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ACCOUNTING &amp; REPORTING\SEC &amp; Reg Reporting\Regulatory\STB\2 REI and CBS\2019\Q1 2019\"/>
    </mc:Choice>
  </mc:AlternateContent>
  <bookViews>
    <workbookView xWindow="0" yWindow="0" windowWidth="28800" windowHeight="12300"/>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0" localSheetId="0">'[2]Paducah&amp;Louisville'!#REF!</definedName>
    <definedName name="\0">'[2]Paducah&amp;Louisville'!#REF!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'[2]Paducah&amp;Louisville'!#REF!</definedName>
    <definedName name="\J" localSheetId="0">#REF!</definedName>
    <definedName name="\J">#REF!</definedName>
    <definedName name="\K" localSheetId="0">#REF!</definedName>
    <definedName name="\K">#REF!</definedName>
    <definedName name="\L" localSheetId="0">#REF!</definedName>
    <definedName name="\L">#REF!</definedName>
    <definedName name="\M">'[2]Paducah&amp;Louisville'!#REF!</definedName>
    <definedName name="\N" localSheetId="0">#REF!</definedName>
    <definedName name="\N">#REF!</definedName>
    <definedName name="\O" localSheetId="0">#REF!</definedName>
    <definedName name="\O">#REF!</definedName>
    <definedName name="\P">'[2]Paducah&amp;Louisville'!#REF!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TDF" localSheetId="0">#REF!</definedName>
    <definedName name="\TDF">#REF!</definedName>
    <definedName name="\U" localSheetId="0">#REF!</definedName>
    <definedName name="\U">#REF!</definedName>
    <definedName name="_______Aug05">'[3]R3 410 Sch'!_______Aug05</definedName>
    <definedName name="_______Jan06">[3]!_______Jan06</definedName>
    <definedName name="______Aug05">'[3]R3 410 Sch'!______Aug05</definedName>
    <definedName name="______Jan06">[3]!______Jan06</definedName>
    <definedName name="_____ALL1">#REF!</definedName>
    <definedName name="_____ALL2">#REF!</definedName>
    <definedName name="____ALL1">#REF!</definedName>
    <definedName name="____ALL2">#REF!</definedName>
    <definedName name="____Aug05">'[3]R3 410 Sch'!____Aug05</definedName>
    <definedName name="____Jan06">[3]!____Jan06</definedName>
    <definedName name="___ALL1">#REF!</definedName>
    <definedName name="___ALL2">#REF!</definedName>
    <definedName name="__123Graph_A" hidden="1">[4]Yield!#REF!</definedName>
    <definedName name="__123Graph_B" hidden="1">[4]Yield!#REF!</definedName>
    <definedName name="__123Graph_X" hidden="1">[4]Yield!#REF!</definedName>
    <definedName name="__ALL1" localSheetId="0">#REF!</definedName>
    <definedName name="__ALL1">#REF!</definedName>
    <definedName name="__ALL2" localSheetId="0">#REF!</definedName>
    <definedName name="__ALL2">#REF!</definedName>
    <definedName name="__Aug05" localSheetId="0">#N/A</definedName>
    <definedName name="__Aug05">#N/A</definedName>
    <definedName name="__Jan06" localSheetId="0">#N/A</definedName>
    <definedName name="__Jan06">#N/A</definedName>
    <definedName name="_13SEGMENTS_YTD" localSheetId="0">#REF!</definedName>
    <definedName name="_13SEGMENTS_YTD">#REF!</definedName>
    <definedName name="_4AVG_DEBT" localSheetId="0">#REF!</definedName>
    <definedName name="_4AVG_DEBT">#REF!</definedName>
    <definedName name="_5" localSheetId="0">#REF!</definedName>
    <definedName name="_5">#REF!</definedName>
    <definedName name="_6" localSheetId="0">#REF!</definedName>
    <definedName name="_6">#REF!</definedName>
    <definedName name="_7" localSheetId="0">#REF!</definedName>
    <definedName name="_7">#REF!</definedName>
    <definedName name="_8FUEL_YTD" localSheetId="0">#REF!</definedName>
    <definedName name="_8FUEL_YTD">#REF!</definedName>
    <definedName name="_9OTH_INC_HC" localSheetId="0">'[5]OthInc IntExp'!#REF!</definedName>
    <definedName name="_9OTH_INC_HC">'[5]OthInc IntExp'!#REF!</definedName>
    <definedName name="_ALL1" localSheetId="0">#REF!</definedName>
    <definedName name="_ALL1">#REF!</definedName>
    <definedName name="_ALL2" localSheetId="0">#REF!</definedName>
    <definedName name="_ALL2">#REF!</definedName>
    <definedName name="_Aug05" localSheetId="0">[6]!_Aug05</definedName>
    <definedName name="_Aug05">[7]!_Aug05</definedName>
    <definedName name="_cov2" localSheetId="0">#REF!</definedName>
    <definedName name="_cov2">#REF!</definedName>
    <definedName name="_d5" localSheetId="0">#REF!</definedName>
    <definedName name="_d5">#REF!</definedName>
    <definedName name="_gn7" localSheetId="0">#REF!</definedName>
    <definedName name="_gn7">#REF!</definedName>
    <definedName name="_Jan06" localSheetId="0">[6]!_Jan06</definedName>
    <definedName name="_Jan06">[7]!_Jan06</definedName>
    <definedName name="_Key1" hidden="1">'[8]DETAIL RECORDS'!#REF!</definedName>
    <definedName name="_Key2" hidden="1">'[8]DETAIL RECORDS'!#REF!</definedName>
    <definedName name="_NonOpEnviroReserveReclass">'[1]Sch 210'!$Q$154,'[1]Sch 210'!$Q$162:$Q$163</definedName>
    <definedName name="_NonOpRealtyBlockBTL">'[1]Sch 210'!$Q$86:$Q$105,'[1]Sch 210'!$Q$127:$Q$133</definedName>
    <definedName name="_NonOpRealtyBlockReclass">'[1]Sch 210'!$Q$86:$Q$105,'[1]Sch 210'!$Q$127:$Q$133,'[1]Sch 210'!$Q$154,'[1]Sch 210'!$Q$162:$Q$163</definedName>
    <definedName name="_Order1" hidden="1">255</definedName>
    <definedName name="_Order2" hidden="1">255</definedName>
    <definedName name="_ROW1" localSheetId="0">#REF!</definedName>
    <definedName name="_ROW1">#REF!</definedName>
    <definedName name="_sdf4" localSheetId="0">#REF!</definedName>
    <definedName name="_sdf4">#REF!</definedName>
    <definedName name="_Sort" hidden="1">'[8]DETAIL RECORDS'!#REF!</definedName>
    <definedName name="_wp1" localSheetId="0">#REF!</definedName>
    <definedName name="_wp1">#REF!</definedName>
    <definedName name="_wp2" localSheetId="0">#REF!</definedName>
    <definedName name="_wp2">#REF!</definedName>
    <definedName name="_wp3" localSheetId="0">#REF!</definedName>
    <definedName name="_wp3">#REF!</definedName>
    <definedName name="_wp4" localSheetId="0">#REF!</definedName>
    <definedName name="_wp4">#REF!</definedName>
    <definedName name="_wp5" localSheetId="0">#REF!</definedName>
    <definedName name="_wp5">#REF!</definedName>
    <definedName name="_wp6" localSheetId="0">#REF!</definedName>
    <definedName name="_wp6">#REF!</definedName>
    <definedName name="_wp7" localSheetId="0">#REF!</definedName>
    <definedName name="_wp7">#REF!</definedName>
    <definedName name="_wp8" localSheetId="0">#REF!</definedName>
    <definedName name="_wp8">#REF!</definedName>
    <definedName name="a" localSheetId="0">[6]!a</definedName>
    <definedName name="a">[7]!a</definedName>
    <definedName name="aao" localSheetId="0">#REF!</definedName>
    <definedName name="aao">#REF!</definedName>
    <definedName name="AccountedPeriodType1" localSheetId="0">#REF!</definedName>
    <definedName name="AccountedPeriodType1">#REF!</definedName>
    <definedName name="ACEFC" localSheetId="0">'[9]Depreciation Book&amp;Tax'!#REF!</definedName>
    <definedName name="ACEFC">'[9]Depreciation Book&amp;Tax'!#REF!</definedName>
    <definedName name="ACEROW">'[9]Depreciation Book&amp;Tax'!#REF!</definedName>
    <definedName name="ACT" localSheetId="0">#REF!</definedName>
    <definedName name="ACT">#REF!</definedName>
    <definedName name="ADJ" localSheetId="0">#REF!</definedName>
    <definedName name="ADJ">#REF!</definedName>
    <definedName name="ALL" localSheetId="0">#REF!</definedName>
    <definedName name="ALL">#REF!</definedName>
    <definedName name="AllocatedRevByStateTbl">'[10]Mod Output-Allocated Rev By St'!$C$8:$E$58</definedName>
    <definedName name="AllTables" localSheetId="0">{1}</definedName>
    <definedName name="AllTables">{1}</definedName>
    <definedName name="AMTFC">'[9]Depreciation Book&amp;Tax'!#REF!</definedName>
    <definedName name="AMTROW">'[9]Depreciation Book&amp;Tax'!#REF!</definedName>
    <definedName name="Annual_interest_rate">[11]C100!$C$5</definedName>
    <definedName name="AppsUsername1" localSheetId="0">#REF!</definedName>
    <definedName name="AppsUsername1">#REF!</definedName>
    <definedName name="APR" localSheetId="0">#REF!</definedName>
    <definedName name="APR">#REF!</definedName>
    <definedName name="ARCOVER" localSheetId="0">#REF!</definedName>
    <definedName name="ARCOVER">#REF!</definedName>
    <definedName name="ASSETPRT" localSheetId="0">#REF!</definedName>
    <definedName name="ASSETPRT">#REF!</definedName>
    <definedName name="AUG" localSheetId="0">#REF!</definedName>
    <definedName name="AUG">#REF!</definedName>
    <definedName name="b" localSheetId="0">#REF!</definedName>
    <definedName name="b">#REF!</definedName>
    <definedName name="BALSHEET" localSheetId="0">#REF!</definedName>
    <definedName name="BALSHEET">#REF!</definedName>
    <definedName name="Beg.Bal">IF([11]C100!XFC1&lt;&gt;"",[11]C100!D1048576,"")</definedName>
    <definedName name="BNE_MESSAGES_HIDDEN" localSheetId="0" hidden="1">#REF!</definedName>
    <definedName name="BNE_MESSAGES_HIDDEN" hidden="1">#REF!</definedName>
    <definedName name="BOOK" localSheetId="0">#REF!</definedName>
    <definedName name="BOOK">#REF!</definedName>
    <definedName name="BSSHT">'[12]BS Consol upload'!$F$17:$AB$275</definedName>
    <definedName name="BUDGET_CENTER" localSheetId="0">#REF!</definedName>
    <definedName name="BUDGET_CENTER">#REF!</definedName>
    <definedName name="c_" localSheetId="0">#REF!</definedName>
    <definedName name="c_">#REF!</definedName>
    <definedName name="CASHFLOWS" localSheetId="0">#REF!</definedName>
    <definedName name="CASHFLOWS">#REF!</definedName>
    <definedName name="CD" localSheetId="0">#REF!</definedName>
    <definedName name="CD">#REF!</definedName>
    <definedName name="ChartOfAccountsID1" localSheetId="0">#REF!</definedName>
    <definedName name="ChartOfAccountsID1">#REF!</definedName>
    <definedName name="COLLECT">'[13]Interest Received'!$A$2:$AS$59</definedName>
    <definedName name="COMPANY" localSheetId="0">#REF!</definedName>
    <definedName name="COMPANY">#REF!</definedName>
    <definedName name="ConnectString1" localSheetId="0">#REF!</definedName>
    <definedName name="ConnectString1">#REF!</definedName>
    <definedName name="ConrailBookReserve">[14]Reserve!$D$63:$E$71</definedName>
    <definedName name="ConrailDeprate">'[14]NYC Deprate'!$A$1:$P$21</definedName>
    <definedName name="COPY">'[15]Amro 2'!#REF!</definedName>
    <definedName name="COV" localSheetId="0">#REF!</definedName>
    <definedName name="COV">#REF!</definedName>
    <definedName name="COVER" localSheetId="0">#REF!</definedName>
    <definedName name="COVER">#REF!</definedName>
    <definedName name="CR_Balance">#REF!</definedName>
    <definedName name="CreateSummaryJnls1" localSheetId="0">#REF!</definedName>
    <definedName name="CreateSummaryJnls1">#REF!</definedName>
    <definedName name="CriteriaColumn1" localSheetId="0">#REF!</definedName>
    <definedName name="CriteriaColumn1">#REF!</definedName>
    <definedName name="CSX_Estimate">#REF!</definedName>
    <definedName name="CSXM" localSheetId="0">#REF!</definedName>
    <definedName name="CSXM">#REF!</definedName>
    <definedName name="CSXR" localSheetId="0">#REF!</definedName>
    <definedName name="CSXR">#REF!</definedName>
    <definedName name="CSXT_SEC_Deprate">[16]CSXT_SEC_Deprate!$A$1:$S$43</definedName>
    <definedName name="CSXTBookReserve">[14]Reserve!$D$52:$E$60</definedName>
    <definedName name="CSXTDeprate">'[14]CSXT Deprate'!$A$1:$T$40</definedName>
    <definedName name="CSXTSECTiesARL">[16]CSXT_SEC_Deprate!$G$49:$J$49</definedName>
    <definedName name="CSXTTrackARLs">[16]CSXT_Deprate!$H$50:$K$52</definedName>
    <definedName name="Cum.Interest">IF([11]C100!XEY1&lt;&gt;"",[11]C100!A1048576+[11]C100!XFB1,"")</definedName>
    <definedName name="Curves_Salvage_Parameters">'[16]NYC Life &amp; Salv. Parameters'!$A$6:$G$63</definedName>
    <definedName name="d" localSheetId="0">#REF!</definedName>
    <definedName name="d">#REF!</definedName>
    <definedName name="DATA" localSheetId="0">#REF!</definedName>
    <definedName name="DATA">#REF!</definedName>
    <definedName name="DATA_AREA" localSheetId="0">#REF!</definedName>
    <definedName name="DATA_AREA">#REF!</definedName>
    <definedName name="DATA0206" localSheetId="0">#REF!</definedName>
    <definedName name="DATA0206">#REF!</definedName>
    <definedName name="DATEDATA" localSheetId="0">'[17]FCAR PLAN'!#REF!</definedName>
    <definedName name="DATEDATA">'[17]FCAR PLAN'!#REF!</definedName>
    <definedName name="DAYS1">'[2]Paducah&amp;Louisville'!#REF!</definedName>
    <definedName name="DAYS2">'[2]Paducah&amp;Louisville'!#REF!</definedName>
    <definedName name="DBName1" localSheetId="0">#REF!</definedName>
    <definedName name="DBName1">#REF!</definedName>
    <definedName name="DBUsername1" localSheetId="0">#REF!</definedName>
    <definedName name="DBUsername1">#REF!</definedName>
    <definedName name="DEC" localSheetId="0">#REF!</definedName>
    <definedName name="DEC">#REF!</definedName>
    <definedName name="DeleteLogicType1" localSheetId="0">#REF!</definedName>
    <definedName name="DeleteLogicType1">#REF!</definedName>
    <definedName name="Deprate2004">'[16]2004 NYC Deprate'!$A$2:$W$1181</definedName>
    <definedName name="Deprate2008" localSheetId="0">#REF!</definedName>
    <definedName name="Deprate2008">#REF!</definedName>
    <definedName name="Deprate2011">'[16]2011 NYC Deprate'!$A$2:$W$1181</definedName>
    <definedName name="DepratePreviousStudy">'[14]DEPR LOT 08'!$A$1:$P$34</definedName>
    <definedName name="DEPREC" localSheetId="0">#REF!</definedName>
    <definedName name="DEPREC">#REF!</definedName>
    <definedName name="DERPPRT" localSheetId="0">#REF!</definedName>
    <definedName name="DERPPRT">#REF!</definedName>
    <definedName name="Descriptions">[14]Descriptions!$A$1:$B$37</definedName>
    <definedName name="DetailedCalcLookup">'[16]NYC Detailed Calc'!$A$15:$AG$1128</definedName>
    <definedName name="df" localSheetId="0">#REF!</definedName>
    <definedName name="df">#REF!</definedName>
    <definedName name="DmdSmryByOSt">'[10]Smry Dmd by O St'!$B$7:$E$32</definedName>
    <definedName name="DStatesInModelOutput">'[10]Smry Units &amp; Rev By D State'!$B$1:$E$45</definedName>
    <definedName name="e" localSheetId="0">#REF!</definedName>
    <definedName name="e">#REF!</definedName>
    <definedName name="ELIM" localSheetId="0">#REF!</definedName>
    <definedName name="ELIM">#REF!</definedName>
    <definedName name="elim2" localSheetId="0">#REF!</definedName>
    <definedName name="elim2">#REF!</definedName>
    <definedName name="Ending.Balance">IF([11]C100!XEZ1&lt;&gt;"",[11]C100!XFB1-[11]C100!XFD1,"")</definedName>
    <definedName name="er" localSheetId="0">#REF!</definedName>
    <definedName name="er">#REF!</definedName>
    <definedName name="EXPENSE" localSheetId="0">#REF!</definedName>
    <definedName name="EXPENSE">#REF!</definedName>
    <definedName name="expense1" localSheetId="0">#REF!</definedName>
    <definedName name="expense1">#REF!</definedName>
    <definedName name="f" localSheetId="0">#REF!</definedName>
    <definedName name="f">#REF!</definedName>
    <definedName name="FairValue" localSheetId="0">#REF!</definedName>
    <definedName name="FairValue">#REF!</definedName>
    <definedName name="FAS_143">'[16]Book Reserve'!$H$39</definedName>
    <definedName name="FCF" localSheetId="0">#REF!</definedName>
    <definedName name="FCF">#REF!</definedName>
    <definedName name="FEB" localSheetId="0">#REF!</definedName>
    <definedName name="FEB">#REF!</definedName>
    <definedName name="FFAppColName1_1" localSheetId="0">#REF!</definedName>
    <definedName name="FFAppColName1_1">#REF!</definedName>
    <definedName name="FFAppColName2_1" localSheetId="0">#REF!</definedName>
    <definedName name="FFAppColName2_1">#REF!</definedName>
    <definedName name="FFAppColName3_1" localSheetId="0">#REF!</definedName>
    <definedName name="FFAppColName3_1">#REF!</definedName>
    <definedName name="FFAppColName4_1" localSheetId="0">#REF!</definedName>
    <definedName name="FFAppColName4_1">#REF!</definedName>
    <definedName name="FFAppColName5_1" localSheetId="0">#REF!</definedName>
    <definedName name="FFAppColName5_1">#REF!</definedName>
    <definedName name="FFAppColName6_1" localSheetId="0">#REF!</definedName>
    <definedName name="FFAppColName6_1">#REF!</definedName>
    <definedName name="FFAppColName7_1" localSheetId="0">#REF!</definedName>
    <definedName name="FFAppColName7_1">#REF!</definedName>
    <definedName name="FFAppColName8_1" localSheetId="0">#REF!</definedName>
    <definedName name="FFAppColName8_1">#REF!</definedName>
    <definedName name="FFSegment1_1" localSheetId="0">#REF!</definedName>
    <definedName name="FFSegment1_1">#REF!</definedName>
    <definedName name="FFSegment2_1" localSheetId="0">#REF!</definedName>
    <definedName name="FFSegment2_1">#REF!</definedName>
    <definedName name="FFSegment3_1" localSheetId="0">#REF!</definedName>
    <definedName name="FFSegment3_1">#REF!</definedName>
    <definedName name="FFSegment4_1" localSheetId="0">#REF!</definedName>
    <definedName name="FFSegment4_1">#REF!</definedName>
    <definedName name="FFSegment5_1" localSheetId="0">#REF!</definedName>
    <definedName name="FFSegment5_1">#REF!</definedName>
    <definedName name="FFSegment6_1" localSheetId="0">#REF!</definedName>
    <definedName name="FFSegment6_1">#REF!</definedName>
    <definedName name="FFSegment7_1" localSheetId="0">#REF!</definedName>
    <definedName name="FFSegment7_1">#REF!</definedName>
    <definedName name="FFSegment8_1" localSheetId="0">#REF!</definedName>
    <definedName name="FFSegment8_1">#REF!</definedName>
    <definedName name="FFSegSeparator1" localSheetId="0">#REF!</definedName>
    <definedName name="FFSegSeparator1">#REF!</definedName>
    <definedName name="FieldNameColumn1" localSheetId="0">#REF!</definedName>
    <definedName name="FieldNameColumn1">#REF!</definedName>
    <definedName name="FieldNameRow1" localSheetId="0">#REF!</definedName>
    <definedName name="FieldNameRow1">#REF!</definedName>
    <definedName name="filename" localSheetId="0">#REF!</definedName>
    <definedName name="filename">#REF!</definedName>
    <definedName name="First_payment_due">[11]C100!$C$8</definedName>
    <definedName name="FirstDataRow1" localSheetId="0">#REF!</definedName>
    <definedName name="FirstDataRow1">#REF!</definedName>
    <definedName name="fisc_yr_adj">#REF!,#REF!</definedName>
    <definedName name="flagmen" localSheetId="0">#REF!</definedName>
    <definedName name="flagmen">#REF!</definedName>
    <definedName name="FNDNAM1" localSheetId="0">#REF!</definedName>
    <definedName name="FNDNAM1">#REF!</definedName>
    <definedName name="FNDUserID1" localSheetId="0">#REF!</definedName>
    <definedName name="FNDUserID1">#REF!</definedName>
    <definedName name="FPT" localSheetId="0">#REF!</definedName>
    <definedName name="FPT">#REF!</definedName>
    <definedName name="FUEL" localSheetId="0">#REF!</definedName>
    <definedName name="FUEL">#REF!</definedName>
    <definedName name="fuel2" localSheetId="0">#REF!</definedName>
    <definedName name="fuel2">#REF!</definedName>
    <definedName name="FunctionalCurrency1" localSheetId="0">#REF!</definedName>
    <definedName name="FunctionalCurrency1">#REF!</definedName>
    <definedName name="FY_ADJ">#REF!,#REF!</definedName>
    <definedName name="g" localSheetId="0">#REF!</definedName>
    <definedName name="g">#REF!</definedName>
    <definedName name="gk" localSheetId="0">#REF!</definedName>
    <definedName name="gk">#REF!</definedName>
    <definedName name="GL" localSheetId="0">#REF!</definedName>
    <definedName name="GL">#REF!</definedName>
    <definedName name="GWYUID1" localSheetId="0">#REF!</definedName>
    <definedName name="GWYUID1">#REF!</definedName>
    <definedName name="h" localSheetId="0">#REF!</definedName>
    <definedName name="h">#REF!</definedName>
    <definedName name="HCJ" localSheetId="0">#REF!</definedName>
    <definedName name="HCJ">#REF!</definedName>
    <definedName name="hj" localSheetId="0">#REF!</definedName>
    <definedName name="hj">#REF!</definedName>
    <definedName name="hjk" localSheetId="0">#REF!</definedName>
    <definedName name="hjk">#REF!</definedName>
    <definedName name="hours" localSheetId="0">#REF!</definedName>
    <definedName name="hours">#REF!</definedName>
    <definedName name="i" localSheetId="0">#REF!</definedName>
    <definedName name="i">#REF!</definedName>
    <definedName name="III" localSheetId="0">#REF!</definedName>
    <definedName name="III">#REF!</definedName>
    <definedName name="ImportDFF1" localSheetId="0">#REF!</definedName>
    <definedName name="ImportDFF1">#REF!</definedName>
    <definedName name="INDICATR">'[2]Paducah&amp;Louisville'!#REF!</definedName>
    <definedName name="INTER" localSheetId="0">#REF!</definedName>
    <definedName name="INTER">#REF!</definedName>
    <definedName name="Interest" localSheetId="0">IF([11]C100!XFB1&lt;&gt;"",[11]C100!XFD1*'RE&amp;I'!Periodic_rate,"")</definedName>
    <definedName name="Interest">IF([11]C100!XFB1&lt;&gt;"",[11]C100!XFD1*Periodic_rate,"")</definedName>
    <definedName name="IS" localSheetId="0">#REF!</definedName>
    <definedName name="IS">#REF!</definedName>
    <definedName name="ISSTMT">'[12]IS Consol upload'!$F$15:$U$213</definedName>
    <definedName name="IV" localSheetId="0">#REF!</definedName>
    <definedName name="IV">#REF!</definedName>
    <definedName name="IX" localSheetId="0">#REF!</definedName>
    <definedName name="IX">#REF!</definedName>
    <definedName name="j" localSheetId="0">#REF!</definedName>
    <definedName name="j">#REF!</definedName>
    <definedName name="JAN" localSheetId="0">#REF!</definedName>
    <definedName name="JAN">#REF!</definedName>
    <definedName name="JB_Payment_History" localSheetId="0">#REF!</definedName>
    <definedName name="JB_Payment_History">#REF!</definedName>
    <definedName name="JE" localSheetId="0">#REF!</definedName>
    <definedName name="JE">#REF!</definedName>
    <definedName name="JE_Info" localSheetId="0">#REF!</definedName>
    <definedName name="JE_Info">#REF!</definedName>
    <definedName name="JE_Rows" localSheetId="0">#REF!</definedName>
    <definedName name="JE_Rows">#REF!</definedName>
    <definedName name="JF_Payment_History" localSheetId="0">#REF!</definedName>
    <definedName name="JF_Payment_History">#REF!</definedName>
    <definedName name="JFC" localSheetId="0">#REF!</definedName>
    <definedName name="JFC">#REF!</definedName>
    <definedName name="JPD_VISHNU" localSheetId="0">#REF!</definedName>
    <definedName name="JPD_VISHNU">#REF!</definedName>
    <definedName name="JPD_VISHNU1">#REF!</definedName>
    <definedName name="JUL" localSheetId="0">#REF!</definedName>
    <definedName name="JUL">#REF!</definedName>
    <definedName name="JUN" localSheetId="0">#REF!</definedName>
    <definedName name="JUN">#REF!</definedName>
    <definedName name="l">'[18]P&amp;L'!$A$294:$I$434</definedName>
    <definedName name="L519R">#N/A</definedName>
    <definedName name="LabelTextColumn1" localSheetId="0">#REF!</definedName>
    <definedName name="LabelTextColumn1">#REF!</definedName>
    <definedName name="LabelTextRow1" localSheetId="0">#REF!</definedName>
    <definedName name="LabelTextRow1">#REF!</definedName>
    <definedName name="LCCI" localSheetId="0">#REF!</definedName>
    <definedName name="LCCI">#REF!</definedName>
    <definedName name="LII" localSheetId="0">#REF!</definedName>
    <definedName name="LII">#REF!</definedName>
    <definedName name="LIII" localSheetId="0">#REF!</definedName>
    <definedName name="LIII">#REF!</definedName>
    <definedName name="List_Text" localSheetId="0">#REF!</definedName>
    <definedName name="List_Text">#REF!</definedName>
    <definedName name="LIV" localSheetId="0">#REF!</definedName>
    <definedName name="LIV">#REF!</definedName>
    <definedName name="LIX" localSheetId="0">#REF!</definedName>
    <definedName name="LIX">#REF!</definedName>
    <definedName name="loc" localSheetId="0">#REF!</definedName>
    <definedName name="loc">#REF!</definedName>
    <definedName name="LOCATION" localSheetId="0">#REF!</definedName>
    <definedName name="LOCATION">#REF!</definedName>
    <definedName name="LTDEBT" localSheetId="0">#REF!</definedName>
    <definedName name="LTDEBT">#REF!</definedName>
    <definedName name="LV" localSheetId="0">#REF!</definedName>
    <definedName name="LV">#REF!</definedName>
    <definedName name="LVII" localSheetId="0">#REF!</definedName>
    <definedName name="LVII">#REF!</definedName>
    <definedName name="LVIII" localSheetId="0">#REF!</definedName>
    <definedName name="LVIII">#REF!</definedName>
    <definedName name="MACRO" localSheetId="0">#REF!</definedName>
    <definedName name="MACRO">#REF!</definedName>
    <definedName name="MANAGEMENT" localSheetId="0">#REF!</definedName>
    <definedName name="MANAGEMENT">#REF!</definedName>
    <definedName name="MAR" localSheetId="0">#REF!</definedName>
    <definedName name="MAR">#REF!</definedName>
    <definedName name="MAY" localSheetId="0">#REF!</definedName>
    <definedName name="MAY">#REF!</definedName>
    <definedName name="MCP" localSheetId="0">#REF!</definedName>
    <definedName name="MCP">#REF!</definedName>
    <definedName name="MCPPA" localSheetId="0">#REF!</definedName>
    <definedName name="MCPPA">#REF!</definedName>
    <definedName name="MESSAGE">'[2]Paducah&amp;Louisville'!#REF!</definedName>
    <definedName name="ML" localSheetId="0">#REF!</definedName>
    <definedName name="ML">#REF!</definedName>
    <definedName name="MM" localSheetId="0">#REF!</definedName>
    <definedName name="MM">#REF!</definedName>
    <definedName name="Month" localSheetId="0">#REF!</definedName>
    <definedName name="Month">#REF!</definedName>
    <definedName name="MultiLevelRacks" localSheetId="0">#REF!</definedName>
    <definedName name="MultiLevelRacks">#REF!</definedName>
    <definedName name="mw" localSheetId="0">#REF!</definedName>
    <definedName name="mw">#REF!</definedName>
    <definedName name="NATURAL">'[19]Natural Account Table'!$A$2:$B$43</definedName>
    <definedName name="NATURAL_ACCOUNT" localSheetId="0">#REF!</definedName>
    <definedName name="NATURAL_ACCOUNT">#REF!</definedName>
    <definedName name="NetworkMilesByStateTbl">'[10]Network Miles per State'!$B$6:$C$56</definedName>
    <definedName name="new" localSheetId="0">#REF!</definedName>
    <definedName name="new">#REF!</definedName>
    <definedName name="Non_Op_reclass">'[1]11 Prop Reclass'!$E$17,'[1]11 Prop Reclass'!$J$7</definedName>
    <definedName name="NoOfFFSegments1" localSheetId="0">#REF!</definedName>
    <definedName name="NoOfFFSegments1">#REF!</definedName>
    <definedName name="NOV" localSheetId="0">#REF!</definedName>
    <definedName name="NOV">#REF!</definedName>
    <definedName name="NumberOfDetailFields1" localSheetId="0">#REF!</definedName>
    <definedName name="NumberOfDetailFields1">#REF!</definedName>
    <definedName name="NumberOfHeaderFields1" localSheetId="0">#REF!</definedName>
    <definedName name="NumberOfHeaderFields1">#REF!</definedName>
    <definedName name="NYCRoadControls">[16]Controls!$B$5:$E$25</definedName>
    <definedName name="NYCTiesSEC">'[16]NYC Ties SEC'!$A$14:$AG$158</definedName>
    <definedName name="NYCTrackControls">[16]Controls!$B$53:$E$60</definedName>
    <definedName name="OCT" localSheetId="0">#REF!</definedName>
    <definedName name="OCT">#REF!</definedName>
    <definedName name="ODBCDataSource1" localSheetId="0">#REF!</definedName>
    <definedName name="ODBCDataSource1">#REF!</definedName>
    <definedName name="OStatesInModelOutput">'[10]Smry Units &amp; Rev By O State'!$B$3:$F$41</definedName>
    <definedName name="ots" localSheetId="0">#REF!</definedName>
    <definedName name="ots">#REF!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yment.Num" localSheetId="0">IF(OR([11]C100!A1048576="",[11]C100!A1048576='RE&amp;I'!Total_payments),"",[11]C100!A1048576+1)</definedName>
    <definedName name="payment.Num">IF(OR([11]C100!A1048576="",[11]C100!A1048576=Total_payments),"",[11]C100!A1048576+1)</definedName>
    <definedName name="Payments_per_year">[11]C100!$C$7</definedName>
    <definedName name="Periodic_rate" localSheetId="0">Annual_interest_rate/Payments_per_year</definedName>
    <definedName name="Periodic_rate">Annual_interest_rate/Payments_per_year</definedName>
    <definedName name="PeriodSetName1" localSheetId="0">#REF!</definedName>
    <definedName name="PeriodSetName1">#REF!</definedName>
    <definedName name="PLAN" localSheetId="0">#REF!</definedName>
    <definedName name="PLAN">#REF!</definedName>
    <definedName name="plan2" localSheetId="0">#REF!</definedName>
    <definedName name="plan2">#REF!</definedName>
    <definedName name="Pmt_to_use">[11]C100!$C$13</definedName>
    <definedName name="PopCache_GL_INTERFACE_REFERENCE7" hidden="1">[20]PopCache!$A$1:$A$2</definedName>
    <definedName name="PostErrorsToSusp1" localSheetId="0">#REF!</definedName>
    <definedName name="PostErrorsToSusp1">#REF!</definedName>
    <definedName name="PR_ALLCOS_NOL">'[21]Sch 3'!$A$22:$R$72,'[21]Sch 3'!$A$75:$R$128,'[21]Sch 3'!$A$131:$R$224,'[21]Sch 3'!$A$227:$R$274,'[21]Sch 3'!$A$277:$R$327,'[21]Sch 3'!#REF!</definedName>
    <definedName name="PR_SUM_NOL">'[21]Sch 3'!#REF!</definedName>
    <definedName name="PRANGE">'[2]Paducah&amp;Louisville'!#REF!</definedName>
    <definedName name="PRESENTATION_PAGE" localSheetId="0">#REF!</definedName>
    <definedName name="PRESENTATION_PAGE">#REF!</definedName>
    <definedName name="Principal" localSheetId="0">IF([11]C100!XFA1&lt;&gt;"",MIN([11]C100!XFC1,Pmt_to_use-[11]C100!XFD1),"")</definedName>
    <definedName name="Principal">IF([11]C100!XFA1&lt;&gt;"",MIN([11]C100!XFC1,Pmt_to_use-[11]C100!XFD1),"")</definedName>
    <definedName name="PRINT" localSheetId="0">#REF!</definedName>
    <definedName name="PRINT">#REF!</definedName>
    <definedName name="_xlnm.Print_Area" localSheetId="0">'RE&amp;I'!$A$1:$N$99</definedName>
    <definedName name="Print_Area_MI" localSheetId="0">#REF!</definedName>
    <definedName name="Print_Area_MI">#REF!</definedName>
    <definedName name="PROJ_ALL" localSheetId="0">#REF!</definedName>
    <definedName name="PROJ_ALL">#REF!</definedName>
    <definedName name="PROJ_VAR_ALL_6PG" localSheetId="0">#REF!</definedName>
    <definedName name="PROJ_VAR_ALL_6PG">#REF!</definedName>
    <definedName name="ProjectName" localSheetId="0">{"Client Name or Project Name"}</definedName>
    <definedName name="ProjectName">{"Client Name or Project Name"}</definedName>
    <definedName name="PY_BS_RECON">'[1]BS SEC'!$D$9:$D$21,'[1]BS SEC'!$G$9:$G$21,'[1]BS SEC'!$J$9:$J$21</definedName>
    <definedName name="PY_RECON">'[1]IS SEC'!$D$9:$D$20,'[1]IS SEC'!$G$9:$G$20,'[1]IS SEC'!$M$9:$M$20,'[1]IS SEC'!$P$9:$P$20</definedName>
    <definedName name="q" localSheetId="0">#REF!</definedName>
    <definedName name="q">#REF!</definedName>
    <definedName name="Quarter" localSheetId="0">#REF!</definedName>
    <definedName name="Quarter">#REF!</definedName>
    <definedName name="query" localSheetId="0">#REF!</definedName>
    <definedName name="query">#REF!</definedName>
    <definedName name="RAIL" localSheetId="0">#REF!</definedName>
    <definedName name="RAIL">#REF!</definedName>
    <definedName name="RATE">'[2]Paducah&amp;Louisville'!#REF!</definedName>
    <definedName name="REGFC">'[9]Depreciation Book&amp;Tax'!#REF!</definedName>
    <definedName name="REGROW">'[9]Depreciation Book&amp;Tax'!#REF!</definedName>
    <definedName name="ResponsibilityApplicationID1" localSheetId="0">#REF!</definedName>
    <definedName name="ResponsibilityApplicationID1">#REF!</definedName>
    <definedName name="ResponsibilityID1" localSheetId="0">#REF!</definedName>
    <definedName name="ResponsibilityID1">#REF!</definedName>
    <definedName name="ResponsibilityName1" localSheetId="0">#REF!</definedName>
    <definedName name="ResponsibilityName1">#REF!</definedName>
    <definedName name="RMC000000000000" localSheetId="0">'[5]OthInc IntExp'!#REF!</definedName>
    <definedName name="RMC000000000000">'[5]OthInc IntExp'!#REF!</definedName>
    <definedName name="ROLL" localSheetId="0">#REF!</definedName>
    <definedName name="ROLL">#REF!</definedName>
    <definedName name="ROW" localSheetId="0">#REF!</definedName>
    <definedName name="ROW">#REF!</definedName>
    <definedName name="RowsToUpload1" localSheetId="0">#REF!</definedName>
    <definedName name="RowsToUpload1">#REF!</definedName>
    <definedName name="RR">#REF!</definedName>
    <definedName name="s" localSheetId="0">#REF!</definedName>
    <definedName name="s">#REF!</definedName>
    <definedName name="SARp1" localSheetId="0">#REF!</definedName>
    <definedName name="SARp1">#REF!</definedName>
    <definedName name="SARp13" localSheetId="0">#REF!</definedName>
    <definedName name="SARp13">#REF!</definedName>
    <definedName name="SEC___CSXT">'[1]IS SEC'!$C$9,'[1]IS SEC'!$F$9,'[1]IS SEC'!$O$9</definedName>
    <definedName name="SEGMENTS" localSheetId="0">#REF!</definedName>
    <definedName name="SEGMENTS">#REF!</definedName>
    <definedName name="SEP" localSheetId="0">#REF!</definedName>
    <definedName name="SEP">#REF!</definedName>
    <definedName name="SetOfBooksID1" localSheetId="0">#REF!</definedName>
    <definedName name="SetOfBooksID1">#REF!</definedName>
    <definedName name="SetOfBooksName1" localSheetId="0">#REF!</definedName>
    <definedName name="SetOfBooksName1">#REF!</definedName>
    <definedName name="Show.Date" localSheetId="0">IF([11]C100!XFD1&lt;&gt;"",DATE(YEAR(First_payment_due),MONTH(First_payment_due)+([11]C100!XFD1-1)*12/Payments_per_year,DAY(First_payment_due)),"")</definedName>
    <definedName name="Show.Date">IF([11]C100!XFD1&lt;&gt;"",DATE(YEAR(First_payment_due),MONTH(First_payment_due)+([11]C100!XFD1-1)*12/Payments_per_year,DAY(First_payment_due)),"")</definedName>
    <definedName name="SKIP" localSheetId="0">'[2]Paducah&amp;Louisville'!#REF!</definedName>
    <definedName name="SKIP">'[2]Paducah&amp;Louisville'!#REF!</definedName>
    <definedName name="SLND" localSheetId="0">#REF!</definedName>
    <definedName name="SLND">#REF!</definedName>
    <definedName name="SSPS" localSheetId="0">#REF!</definedName>
    <definedName name="SSPS">#REF!</definedName>
    <definedName name="StartJournalImport1" localSheetId="0">#REF!</definedName>
    <definedName name="StartJournalImport1">#REF!</definedName>
    <definedName name="State" localSheetId="0">#REF!</definedName>
    <definedName name="State">#REF!</definedName>
    <definedName name="STDEBT" localSheetId="0">#REF!</definedName>
    <definedName name="STDEBT">#REF!</definedName>
    <definedName name="Stmt" localSheetId="0">#REF!</definedName>
    <definedName name="Stmt">#REF!</definedName>
    <definedName name="STSegQDet">[22]SegQtr!$A$1:$O$75</definedName>
    <definedName name="SUMFINMEAS" localSheetId="0">#REF!</definedName>
    <definedName name="SUMFINMEAS">#REF!</definedName>
    <definedName name="summary" localSheetId="0">#REF!</definedName>
    <definedName name="summary">#REF!</definedName>
    <definedName name="SUPP" localSheetId="0">#REF!</definedName>
    <definedName name="SUPP">#REF!</definedName>
    <definedName name="Table">[23]Table!$A$3:$B$15</definedName>
    <definedName name="table2">#REF!</definedName>
    <definedName name="TARG" localSheetId="0">#REF!</definedName>
    <definedName name="TARG">#REF!</definedName>
    <definedName name="TAX" localSheetId="0">#REF!</definedName>
    <definedName name="TAX">#REF!</definedName>
    <definedName name="Tax_Reform">'[1]Sch 210'!#REF!,'[1]Sch 210'!#REF!,'[1]Sch 210'!#REF!</definedName>
    <definedName name="Tax_Reform_EquityPU">'[24]Sch 210'!$F$152:$F$153,'[24]Sch 210'!$F$34</definedName>
    <definedName name="Tax_reform_ImpactCurrTax">'[24]Sch 210'!$F$205,'[24]Sch 210'!$F$209</definedName>
    <definedName name="Temp_JE_Info" localSheetId="0">#REF!</definedName>
    <definedName name="Temp_JE_Info">#REF!</definedName>
    <definedName name="Temp_List_Text" localSheetId="0">#REF!</definedName>
    <definedName name="Temp_List_Text">#REF!</definedName>
    <definedName name="TemplateNumber1" localSheetId="0">#REF!</definedName>
    <definedName name="TemplateNumber1">#REF!</definedName>
    <definedName name="TemplateStyle1" localSheetId="0">#REF!</definedName>
    <definedName name="TemplateStyle1">#REF!</definedName>
    <definedName name="TemplateType1" localSheetId="0">#REF!</definedName>
    <definedName name="TemplateType1">#REF!</definedName>
    <definedName name="TERM">'[25]LOCO PLAN'!$A$80:$C$91</definedName>
    <definedName name="Term_in_years">[11]C100!$C$6</definedName>
    <definedName name="topbord" localSheetId="0">#REF!</definedName>
    <definedName name="topbord">#REF!</definedName>
    <definedName name="topbord1" localSheetId="0">#REF!</definedName>
    <definedName name="topbord1">#REF!</definedName>
    <definedName name="total" localSheetId="0">#REF!</definedName>
    <definedName name="total">#REF!</definedName>
    <definedName name="Total_payments" localSheetId="0">Payments_per_year*Term_in_years</definedName>
    <definedName name="Total_payments">Payments_per_year*Term_in_years</definedName>
    <definedName name="type" localSheetId="0">#REF!</definedName>
    <definedName name="type">#REF!</definedName>
    <definedName name="UPDT_EQRENTS" localSheetId="0">[6]!UPDT_EQRENTS</definedName>
    <definedName name="UPDT_EQRENTS">[7]!UPDT_EQRENTS</definedName>
    <definedName name="UPDT_EQRENTS05" localSheetId="0">[6]!UPDT_EQRENTS05</definedName>
    <definedName name="UPDT_EQRENTS05">[7]!UPDT_EQRENTS05</definedName>
    <definedName name="UPDT_OPSUPGA" localSheetId="0">[6]!UPDT_OPSUPGA</definedName>
    <definedName name="UPDT_OPSUPGA">[7]!UPDT_OPSUPGA</definedName>
    <definedName name="UPDT_OPSUPGA05" localSheetId="0">[6]!UPDT_OPSUPGA05</definedName>
    <definedName name="UPDT_OPSUPGA05">[7]!UPDT_OPSUPGA05</definedName>
    <definedName name="UPDT_PERSINJ" localSheetId="0">[6]!UPDT_PERSINJ</definedName>
    <definedName name="UPDT_PERSINJ">[7]!UPDT_PERSINJ</definedName>
    <definedName name="UPDT_PERSINJ05" localSheetId="0">[6]!UPDT_PERSINJ05</definedName>
    <definedName name="UPDT_PERSINJ05">[7]!UPDT_PERSINJ05</definedName>
    <definedName name="UPDT_PL" localSheetId="0">[6]!UPDT_PL</definedName>
    <definedName name="UPDT_PL">[7]!UPDT_PL</definedName>
    <definedName name="UPDT_PL05" localSheetId="0">[6]!UPDT_PL05</definedName>
    <definedName name="UPDT_PL05">[7]!UPDT_PL05</definedName>
    <definedName name="UPDT_PLa" localSheetId="0">[6]!UPDT_PLa</definedName>
    <definedName name="UPDT_PLa">[7]!UPDT_PLa</definedName>
    <definedName name="UPDT_SGSUM" localSheetId="0">[6]!UPDT_SGSUM</definedName>
    <definedName name="UPDT_SGSUM">[7]!UPDT_SGSUM</definedName>
    <definedName name="UPDT_SGSUM05" localSheetId="0">[6]!UPDT_SGSUM05</definedName>
    <definedName name="UPDT_SGSUM05">[7]!UPDT_SGSUM05</definedName>
    <definedName name="Upl" localSheetId="0">#REF!</definedName>
    <definedName name="Upl">#REF!</definedName>
    <definedName name="Vendor" localSheetId="0">#REF!</definedName>
    <definedName name="Vendor">#REF!</definedName>
    <definedName name="VI">'[26]CSX 6'!$A$1:$N$5</definedName>
    <definedName name="VIII" localSheetId="0">#REF!</definedName>
    <definedName name="VIII">#REF!</definedName>
    <definedName name="VLOOKUP" localSheetId="0">#REF!</definedName>
    <definedName name="VLOOKUP">#REF!</definedName>
    <definedName name="w" localSheetId="0">#REF!</definedName>
    <definedName name="w">#REF!</definedName>
    <definedName name="WeightTable" localSheetId="0">#REF!</definedName>
    <definedName name="WeightTable">#REF!</definedName>
    <definedName name="wp_1A" localSheetId="0">#REF!</definedName>
    <definedName name="wp_1A">#REF!</definedName>
    <definedName name="wp_2" localSheetId="0">#REF!</definedName>
    <definedName name="wp_2">#REF!</definedName>
    <definedName name="wp_3" localSheetId="0">#REF!</definedName>
    <definedName name="wp_3">#REF!</definedName>
    <definedName name="wp_4" localSheetId="0">#REF!</definedName>
    <definedName name="wp_4">#REF!</definedName>
    <definedName name="wp_5" localSheetId="0">#REF!</definedName>
    <definedName name="wp_5">#REF!</definedName>
    <definedName name="wp_7" localSheetId="0">[27]Cover!#REF!</definedName>
    <definedName name="wp_7">[27]Cover!#REF!</definedName>
    <definedName name="wp1A" localSheetId="0">#REF!</definedName>
    <definedName name="wp1A">#REF!</definedName>
    <definedName name="wp1b" localSheetId="0">[28]Cover!#REF!</definedName>
    <definedName name="wp1b">[28]Cover!#REF!</definedName>
    <definedName name="wp1d">[28]Cover!#REF!</definedName>
    <definedName name="wp1e">[28]Cover!#REF!</definedName>
    <definedName name="wp1f">[28]Cover!#REF!</definedName>
    <definedName name="wp1g">[28]Cover!#REF!</definedName>
    <definedName name="wp1h">[28]Cover!#REF!</definedName>
    <definedName name="wp1i">[28]Cover!#REF!</definedName>
    <definedName name="wp1j">[28]Cover!#REF!</definedName>
    <definedName name="WP2_Line8">'[29]WP2-Prior Year'!$I$27</definedName>
    <definedName name="XI" localSheetId="0">#REF!</definedName>
    <definedName name="XI">#REF!</definedName>
    <definedName name="XIII" localSheetId="0">#REF!</definedName>
    <definedName name="XIII">#REF!</definedName>
    <definedName name="XIX" localSheetId="0">#REF!</definedName>
    <definedName name="XIX">#REF!</definedName>
    <definedName name="XVI" localSheetId="0">#REF!</definedName>
    <definedName name="XVI">#REF!</definedName>
    <definedName name="XVII" localSheetId="0">#REF!</definedName>
    <definedName name="XVII">#REF!</definedName>
    <definedName name="XVIII" localSheetId="0">#REF!</definedName>
    <definedName name="XVIII">#REF!</definedName>
    <definedName name="XX" localSheetId="0">#REF!</definedName>
    <definedName name="XX">#REF!</definedName>
    <definedName name="XXIII" localSheetId="0">#REF!</definedName>
    <definedName name="XXIII">#REF!</definedName>
    <definedName name="XXIV" localSheetId="0">#REF!</definedName>
    <definedName name="XXIV">#REF!</definedName>
    <definedName name="XXV" localSheetId="0">#REF!</definedName>
    <definedName name="XXV">#REF!</definedName>
    <definedName name="XXVI" localSheetId="0">#REF!</definedName>
    <definedName name="XXVI">#REF!</definedName>
    <definedName name="XXVII" localSheetId="0">#REF!</definedName>
    <definedName name="XXVII">#REF!</definedName>
    <definedName name="XXXI" localSheetId="0">#REF!</definedName>
    <definedName name="XXXI">#REF!</definedName>
    <definedName name="XXXIX" localSheetId="0">#REF!</definedName>
    <definedName name="XXXIX">#REF!</definedName>
    <definedName name="XXXVII" localSheetId="0">#REF!</definedName>
    <definedName name="XXXVII">#REF!</definedName>
    <definedName name="XXXXIV" localSheetId="0">#REF!</definedName>
    <definedName name="XXXXIV">#REF!</definedName>
    <definedName name="XXXXV" localSheetId="0">#REF!</definedName>
    <definedName name="XXXXV">#REF!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 l="1"/>
  <c r="M79" i="1"/>
  <c r="M78" i="1"/>
  <c r="M77" i="1"/>
  <c r="M74" i="1"/>
  <c r="M73" i="1"/>
  <c r="M72" i="1"/>
  <c r="M64" i="1"/>
  <c r="M66" i="1" s="1"/>
  <c r="M58" i="1"/>
  <c r="M53" i="1"/>
  <c r="M50" i="1"/>
  <c r="M45" i="1"/>
  <c r="M40" i="1"/>
  <c r="M38" i="1"/>
  <c r="K38" i="1"/>
  <c r="M33" i="1"/>
  <c r="M27" i="1"/>
  <c r="K27" i="1"/>
  <c r="I27" i="1"/>
  <c r="M24" i="1"/>
  <c r="I24" i="1"/>
  <c r="M31" i="1"/>
  <c r="M20" i="1"/>
  <c r="K79" i="1"/>
  <c r="I79" i="1"/>
  <c r="G79" i="1"/>
  <c r="K78" i="1"/>
  <c r="I78" i="1"/>
  <c r="G78" i="1"/>
  <c r="K45" i="1"/>
  <c r="I45" i="1"/>
  <c r="G45" i="1"/>
  <c r="M47" i="1"/>
  <c r="I38" i="1"/>
  <c r="G38" i="1"/>
  <c r="G27" i="1"/>
  <c r="I31" i="1"/>
  <c r="K24" i="1"/>
  <c r="G24" i="1"/>
  <c r="K20" i="1"/>
  <c r="I20" i="1"/>
  <c r="G20" i="1"/>
  <c r="C5" i="1"/>
  <c r="C4" i="1"/>
  <c r="I33" i="1" l="1"/>
  <c r="I77" i="1" s="1"/>
  <c r="I82" i="1" s="1"/>
  <c r="G74" i="1"/>
  <c r="G73" i="1"/>
  <c r="G31" i="1"/>
  <c r="G72" i="1" s="1"/>
  <c r="I74" i="1"/>
  <c r="I40" i="1"/>
  <c r="I72" i="1"/>
  <c r="K73" i="1"/>
  <c r="K31" i="1"/>
  <c r="K74" i="1"/>
  <c r="I73" i="1"/>
  <c r="K72" i="1" l="1"/>
  <c r="K33" i="1"/>
  <c r="I47" i="1"/>
  <c r="I50" i="1"/>
  <c r="I53" i="1" s="1"/>
  <c r="I58" i="1" s="1"/>
  <c r="I64" i="1" s="1"/>
  <c r="I66" i="1" s="1"/>
  <c r="G33" i="1"/>
  <c r="K77" i="1" l="1"/>
  <c r="K82" i="1" s="1"/>
  <c r="K40" i="1"/>
  <c r="G77" i="1"/>
  <c r="G82" i="1" s="1"/>
  <c r="G40" i="1"/>
  <c r="K50" i="1" l="1"/>
  <c r="K53" i="1" s="1"/>
  <c r="K58" i="1" s="1"/>
  <c r="K64" i="1" s="1"/>
  <c r="K66" i="1" s="1"/>
  <c r="K47" i="1"/>
  <c r="G50" i="1"/>
  <c r="G53" i="1" s="1"/>
  <c r="G58" i="1" s="1"/>
  <c r="G64" i="1" s="1"/>
  <c r="G66" i="1" s="1"/>
  <c r="G47" i="1"/>
</calcChain>
</file>

<file path=xl/sharedStrings.xml><?xml version="1.0" encoding="utf-8"?>
<sst xmlns="http://schemas.openxmlformats.org/spreadsheetml/2006/main" count="187" uniqueCount="111">
  <si>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</si>
  <si>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</si>
  <si>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</si>
  <si>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</si>
  <si>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</si>
  <si>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</si>
  <si>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</si>
  <si>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</si>
  <si>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</si>
  <si>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</si>
  <si>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</si>
  <si>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Expiration Date 11-30-2021</t>
  </si>
  <si>
    <t xml:space="preserve"> </t>
  </si>
  <si>
    <t>FULL NAME AND ADDRESS OF REPORTING RAILROAD:</t>
  </si>
  <si>
    <t>CSX TRANSPORTATION, INC</t>
  </si>
  <si>
    <t>P. O. BOX 41645</t>
  </si>
  <si>
    <t>JACKSONVILLE, FL  32203-1645</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</si>
  <si>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</si>
  <si>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</si>
  <si>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</si>
  <si>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</si>
  <si>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</si>
  <si>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</si>
  <si>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</si>
  <si>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</si>
  <si>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</si>
  <si>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</si>
  <si>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</si>
  <si>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</si>
  <si>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</si>
  <si>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</si>
  <si>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</si>
  <si>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</si>
  <si>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</si>
  <si>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</si>
  <si>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</si>
  <si>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</si>
  <si>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</si>
  <si>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</si>
  <si>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</si>
  <si>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</si>
  <si>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</si>
  <si>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</si>
  <si>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</si>
  <si>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</si>
  <si>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</si>
  <si>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</si>
  <si>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</si>
  <si>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</si>
  <si>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</si>
  <si>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</si>
  <si>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</si>
  <si>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</si>
  <si>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</si>
  <si>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</si>
  <si>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 544-545,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</si>
  <si>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</si>
  <si>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</si>
  <si>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</si>
  <si>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</si>
  <si>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</si>
  <si>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</si>
  <si>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</si>
  <si>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</si>
  <si>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</si>
  <si>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</si>
  <si>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 </t>
  </si>
  <si>
    <t xml:space="preserve">  Provision for Deferred Income Taxes (Account 557) </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</si>
  <si>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</si>
  <si>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</si>
  <si>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</si>
  <si>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</si>
  <si>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</si>
  <si>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</si>
  <si>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</si>
  <si>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</si>
  <si>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</si>
  <si>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</si>
  <si>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</si>
  <si>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</si>
  <si>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Less: Net Income attributable to non-controlling interest</t>
  </si>
  <si>
    <t xml:space="preserve">  Net Income attributable to reporting railroad</t>
  </si>
  <si>
    <t xml:space="preserve">  Basic Earnings Per Share</t>
  </si>
  <si>
    <t xml:space="preserve">  Diluted Earnings Per Share</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</si>
  <si>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</si>
  <si>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</si>
  <si>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</si>
  <si>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</si>
  <si>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</si>
  <si>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</si>
  <si>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</si>
  <si>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</si>
  <si>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 (Account 556)</t>
  </si>
  <si>
    <t xml:space="preserve">                 Provision for Deferred Income Taxes (Account 557)</t>
  </si>
  <si>
    <t xml:space="preserve">    **         Income from Lease of Road and Equipment</t>
  </si>
  <si>
    <t xml:space="preserve">    **         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</si>
  <si>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</si>
  <si>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</si>
  <si>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</si>
  <si>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</si>
  <si>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</si>
  <si>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</si>
  <si>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</si>
  <si>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Thomas McDuffie</t>
  </si>
  <si>
    <t>Title</t>
  </si>
  <si>
    <t>Assistant Controller</t>
  </si>
  <si>
    <t>Date</t>
  </si>
  <si>
    <t>Signature</t>
  </si>
  <si>
    <t>/s/ Thomas McDuffie</t>
  </si>
  <si>
    <t>Telephone Number</t>
  </si>
  <si>
    <t>(904) 366-5309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</si>
</sst>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_);\(#,##0.0\)"/>
    <numFmt numFmtId="167" formatCode="mmmm\ d\,\ yyyy"/>
  </numFmts>
  <fonts count="12" x14ac:knownFonts="1">
    <font>
      <sz val="11"/>
      <color theme="1"/>
      <name val="Calibri"/>
      <family val="2"/>
      <scheme val="minor"/>
    </font>
    <font>
      <sz val="10"/>
      <name val="Arial"/>
      <family val="2"/>
    </font>
    <font>
      <b/>
      <sz val="10"/>
      <name val="Arial"/>
      <family val="2"/>
    </font>
    <font>
      <sz val="8"/>
      <name val="Arial"/>
      <family val="2"/>
    </font>
    <font>
      <u/>
      <sz val="7"/>
      <name val="Arial"/>
      <family val="2"/>
    </font>
    <font>
      <u/>
      <sz val="10"/>
      <name val="Arial"/>
      <family val="2"/>
    </font>
    <font>
      <sz val="10"/>
      <name val="Helv"/>
    </font>
    <font>
      <i/>
      <sz val="10"/>
      <name val="Arial"/>
      <family val="2"/>
    </font>
    <font>
      <b/>
      <sz val="12"/>
      <name val="Arial"/>
      <family val="2"/>
    </font>
    <font>
      <sz val="7"/>
      <name val="Arial"/>
      <family val="2"/>
    </font>
    <font>
      <b/>
      <sz val="8"/>
      <name val="Arial"/>
      <family val="2"/>
    </font>
    <font>
      <i/>
      <sz val="8"/>
      <name val="Arial"/>
      <family val="2"/>
    </font>
  </fonts>
  <fills count="4">
    <fill>
      <patternFill patternType="none"/>
    </fill>
    <fill>
      <patternFill patternType="gray125"/>
    </fill>
    <fill>
      <patternFill patternType="solid">
        <fgColor theme="0"/>
        <bgColor indexed="64"/>
      </patternFill>
    </fill>
    <fill>
      <patternFill patternType="solid">
        <fgColor indexed="55"/>
        <bgColor indexed="8"/>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216">
    <xf numFmtId="0" fontId="0" fillId="0" borderId="0" xfId="0"/>
    <xf numFmtId="0" fontId="2" fillId="2" borderId="1" xfId="1" applyFont="1" applyFill="1" applyBorder="1" applyProtection="1"/>
    <xf numFmtId="0" fontId="3" fillId="2" borderId="2" xfId="1" applyFont="1" applyFill="1" applyBorder="1" applyProtection="1"/>
    <xf numFmtId="0" fontId="1" fillId="2" borderId="2" xfId="1" applyFont="1" applyFill="1" applyBorder="1" applyProtection="1"/>
    <xf numFmtId="0" fontId="2" fillId="2" borderId="2" xfId="1" applyFont="1" applyFill="1" applyBorder="1" applyAlignment="1" applyProtection="1">
      <alignment horizontal="center"/>
    </xf>
    <xf numFmtId="0" fontId="2" fillId="2" borderId="2" xfId="1" applyFont="1" applyFill="1" applyBorder="1" applyAlignment="1" applyProtection="1">
      <alignment horizontal="center"/>
    </xf>
    <xf numFmtId="0" fontId="1" fillId="2" borderId="2" xfId="1" applyFont="1" applyFill="1" applyBorder="1" applyAlignment="1">
      <alignment horizontal="center"/>
    </xf>
    <xf numFmtId="0" fontId="1" fillId="2" borderId="3" xfId="1" applyFont="1" applyFill="1" applyBorder="1" applyAlignment="1">
      <alignment horizontal="center"/>
    </xf>
    <xf numFmtId="0" fontId="1" fillId="2" borderId="0" xfId="1" applyFont="1" applyFill="1"/>
    <xf numFmtId="0" fontId="2" fillId="2" borderId="4" xfId="1" applyFont="1" applyFill="1" applyBorder="1" applyProtection="1"/>
    <xf numFmtId="0" fontId="1" fillId="2" borderId="5" xfId="1" applyFont="1" applyFill="1" applyBorder="1" applyProtection="1"/>
    <xf numFmtId="0" fontId="1" fillId="2" borderId="0" xfId="1" applyFont="1" applyFill="1" applyBorder="1" applyProtection="1"/>
    <xf numFmtId="0" fontId="2" fillId="2" borderId="0" xfId="1" applyFont="1" applyFill="1" applyBorder="1" applyAlignment="1" applyProtection="1">
      <alignment horizontal="center"/>
    </xf>
    <xf numFmtId="0" fontId="2" fillId="2" borderId="5" xfId="1" applyFont="1" applyFill="1" applyBorder="1" applyAlignment="1" applyProtection="1">
      <alignment horizontal="center"/>
    </xf>
    <xf numFmtId="0" fontId="1" fillId="2" borderId="5" xfId="1" applyFont="1" applyFill="1" applyBorder="1" applyAlignment="1">
      <alignment horizontal="center"/>
    </xf>
    <xf numFmtId="0" fontId="1" fillId="2" borderId="6" xfId="1" applyFont="1" applyFill="1" applyBorder="1" applyAlignment="1">
      <alignment horizontal="center"/>
    </xf>
    <xf numFmtId="0" fontId="3" fillId="2" borderId="4" xfId="1" applyFont="1" applyFill="1" applyBorder="1" applyAlignment="1" applyProtection="1">
      <alignment horizontal="center"/>
    </xf>
    <xf numFmtId="0" fontId="1" fillId="2" borderId="0" xfId="1" applyFont="1" applyFill="1" applyBorder="1" applyAlignment="1" applyProtection="1">
      <alignment horizontal="center"/>
    </xf>
    <xf numFmtId="0" fontId="3" fillId="2" borderId="7" xfId="1" applyFont="1" applyFill="1" applyBorder="1" applyAlignment="1" applyProtection="1">
      <alignment horizontal="center"/>
    </xf>
    <xf numFmtId="0" fontId="1" fillId="2" borderId="8" xfId="1" applyFont="1" applyFill="1" applyBorder="1" applyProtection="1"/>
    <xf numFmtId="0" fontId="1" fillId="2" borderId="7" xfId="1" applyFont="1" applyFill="1" applyBorder="1" applyAlignment="1" applyProtection="1">
      <alignment horizontal="center"/>
    </xf>
    <xf numFmtId="0" fontId="1" fillId="2" borderId="9" xfId="1" applyFont="1" applyFill="1" applyBorder="1" applyProtection="1"/>
    <xf numFmtId="0" fontId="3" fillId="2" borderId="9" xfId="1" applyFont="1" applyFill="1" applyBorder="1" applyProtection="1"/>
    <xf numFmtId="0" fontId="1" fillId="2" borderId="9" xfId="1" applyFont="1" applyFill="1" applyBorder="1" applyAlignment="1" applyProtection="1">
      <alignment horizontal="right"/>
    </xf>
    <xf numFmtId="0" fontId="4" fillId="2" borderId="9" xfId="1" applyFont="1" applyFill="1" applyBorder="1" applyProtection="1"/>
    <xf numFmtId="14" fontId="5" fillId="2" borderId="10" xfId="1" applyNumberFormat="1" applyFont="1" applyFill="1" applyBorder="1" applyAlignment="1" applyProtection="1">
      <alignment horizontal="left"/>
    </xf>
    <xf numFmtId="0" fontId="1" fillId="2" borderId="11" xfId="1" applyFont="1" applyFill="1" applyBorder="1" applyProtection="1"/>
    <xf numFmtId="0" fontId="1" fillId="2" borderId="12" xfId="1" applyFont="1" applyFill="1" applyBorder="1" applyAlignment="1" applyProtection="1">
      <alignment horizontal="center"/>
    </xf>
    <xf numFmtId="0" fontId="3" fillId="0" borderId="13" xfId="2" applyFont="1" applyBorder="1" applyAlignment="1">
      <alignment horizontal="center"/>
    </xf>
    <xf numFmtId="0" fontId="1" fillId="2" borderId="14" xfId="1" applyFont="1" applyFill="1" applyBorder="1" applyProtection="1"/>
    <xf numFmtId="0" fontId="1" fillId="2" borderId="15" xfId="1" applyFont="1" applyFill="1" applyBorder="1" applyAlignment="1" applyProtection="1">
      <alignment horizontal="center" vertical="center"/>
      <protection locked="0"/>
    </xf>
    <xf numFmtId="0" fontId="3" fillId="0" borderId="0" xfId="1" applyFont="1" applyFill="1" applyBorder="1" applyProtection="1"/>
    <xf numFmtId="0" fontId="1" fillId="2" borderId="16" xfId="1" applyFont="1" applyFill="1" applyBorder="1" applyProtection="1"/>
    <xf numFmtId="0" fontId="1" fillId="2" borderId="12" xfId="1" applyFont="1" applyFill="1" applyBorder="1" applyProtection="1"/>
    <xf numFmtId="0" fontId="3" fillId="2" borderId="0" xfId="1" applyFont="1" applyFill="1" applyBorder="1" applyAlignment="1" applyProtection="1">
      <alignment horizontal="center"/>
      <protection locked="0"/>
    </xf>
    <xf numFmtId="0" fontId="1" fillId="2" borderId="17" xfId="1" applyFont="1" applyFill="1" applyBorder="1" applyProtection="1"/>
    <xf numFmtId="0" fontId="1" fillId="2" borderId="18" xfId="1" applyFont="1" applyFill="1" applyBorder="1" applyAlignment="1">
      <alignment horizontal="center" vertical="center"/>
    </xf>
    <xf numFmtId="0" fontId="3" fillId="2" borderId="0" xfId="1" applyFont="1" applyFill="1" applyBorder="1" applyProtection="1"/>
    <xf numFmtId="0" fontId="1" fillId="2" borderId="1" xfId="1" applyFont="1" applyFill="1" applyBorder="1" applyProtection="1"/>
    <xf numFmtId="0" fontId="7" fillId="2" borderId="2" xfId="1" applyFont="1" applyFill="1" applyBorder="1" applyProtection="1"/>
    <xf numFmtId="0" fontId="1" fillId="2" borderId="2" xfId="1" applyFont="1" applyFill="1" applyBorder="1" applyAlignment="1" applyProtection="1">
      <alignment horizontal="center"/>
    </xf>
    <xf numFmtId="0" fontId="1" fillId="2" borderId="3" xfId="1" applyFont="1" applyFill="1" applyBorder="1" applyProtection="1"/>
    <xf numFmtId="0" fontId="2" fillId="2" borderId="11" xfId="1" applyFont="1" applyFill="1" applyBorder="1" applyProtection="1"/>
    <xf numFmtId="0" fontId="7" fillId="2" borderId="0" xfId="1" applyFont="1" applyFill="1" applyBorder="1" applyProtection="1"/>
    <xf numFmtId="0" fontId="1" fillId="2" borderId="0" xfId="1" applyFont="1" applyFill="1" applyBorder="1" applyProtection="1">
      <protection locked="0"/>
    </xf>
    <xf numFmtId="0" fontId="8" fillId="2" borderId="0" xfId="1" applyFont="1" applyFill="1" applyBorder="1" applyProtection="1">
      <protection locked="0"/>
    </xf>
    <xf numFmtId="0" fontId="1" fillId="2" borderId="16" xfId="1" applyFont="1" applyFill="1" applyBorder="1" applyProtection="1">
      <protection locked="0"/>
    </xf>
    <xf numFmtId="0" fontId="1" fillId="2" borderId="11" xfId="1" applyFont="1" applyFill="1" applyBorder="1"/>
    <xf numFmtId="0" fontId="1" fillId="2" borderId="0" xfId="1" applyFont="1" applyFill="1" applyBorder="1"/>
    <xf numFmtId="0" fontId="1" fillId="2" borderId="1" xfId="1" applyFont="1" applyFill="1" applyBorder="1"/>
    <xf numFmtId="0" fontId="1" fillId="2" borderId="2" xfId="1" applyFont="1" applyFill="1" applyBorder="1"/>
    <xf numFmtId="0" fontId="1" fillId="2" borderId="3" xfId="1" applyFont="1" applyFill="1" applyBorder="1"/>
    <xf numFmtId="0" fontId="3" fillId="2" borderId="14" xfId="1" applyFont="1" applyFill="1" applyBorder="1" applyAlignment="1" applyProtection="1">
      <alignment horizontal="center"/>
    </xf>
    <xf numFmtId="0" fontId="2" fillId="2" borderId="19" xfId="1" applyFont="1" applyFill="1" applyBorder="1" applyAlignment="1" applyProtection="1">
      <alignment horizontal="center"/>
    </xf>
    <xf numFmtId="0" fontId="1" fillId="2" borderId="19" xfId="1" applyFont="1" applyFill="1" applyBorder="1" applyAlignment="1">
      <alignment horizontal="center"/>
    </xf>
    <xf numFmtId="0" fontId="1" fillId="2" borderId="20" xfId="1" applyFont="1" applyFill="1" applyBorder="1" applyAlignment="1">
      <alignment horizontal="center"/>
    </xf>
    <xf numFmtId="37" fontId="2" fillId="2" borderId="21" xfId="1" applyNumberFormat="1" applyFont="1" applyFill="1" applyBorder="1" applyAlignment="1" applyProtection="1">
      <alignment horizontal="center"/>
    </xf>
    <xf numFmtId="0" fontId="1" fillId="2" borderId="22" xfId="1" applyFont="1" applyFill="1" applyBorder="1" applyAlignment="1">
      <alignment horizontal="center"/>
    </xf>
    <xf numFmtId="0" fontId="1" fillId="2" borderId="23" xfId="1" applyFont="1" applyFill="1" applyBorder="1" applyAlignment="1">
      <alignment horizontal="center"/>
    </xf>
    <xf numFmtId="0" fontId="2" fillId="2" borderId="11"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3" fillId="2" borderId="17" xfId="1" applyFont="1" applyFill="1" applyBorder="1" applyAlignment="1" applyProtection="1">
      <alignment horizontal="center"/>
    </xf>
    <xf numFmtId="0" fontId="2" fillId="2" borderId="0" xfId="1" applyFont="1" applyFill="1" applyBorder="1" applyAlignment="1" applyProtection="1">
      <alignment horizontal="center"/>
    </xf>
    <xf numFmtId="0" fontId="1" fillId="2" borderId="12" xfId="1" applyFont="1" applyFill="1" applyBorder="1" applyAlignment="1">
      <alignment horizontal="center"/>
    </xf>
    <xf numFmtId="0" fontId="2" fillId="2" borderId="24" xfId="1" applyFont="1" applyFill="1" applyBorder="1" applyAlignment="1" applyProtection="1">
      <alignment horizontal="center"/>
    </xf>
    <xf numFmtId="0" fontId="3" fillId="2" borderId="25" xfId="1" applyFont="1" applyFill="1" applyBorder="1" applyAlignment="1" applyProtection="1">
      <alignment horizontal="center"/>
    </xf>
    <xf numFmtId="0" fontId="1" fillId="2" borderId="26" xfId="1" applyFont="1" applyFill="1" applyBorder="1" applyAlignment="1">
      <alignment horizontal="center"/>
    </xf>
    <xf numFmtId="0" fontId="1" fillId="2" borderId="27" xfId="1" applyFont="1" applyFill="1" applyBorder="1" applyAlignment="1">
      <alignment horizontal="center"/>
    </xf>
    <xf numFmtId="0" fontId="3" fillId="2" borderId="28" xfId="1" applyFont="1" applyFill="1" applyBorder="1" applyAlignment="1" applyProtection="1">
      <alignment horizontal="center"/>
    </xf>
    <xf numFmtId="0" fontId="3" fillId="2" borderId="26" xfId="1" applyFont="1" applyFill="1" applyBorder="1" applyAlignment="1" applyProtection="1">
      <alignment horizontal="center"/>
    </xf>
    <xf numFmtId="0" fontId="1" fillId="2" borderId="29" xfId="1" applyFont="1" applyFill="1" applyBorder="1" applyAlignment="1">
      <alignment horizontal="center"/>
    </xf>
    <xf numFmtId="0" fontId="3" fillId="2" borderId="30" xfId="1" applyFont="1" applyFill="1" applyBorder="1" applyAlignment="1" applyProtection="1">
      <alignment horizontal="center"/>
    </xf>
    <xf numFmtId="0" fontId="1" fillId="2" borderId="31" xfId="1" applyFont="1" applyFill="1" applyBorder="1" applyAlignment="1">
      <alignment horizontal="center"/>
    </xf>
    <xf numFmtId="0" fontId="1" fillId="2" borderId="24" xfId="1" applyFont="1" applyFill="1" applyBorder="1" applyAlignment="1" applyProtection="1">
      <alignment horizontal="center"/>
    </xf>
    <xf numFmtId="0" fontId="1" fillId="2" borderId="24" xfId="1" applyFont="1" applyFill="1" applyBorder="1" applyProtection="1"/>
    <xf numFmtId="0" fontId="1" fillId="2" borderId="10" xfId="1" applyFont="1" applyFill="1" applyBorder="1" applyProtection="1"/>
    <xf numFmtId="164" fontId="1" fillId="2" borderId="0" xfId="1" applyNumberFormat="1" applyFont="1" applyFill="1"/>
    <xf numFmtId="0" fontId="3" fillId="2" borderId="11" xfId="1" applyFont="1" applyFill="1" applyBorder="1" applyProtection="1"/>
    <xf numFmtId="0" fontId="1" fillId="2" borderId="30" xfId="1" applyFont="1" applyFill="1" applyBorder="1" applyAlignment="1" applyProtection="1">
      <alignment horizontal="center"/>
    </xf>
    <xf numFmtId="0" fontId="9" fillId="2" borderId="30" xfId="1" applyFont="1" applyFill="1" applyBorder="1" applyProtection="1"/>
    <xf numFmtId="164" fontId="1" fillId="2" borderId="5" xfId="3" applyNumberFormat="1" applyFont="1" applyFill="1" applyBorder="1" applyProtection="1"/>
    <xf numFmtId="37" fontId="9" fillId="2" borderId="30" xfId="1" applyNumberFormat="1" applyFont="1" applyFill="1" applyBorder="1" applyProtection="1"/>
    <xf numFmtId="164" fontId="1" fillId="2" borderId="6" xfId="3" applyNumberFormat="1" applyFont="1" applyFill="1" applyBorder="1" applyProtection="1"/>
    <xf numFmtId="0" fontId="1" fillId="2" borderId="30" xfId="1" applyFont="1" applyFill="1" applyBorder="1" applyProtection="1"/>
    <xf numFmtId="43" fontId="1" fillId="2" borderId="30" xfId="3" applyFont="1" applyFill="1" applyBorder="1" applyProtection="1"/>
    <xf numFmtId="43" fontId="9" fillId="2" borderId="30" xfId="3" applyFont="1" applyFill="1" applyBorder="1" applyProtection="1"/>
    <xf numFmtId="43" fontId="9" fillId="2" borderId="21" xfId="3" applyFont="1" applyFill="1" applyBorder="1" applyProtection="1"/>
    <xf numFmtId="164" fontId="1" fillId="2" borderId="0" xfId="3" applyNumberFormat="1" applyFont="1" applyFill="1" applyBorder="1" applyProtection="1"/>
    <xf numFmtId="43" fontId="1" fillId="2" borderId="24" xfId="3" applyFont="1" applyFill="1" applyBorder="1" applyProtection="1"/>
    <xf numFmtId="43" fontId="9" fillId="2" borderId="24" xfId="3" applyFont="1" applyFill="1" applyBorder="1" applyProtection="1"/>
    <xf numFmtId="164" fontId="1" fillId="2" borderId="16" xfId="3" applyNumberFormat="1" applyFont="1" applyFill="1" applyBorder="1" applyProtection="1"/>
    <xf numFmtId="0" fontId="9" fillId="0" borderId="32" xfId="2" applyFont="1" applyBorder="1"/>
    <xf numFmtId="164" fontId="1" fillId="2" borderId="8" xfId="3" applyNumberFormat="1" applyFont="1" applyFill="1" applyBorder="1" applyProtection="1"/>
    <xf numFmtId="0" fontId="9" fillId="0" borderId="33" xfId="2" applyFont="1" applyBorder="1"/>
    <xf numFmtId="0" fontId="1" fillId="3" borderId="34" xfId="1" applyFont="1" applyFill="1" applyBorder="1" applyAlignment="1" applyProtection="1">
      <alignment horizontal="center"/>
    </xf>
    <xf numFmtId="0" fontId="1" fillId="3" borderId="34" xfId="1" applyFont="1" applyFill="1" applyBorder="1" applyProtection="1"/>
    <xf numFmtId="164" fontId="1" fillId="3" borderId="34" xfId="3" applyNumberFormat="1" applyFont="1" applyFill="1" applyBorder="1" applyProtection="1"/>
    <xf numFmtId="0" fontId="1" fillId="3" borderId="2" xfId="1" applyFont="1" applyFill="1" applyBorder="1" applyProtection="1"/>
    <xf numFmtId="164" fontId="1" fillId="3" borderId="8" xfId="3" applyNumberFormat="1" applyFont="1" applyFill="1" applyBorder="1" applyProtection="1"/>
    <xf numFmtId="0" fontId="1" fillId="2" borderId="21" xfId="1" applyFont="1" applyFill="1" applyBorder="1" applyAlignment="1" applyProtection="1">
      <alignment horizontal="center"/>
    </xf>
    <xf numFmtId="164" fontId="1" fillId="0" borderId="5" xfId="3" applyNumberFormat="1" applyFont="1" applyFill="1" applyBorder="1" applyProtection="1"/>
    <xf numFmtId="37" fontId="1" fillId="2" borderId="30" xfId="1" applyNumberFormat="1" applyFont="1" applyFill="1" applyBorder="1" applyProtection="1"/>
    <xf numFmtId="37" fontId="1" fillId="0" borderId="30" xfId="1" applyNumberFormat="1" applyFont="1" applyFill="1" applyBorder="1" applyProtection="1"/>
    <xf numFmtId="37" fontId="9" fillId="0" borderId="30" xfId="1" applyNumberFormat="1" applyFont="1" applyFill="1" applyBorder="1" applyProtection="1"/>
    <xf numFmtId="164" fontId="1" fillId="0" borderId="0" xfId="3" applyNumberFormat="1" applyFont="1" applyFill="1" applyBorder="1" applyProtection="1"/>
    <xf numFmtId="37" fontId="1" fillId="0" borderId="24" xfId="1" applyNumberFormat="1" applyFont="1" applyFill="1" applyBorder="1" applyProtection="1"/>
    <xf numFmtId="37" fontId="9" fillId="0" borderId="24" xfId="1" applyNumberFormat="1" applyFont="1" applyFill="1" applyBorder="1" applyProtection="1"/>
    <xf numFmtId="164" fontId="1" fillId="2" borderId="20" xfId="3" applyNumberFormat="1" applyFont="1" applyFill="1" applyBorder="1" applyProtection="1"/>
    <xf numFmtId="37" fontId="9" fillId="2" borderId="24" xfId="1" applyNumberFormat="1" applyFont="1" applyFill="1" applyBorder="1" applyProtection="1"/>
    <xf numFmtId="0" fontId="3" fillId="0" borderId="11" xfId="1" applyFont="1" applyFill="1" applyBorder="1" applyProtection="1"/>
    <xf numFmtId="0" fontId="1" fillId="0" borderId="21" xfId="1" applyFont="1" applyFill="1" applyBorder="1" applyAlignment="1" applyProtection="1">
      <alignment horizontal="center"/>
    </xf>
    <xf numFmtId="0" fontId="1" fillId="0" borderId="30" xfId="1" applyFont="1" applyFill="1" applyBorder="1" applyAlignment="1" applyProtection="1">
      <alignment horizontal="center"/>
    </xf>
    <xf numFmtId="0" fontId="9" fillId="0" borderId="0" xfId="2" applyFont="1"/>
    <xf numFmtId="0" fontId="3" fillId="2" borderId="11" xfId="1" applyFont="1" applyFill="1" applyBorder="1" applyAlignment="1" applyProtection="1">
      <alignment horizontal="left" wrapText="1"/>
    </xf>
    <xf numFmtId="0" fontId="3" fillId="2" borderId="0" xfId="1" applyFont="1" applyFill="1" applyBorder="1" applyAlignment="1" applyProtection="1">
      <alignment horizontal="left" wrapText="1"/>
    </xf>
    <xf numFmtId="0" fontId="1" fillId="2" borderId="35" xfId="1" applyFont="1" applyFill="1" applyBorder="1" applyAlignment="1" applyProtection="1">
      <alignment horizontal="center"/>
    </xf>
    <xf numFmtId="0" fontId="9" fillId="2" borderId="21" xfId="1" applyFont="1" applyFill="1" applyBorder="1" applyProtection="1"/>
    <xf numFmtId="0" fontId="3" fillId="2" borderId="21" xfId="1" applyFont="1" applyFill="1" applyBorder="1" applyProtection="1"/>
    <xf numFmtId="37" fontId="9" fillId="2" borderId="21" xfId="1" applyNumberFormat="1" applyFont="1" applyFill="1" applyBorder="1" applyProtection="1"/>
    <xf numFmtId="0" fontId="1" fillId="2" borderId="4" xfId="1" applyFont="1" applyFill="1" applyBorder="1" applyAlignment="1" applyProtection="1">
      <alignment horizontal="center"/>
    </xf>
    <xf numFmtId="37" fontId="1" fillId="2" borderId="5" xfId="1" applyNumberFormat="1" applyFont="1" applyFill="1" applyBorder="1" applyProtection="1"/>
    <xf numFmtId="0" fontId="3" fillId="2" borderId="30" xfId="1" applyFont="1" applyFill="1" applyBorder="1" applyProtection="1"/>
    <xf numFmtId="37" fontId="1" fillId="2" borderId="6" xfId="1" applyNumberFormat="1" applyFont="1" applyFill="1" applyBorder="1" applyProtection="1"/>
    <xf numFmtId="0" fontId="3" fillId="0" borderId="30" xfId="1" applyFont="1" applyFill="1" applyBorder="1" applyProtection="1"/>
    <xf numFmtId="0" fontId="3" fillId="0" borderId="24" xfId="1" applyFont="1" applyFill="1" applyBorder="1" applyProtection="1"/>
    <xf numFmtId="37" fontId="1" fillId="2" borderId="8" xfId="1" applyNumberFormat="1" applyFont="1" applyFill="1" applyBorder="1" applyProtection="1"/>
    <xf numFmtId="0" fontId="1" fillId="2" borderId="36" xfId="1" applyFont="1" applyFill="1" applyBorder="1" applyProtection="1"/>
    <xf numFmtId="0" fontId="3" fillId="2" borderId="36" xfId="1" applyFont="1" applyFill="1" applyBorder="1" applyProtection="1"/>
    <xf numFmtId="43" fontId="9" fillId="2" borderId="36" xfId="3" applyFont="1" applyFill="1" applyBorder="1" applyProtection="1"/>
    <xf numFmtId="37" fontId="9" fillId="2" borderId="36" xfId="1" applyNumberFormat="1" applyFont="1" applyFill="1" applyBorder="1" applyProtection="1"/>
    <xf numFmtId="0" fontId="3" fillId="2" borderId="24" xfId="1" applyFont="1" applyFill="1" applyBorder="1" applyProtection="1"/>
    <xf numFmtId="0" fontId="1" fillId="2" borderId="21" xfId="1" applyFont="1" applyFill="1" applyBorder="1" applyProtection="1"/>
    <xf numFmtId="165" fontId="1" fillId="2" borderId="22" xfId="1" applyNumberFormat="1" applyFont="1" applyFill="1" applyBorder="1" applyProtection="1"/>
    <xf numFmtId="166" fontId="3" fillId="2" borderId="21" xfId="1" applyNumberFormat="1" applyFont="1" applyFill="1" applyBorder="1" applyProtection="1"/>
    <xf numFmtId="166" fontId="9" fillId="2" borderId="21" xfId="1" applyNumberFormat="1" applyFont="1" applyFill="1" applyBorder="1" applyProtection="1"/>
    <xf numFmtId="165" fontId="1" fillId="2" borderId="5" xfId="1" applyNumberFormat="1" applyFont="1" applyFill="1" applyBorder="1" applyProtection="1"/>
    <xf numFmtId="166" fontId="3" fillId="2" borderId="30" xfId="1" applyNumberFormat="1" applyFont="1" applyFill="1" applyBorder="1" applyProtection="1"/>
    <xf numFmtId="166" fontId="9" fillId="2" borderId="30" xfId="1" applyNumberFormat="1" applyFont="1" applyFill="1" applyBorder="1" applyProtection="1"/>
    <xf numFmtId="165" fontId="1" fillId="2" borderId="6" xfId="1" applyNumberFormat="1" applyFont="1" applyFill="1" applyBorder="1" applyProtection="1"/>
    <xf numFmtId="0" fontId="1" fillId="2" borderId="25" xfId="1" applyFont="1" applyFill="1" applyBorder="1" applyAlignment="1" applyProtection="1">
      <alignment horizontal="center"/>
    </xf>
    <xf numFmtId="0" fontId="1" fillId="2" borderId="37" xfId="1" applyFont="1" applyFill="1" applyBorder="1" applyProtection="1"/>
    <xf numFmtId="165" fontId="1" fillId="2" borderId="26" xfId="1" applyNumberFormat="1" applyFont="1" applyFill="1" applyBorder="1" applyProtection="1"/>
    <xf numFmtId="166" fontId="3" fillId="2" borderId="37" xfId="1" applyNumberFormat="1" applyFont="1" applyFill="1" applyBorder="1" applyProtection="1"/>
    <xf numFmtId="166" fontId="9" fillId="2" borderId="37" xfId="1" applyNumberFormat="1" applyFont="1" applyFill="1" applyBorder="1" applyProtection="1"/>
    <xf numFmtId="0" fontId="3" fillId="2" borderId="35" xfId="1" applyFont="1" applyFill="1" applyBorder="1" applyProtection="1"/>
    <xf numFmtId="0" fontId="1" fillId="2" borderId="22" xfId="1" applyFont="1" applyFill="1" applyBorder="1" applyProtection="1"/>
    <xf numFmtId="0" fontId="1" fillId="2" borderId="38" xfId="1" applyFont="1" applyFill="1" applyBorder="1" applyProtection="1"/>
    <xf numFmtId="37" fontId="3" fillId="2" borderId="30" xfId="1" applyNumberFormat="1" applyFont="1" applyFill="1" applyBorder="1" applyProtection="1"/>
    <xf numFmtId="37" fontId="1" fillId="0" borderId="5" xfId="1" applyNumberFormat="1" applyFont="1" applyFill="1" applyBorder="1" applyProtection="1"/>
    <xf numFmtId="0" fontId="1" fillId="2" borderId="30" xfId="1" applyFont="1" applyFill="1" applyBorder="1" applyProtection="1">
      <protection locked="0"/>
    </xf>
    <xf numFmtId="0" fontId="2" fillId="2" borderId="39" xfId="1" applyFont="1" applyFill="1" applyBorder="1" applyProtection="1"/>
    <xf numFmtId="0" fontId="2" fillId="2" borderId="36" xfId="1" applyFont="1" applyFill="1" applyBorder="1" applyAlignment="1" applyProtection="1">
      <alignment horizontal="center"/>
    </xf>
    <xf numFmtId="0" fontId="1" fillId="2" borderId="9" xfId="1" applyFont="1" applyFill="1" applyBorder="1" applyAlignment="1">
      <alignment horizontal="center"/>
    </xf>
    <xf numFmtId="0" fontId="10" fillId="0" borderId="11"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12" xfId="1" applyFont="1" applyFill="1" applyBorder="1" applyAlignment="1" applyProtection="1">
      <alignment horizontal="left" vertical="top" wrapText="1"/>
    </xf>
    <xf numFmtId="0" fontId="2" fillId="2" borderId="24"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10" fillId="0" borderId="25" xfId="1" applyFont="1" applyFill="1" applyBorder="1" applyAlignment="1" applyProtection="1">
      <alignment horizontal="left" vertical="top" wrapText="1"/>
    </xf>
    <xf numFmtId="0" fontId="10" fillId="0" borderId="26" xfId="1" applyFont="1" applyFill="1" applyBorder="1" applyAlignment="1" applyProtection="1">
      <alignment horizontal="left" vertical="top" wrapText="1"/>
    </xf>
    <xf numFmtId="0" fontId="10" fillId="0" borderId="29" xfId="1" applyFont="1" applyFill="1" applyBorder="1" applyAlignment="1" applyProtection="1">
      <alignment horizontal="left" vertical="top" wrapText="1"/>
    </xf>
    <xf numFmtId="0" fontId="1" fillId="2" borderId="37" xfId="1" applyFont="1" applyFill="1" applyBorder="1" applyAlignment="1" applyProtection="1">
      <alignment horizontal="center"/>
    </xf>
    <xf numFmtId="0" fontId="1" fillId="2" borderId="26" xfId="1" applyFont="1" applyFill="1" applyBorder="1" applyProtection="1"/>
    <xf numFmtId="37" fontId="1" fillId="2" borderId="26" xfId="1" applyNumberFormat="1" applyFont="1" applyFill="1" applyBorder="1" applyProtection="1"/>
    <xf numFmtId="0" fontId="1" fillId="2" borderId="27" xfId="1" applyFont="1" applyFill="1" applyBorder="1" applyProtection="1"/>
    <xf numFmtId="0" fontId="2" fillId="2" borderId="32" xfId="1" applyFont="1" applyFill="1" applyBorder="1" applyAlignment="1" applyProtection="1">
      <alignment horizontal="center" vertical="center"/>
    </xf>
    <xf numFmtId="0" fontId="1" fillId="2" borderId="34" xfId="1" applyFont="1" applyFill="1" applyBorder="1" applyAlignment="1">
      <alignment horizontal="center" vertical="center"/>
    </xf>
    <xf numFmtId="0" fontId="1" fillId="2" borderId="8" xfId="1" applyFont="1" applyFill="1" applyBorder="1" applyAlignment="1">
      <alignment horizontal="center" vertical="center"/>
    </xf>
    <xf numFmtId="0" fontId="3" fillId="2" borderId="1" xfId="1" applyFont="1" applyFill="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25" xfId="1" applyFont="1" applyFill="1" applyBorder="1" applyAlignment="1" applyProtection="1">
      <alignment horizontal="left" vertical="top" wrapText="1"/>
    </xf>
    <xf numFmtId="0" fontId="3" fillId="2" borderId="26" xfId="1" applyFont="1" applyFill="1" applyBorder="1" applyAlignment="1" applyProtection="1">
      <alignment horizontal="left" vertical="top" wrapText="1"/>
    </xf>
    <xf numFmtId="0" fontId="3" fillId="2" borderId="27" xfId="1" applyFont="1" applyFill="1" applyBorder="1" applyAlignment="1" applyProtection="1">
      <alignment horizontal="left" vertical="top" wrapText="1"/>
    </xf>
    <xf numFmtId="0" fontId="3" fillId="2" borderId="11" xfId="1" applyFont="1" applyFill="1" applyBorder="1" applyAlignment="1" applyProtection="1">
      <alignment horizontal="left" indent="1"/>
    </xf>
    <xf numFmtId="0" fontId="3" fillId="2" borderId="0" xfId="1" applyFont="1" applyFill="1" applyBorder="1" applyAlignment="1" applyProtection="1"/>
    <xf numFmtId="0" fontId="3" fillId="2" borderId="0" xfId="1" applyFont="1" applyFill="1" applyBorder="1" applyAlignment="1" applyProtection="1">
      <alignment horizontal="center"/>
    </xf>
    <xf numFmtId="0" fontId="1" fillId="2" borderId="0" xfId="1" applyFont="1" applyFill="1" applyBorder="1" applyAlignment="1"/>
    <xf numFmtId="0" fontId="1" fillId="2" borderId="16" xfId="1" applyFont="1" applyFill="1" applyBorder="1" applyAlignment="1"/>
    <xf numFmtId="0" fontId="3" fillId="2" borderId="11" xfId="1" applyFont="1" applyFill="1" applyBorder="1" applyAlignment="1" applyProtection="1">
      <alignment horizontal="right"/>
    </xf>
    <xf numFmtId="0" fontId="11" fillId="2" borderId="0" xfId="1" applyFont="1" applyFill="1" applyBorder="1" applyAlignment="1" applyProtection="1"/>
    <xf numFmtId="0" fontId="3" fillId="2" borderId="0" xfId="1" applyFont="1" applyFill="1" applyBorder="1" applyAlignment="1"/>
    <xf numFmtId="37" fontId="3" fillId="2" borderId="0" xfId="1" applyNumberFormat="1" applyFont="1" applyFill="1" applyBorder="1" applyProtection="1"/>
    <xf numFmtId="0" fontId="3" fillId="2" borderId="16" xfId="1" applyFont="1" applyFill="1" applyBorder="1" applyProtection="1"/>
    <xf numFmtId="0" fontId="3" fillId="2" borderId="11" xfId="1" applyFont="1" applyFill="1" applyBorder="1" applyAlignment="1" applyProtection="1">
      <alignment horizontal="right" indent="5"/>
    </xf>
    <xf numFmtId="0" fontId="3" fillId="2" borderId="0" xfId="1" applyFont="1" applyFill="1" applyBorder="1" applyAlignment="1">
      <alignment horizontal="center"/>
    </xf>
    <xf numFmtId="0" fontId="3" fillId="2" borderId="16" xfId="1" applyFont="1" applyFill="1" applyBorder="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right" vertical="top"/>
    </xf>
    <xf numFmtId="0" fontId="3" fillId="2" borderId="26" xfId="1" applyFont="1" applyFill="1" applyBorder="1" applyAlignment="1" applyProtection="1">
      <alignment horizontal="center" vertical="top" wrapText="1"/>
    </xf>
    <xf numFmtId="0" fontId="3" fillId="2" borderId="0" xfId="1" applyFont="1" applyFill="1" applyBorder="1" applyAlignment="1" applyProtection="1">
      <alignment horizontal="right" wrapText="1"/>
    </xf>
    <xf numFmtId="0" fontId="3" fillId="2" borderId="27" xfId="1" applyFont="1" applyFill="1" applyBorder="1" applyAlignment="1" applyProtection="1">
      <alignment horizontal="center" vertical="top" wrapText="1"/>
    </xf>
    <xf numFmtId="0" fontId="3" fillId="2" borderId="25" xfId="1" applyFont="1" applyFill="1" applyBorder="1" applyProtection="1"/>
    <xf numFmtId="0" fontId="3" fillId="2" borderId="26" xfId="1" applyFont="1" applyFill="1" applyBorder="1" applyProtection="1"/>
    <xf numFmtId="0" fontId="3" fillId="2" borderId="26" xfId="1" applyFont="1" applyFill="1" applyBorder="1" applyAlignment="1" applyProtection="1">
      <alignment horizontal="center"/>
    </xf>
    <xf numFmtId="167" fontId="3" fillId="2" borderId="26" xfId="1" applyNumberFormat="1" applyFont="1" applyFill="1" applyBorder="1" applyAlignment="1" applyProtection="1">
      <alignment horizontal="center"/>
      <protection locked="0"/>
    </xf>
    <xf numFmtId="0" fontId="3" fillId="2" borderId="26" xfId="1" applyFont="1" applyFill="1" applyBorder="1" applyAlignment="1">
      <alignment horizontal="center"/>
    </xf>
    <xf numFmtId="0" fontId="3" fillId="2" borderId="27" xfId="1" applyFont="1" applyFill="1" applyBorder="1" applyProtection="1"/>
    <xf numFmtId="0" fontId="1" fillId="2" borderId="0" xfId="1" applyFont="1" applyFill="1" applyAlignment="1">
      <alignment horizontal="center"/>
    </xf>
    <xf numFmtId="14" fontId="3" fillId="0" borderId="26" xfId="2" applyNumberFormat="1" applyFont="1" applyFill="1" applyBorder="1" applyAlignment="1" applyProtection="1">
      <alignment horizontal="center"/>
    </xf>
    <xf numFmtId="0" fontId="3" fillId="0" borderId="26" xfId="2" applyFont="1" applyFill="1" applyBorder="1" applyAlignment="1" applyProtection="1">
      <alignment horizontal="center"/>
    </xf>
    <xf numFmtId="164" fontId="1" fillId="2" borderId="40" xfId="3" applyNumberFormat="1" applyFont="1" applyFill="1" applyBorder="1" applyProtection="1"/>
    <xf numFmtId="164" fontId="1" fillId="2" borderId="27" xfId="3" applyNumberFormat="1" applyFont="1" applyFill="1" applyBorder="1" applyProtection="1"/>
    <xf numFmtId="164" fontId="1" fillId="0" borderId="6" xfId="3" applyNumberFormat="1" applyFont="1" applyFill="1" applyBorder="1" applyProtection="1"/>
    <xf numFmtId="164" fontId="1" fillId="2" borderId="41" xfId="3" applyNumberFormat="1" applyFont="1" applyFill="1" applyBorder="1" applyProtection="1"/>
    <xf numFmtId="37" fontId="1" fillId="2" borderId="23" xfId="1" applyNumberFormat="1" applyFont="1" applyFill="1" applyBorder="1" applyProtection="1"/>
    <xf numFmtId="164" fontId="1" fillId="3" borderId="3" xfId="3" applyNumberFormat="1" applyFont="1" applyFill="1" applyBorder="1" applyProtection="1"/>
    <xf numFmtId="165" fontId="1" fillId="2" borderId="10" xfId="1" applyNumberFormat="1" applyFont="1" applyFill="1" applyBorder="1" applyProtection="1"/>
    <xf numFmtId="164" fontId="1" fillId="3" borderId="16" xfId="3" applyNumberFormat="1" applyFont="1" applyFill="1" applyBorder="1" applyProtection="1"/>
    <xf numFmtId="37" fontId="1" fillId="0" borderId="6" xfId="1" applyNumberFormat="1" applyFont="1" applyFill="1" applyBorder="1" applyProtection="1"/>
    <xf numFmtId="165" fontId="1" fillId="2" borderId="41" xfId="1" applyNumberFormat="1" applyFont="1" applyFill="1" applyBorder="1" applyProtection="1"/>
    <xf numFmtId="37" fontId="1" fillId="0" borderId="10" xfId="1" applyNumberFormat="1" applyFont="1" applyFill="1" applyBorder="1" applyProtection="1"/>
    <xf numFmtId="37" fontId="1" fillId="2" borderId="10" xfId="1" applyNumberFormat="1" applyFont="1" applyFill="1" applyBorder="1" applyProtection="1"/>
    <xf numFmtId="164" fontId="1" fillId="2" borderId="10" xfId="3" applyNumberFormat="1" applyFont="1" applyFill="1" applyBorder="1" applyProtection="1"/>
  </cellXfs>
  <cellStyles count="4">
    <cellStyle name="Comma 10 11" xfId="3"/>
    <cellStyle name="Normal" xfId="0" builtinId="0"/>
    <cellStyle name="Normal - Style1" xfId="2"/>
    <cellStyle name="Normal - Style1 4 2_4) FAS 14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1%20HFM%20Financials%20Q12019_V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COME%20AND%20FRANCHISE%20TAX\Compliance\Federal\CSX%20Intermodal,%20Inc\2002\STATE\Revenue%20Allocation%20Model%20Output%20Aug%2014%20revis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Finance\Control\Lease%20Acct\JAY\EXCEL\PAY%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3%20PROPERTY%20ACCOUNTING\03%20Cmpl\02%20Gov%20Comp%20&amp;%20Rpt-STB\Life%20Study\Y12\Results\2011%20CSX%20Equipment%20Report%20-%20Final%20(12-14-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AWSJAXCSX\aws\CSX%20Project\Monthly%20Journals\2002%20Journals\I.2.3%20Annex%20C%20-%20AMRO%20Int%20Receivabl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3%20PROPERTY%20ACCOUNTING\03%20Cmpl\02%20Gov%20Comp%20&amp;%20Rpt-STB\Life%20Study\Y12\Results\CSX%20-%202011%20Road%20%20Track%20Depr%20Schedules%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06%20PROPERTY%20ACCOUNTING\04-Lease%20Accounting\Lease%20Accounting\CSXT%20Leases\Lease%20Payment%20Schedules\FCARLENTR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rporate%20Reporting\Lease%20Accounting\CSX%20Technology%20Leases\Technology%20Invoices%2007-03%201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jax5006fs\corpacctfinn\01%20A&amp;R\06%20Compliance\Regulatory\STB%20Filings\Quarterly%20Filings\REI%20and%20CBS\2011\2011Q4\Support%20Files\2011%20Q4%20CSXT-R-CSAOAJ-10-NDD-AR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AX\Conner\1998%20Files\Intermodal%20(JC)\1997%20Return%20-%20C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Local%20Settings\Temporary%20Internet%20Files\Content.IE5\D5IAEUVB\Analytical%20Review%20Pkg%20-%204Q%20Op%20Sta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jax5006fs\corpacctfinn\2%20FINANCIAL%20REPORTING\Technical%20Accounting\SWAP%20Acctg\2005\07-05\Swaps%20Accounti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SEC%20&amp;%20Reg%20Reporting\Regulatory\STB\2%20REI%20and%20CBS\2017\Q42017\R-1%20HFM%20Financials%20Q42017-tax%20reform%20as%20extraordinary%20item_VO.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01%20Acctg/02%20Capital%20Assets/Lease%20Acctg/Lease%20Accounting/CSXT%20Leases/Lease%20Payment%20Schedules/LOCOENTR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2008\Property-%20Analyst%20Lease%20Reconciliation\1000-24000105\1000-24000105-PER-9-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Barry's%20Lease%20Reconciliations\1000-24000105\1000-24000105-1123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1%20A&amp;R\02%20Reporting\6%20STB%20Reporting\1%20R-1\2012\03%20Support\2012%20450-2%20Payro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JAX2311FS\NS_Transportation29\S7537\User_Settings\My%20Documents\410%20FS%20Suppo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jax5006fs\corpacctfinn\10K\Lori%20Debt%20files\Debt2005-fm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JAX5006FS\CORPACCTFINN\01%20A&amp;R\02%20Reporting\6%20STB%20Reporting\2%20REI%20and%20CBS\2012\2012Q4\support\Div%20In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4415\Documents\Projects\CB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COME%20AND%20FRANCHISE%20TAX\Compliance\Federal\CSX%20Realty%20Development\2000\2000%20RDC%20FI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Subsidiaries"/>
      <sheetName val="IS Analytics"/>
      <sheetName val="BS Analytics"/>
      <sheetName val="IS SEC"/>
      <sheetName val="BS SEC"/>
      <sheetName val="IS Map"/>
      <sheetName val="BS Map"/>
      <sheetName val="Sch 200"/>
      <sheetName val="Sch 210"/>
      <sheetName val="Sch 220"/>
      <sheetName val="Sch 240"/>
      <sheetName val="Sch 240-old"/>
      <sheetName val="Sch 245"/>
      <sheetName val="Sch 250"/>
      <sheetName val="Sch 450"/>
      <sheetName val="1_ICP"/>
      <sheetName val="2_Midland &amp; P&amp;L"/>
      <sheetName val="3_Prop Adjs"/>
      <sheetName val="4_410 Sch"/>
      <sheetName val="5 _FS"/>
      <sheetName val="6_FSG"/>
      <sheetName val="7_Div"/>
      <sheetName val="8.1_ RTM"/>
      <sheetName val="8.2_QCS"/>
      <sheetName val="8_CF"/>
      <sheetName val="9_ROU Leases"/>
      <sheetName val="10_M&amp;S"/>
      <sheetName val="10_Affiliate AP"/>
      <sheetName val="11 Prop Reclass"/>
      <sheetName val="12 - CCX Reclass"/>
      <sheetName val="Shares"/>
      <sheetName val="REI PY_Adj"/>
      <sheetName val="CBS PY_Adj"/>
      <sheetName val="Checks"/>
      <sheetName val="QTD Rx"/>
    </sheetNames>
    <sheetDataSet>
      <sheetData sheetId="0"/>
      <sheetData sheetId="1">
        <row r="2">
          <cell r="E2" t="str">
            <v xml:space="preserve"> 1st   2nd   3rd   4th</v>
          </cell>
        </row>
        <row r="3">
          <cell r="E3" t="str">
            <v xml:space="preserve">  [ X ]    [  ]    [   ]    [   ]</v>
          </cell>
        </row>
      </sheetData>
      <sheetData sheetId="2"/>
      <sheetData sheetId="3"/>
      <sheetData sheetId="4"/>
      <sheetData sheetId="5"/>
      <sheetData sheetId="6">
        <row r="9">
          <cell r="C9">
            <v>2993</v>
          </cell>
          <cell r="D9">
            <v>2857</v>
          </cell>
          <cell r="F9">
            <v>1968</v>
          </cell>
          <cell r="G9">
            <v>1943</v>
          </cell>
          <cell r="M9">
            <v>14</v>
          </cell>
          <cell r="O9">
            <v>-245</v>
          </cell>
          <cell r="P9">
            <v>-224</v>
          </cell>
        </row>
        <row r="11">
          <cell r="D11">
            <v>-58</v>
          </cell>
          <cell r="G11">
            <v>-32</v>
          </cell>
          <cell r="M11">
            <v>52</v>
          </cell>
          <cell r="P11">
            <v>8.2803672099999996</v>
          </cell>
        </row>
        <row r="12">
          <cell r="D12">
            <v>0</v>
          </cell>
          <cell r="G12">
            <v>2</v>
          </cell>
          <cell r="M12">
            <v>0</v>
          </cell>
          <cell r="P12">
            <v>0</v>
          </cell>
        </row>
        <row r="14">
          <cell r="D14">
            <v>0</v>
          </cell>
          <cell r="G14">
            <v>44</v>
          </cell>
          <cell r="M14">
            <v>44</v>
          </cell>
          <cell r="P14">
            <v>0</v>
          </cell>
        </row>
        <row r="15">
          <cell r="D15">
            <v>0</v>
          </cell>
          <cell r="G15">
            <v>0</v>
          </cell>
          <cell r="M15">
            <v>0</v>
          </cell>
          <cell r="P15">
            <v>0</v>
          </cell>
        </row>
        <row r="17">
          <cell r="D17">
            <v>0</v>
          </cell>
          <cell r="G17">
            <v>10</v>
          </cell>
          <cell r="M17">
            <v>0</v>
          </cell>
          <cell r="P17">
            <v>2.3635985026286117</v>
          </cell>
        </row>
        <row r="18">
          <cell r="D18">
            <v>0</v>
          </cell>
          <cell r="G18">
            <v>0</v>
          </cell>
          <cell r="M18">
            <v>0</v>
          </cell>
          <cell r="P18">
            <v>0</v>
          </cell>
        </row>
        <row r="19">
          <cell r="D19">
            <v>0</v>
          </cell>
          <cell r="G19">
            <v>0</v>
          </cell>
          <cell r="M19">
            <v>0</v>
          </cell>
          <cell r="P19">
            <v>0</v>
          </cell>
        </row>
        <row r="20">
          <cell r="D20">
            <v>0</v>
          </cell>
          <cell r="G20">
            <v>-1</v>
          </cell>
          <cell r="M20">
            <v>0</v>
          </cell>
          <cell r="P20">
            <v>0</v>
          </cell>
        </row>
      </sheetData>
      <sheetData sheetId="7">
        <row r="9">
          <cell r="D9">
            <v>36381</v>
          </cell>
          <cell r="G9">
            <v>9707</v>
          </cell>
          <cell r="J9">
            <v>26674</v>
          </cell>
        </row>
        <row r="11">
          <cell r="D11">
            <v>42</v>
          </cell>
          <cell r="G11">
            <v>150</v>
          </cell>
          <cell r="J11">
            <v>-108</v>
          </cell>
        </row>
        <row r="12">
          <cell r="D12">
            <v>0</v>
          </cell>
          <cell r="G12">
            <v>0</v>
          </cell>
          <cell r="J12">
            <v>0</v>
          </cell>
        </row>
        <row r="14">
          <cell r="D14">
            <v>38</v>
          </cell>
          <cell r="G14">
            <v>38</v>
          </cell>
        </row>
        <row r="16">
          <cell r="D16">
            <v>-336</v>
          </cell>
          <cell r="G16">
            <v>-125</v>
          </cell>
          <cell r="J16">
            <v>-211</v>
          </cell>
        </row>
        <row r="17">
          <cell r="D17">
            <v>-43</v>
          </cell>
          <cell r="G17">
            <v>-16</v>
          </cell>
          <cell r="J17">
            <v>-27</v>
          </cell>
        </row>
        <row r="18">
          <cell r="D18">
            <v>-17</v>
          </cell>
          <cell r="G18">
            <v>-6</v>
          </cell>
          <cell r="J18">
            <v>-11</v>
          </cell>
        </row>
        <row r="19">
          <cell r="D19">
            <v>1</v>
          </cell>
          <cell r="G19">
            <v>1</v>
          </cell>
          <cell r="J19">
            <v>0</v>
          </cell>
        </row>
        <row r="21">
          <cell r="D21">
            <v>36066</v>
          </cell>
          <cell r="G21">
            <v>9749</v>
          </cell>
          <cell r="J21">
            <v>26317</v>
          </cell>
        </row>
      </sheetData>
      <sheetData sheetId="8"/>
      <sheetData sheetId="9"/>
      <sheetData sheetId="10"/>
      <sheetData sheetId="11">
        <row r="86">
          <cell r="Q86">
            <v>10759.527300000002</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1376.2190000000001</v>
          </cell>
        </row>
        <row r="103">
          <cell r="Q103">
            <v>1806.7354399999999</v>
          </cell>
        </row>
        <row r="104">
          <cell r="Q104">
            <v>1136.7798600000001</v>
          </cell>
        </row>
        <row r="105">
          <cell r="Q105">
            <v>375.45459999999997</v>
          </cell>
        </row>
        <row r="127">
          <cell r="Q127">
            <v>28318.359329999999</v>
          </cell>
        </row>
        <row r="128">
          <cell r="Q128">
            <v>0</v>
          </cell>
        </row>
        <row r="129">
          <cell r="Q129">
            <v>-912.06207999999992</v>
          </cell>
        </row>
        <row r="130">
          <cell r="Q130">
            <v>-127.97499999999999</v>
          </cell>
        </row>
        <row r="131">
          <cell r="Q131">
            <v>-55.806419999999996</v>
          </cell>
        </row>
        <row r="132">
          <cell r="Q132">
            <v>0</v>
          </cell>
        </row>
        <row r="133">
          <cell r="Q133">
            <v>0</v>
          </cell>
        </row>
        <row r="154">
          <cell r="Q154">
            <v>1054.28467</v>
          </cell>
        </row>
        <row r="162">
          <cell r="Q162">
            <v>500.39699999999999</v>
          </cell>
        </row>
        <row r="163">
          <cell r="Q163">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7">
          <cell r="J7">
            <v>-1372798.26</v>
          </cell>
        </row>
        <row r="17">
          <cell r="E17">
            <v>3240.6499999999069</v>
          </cell>
        </row>
      </sheetData>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efreshError="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efreshError="1">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efreshError="1">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efreshError="1">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efreshError="1">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L586"/>
      <sheetName val="ETC695"/>
      <sheetName val="N1794"/>
      <sheetName val="N066"/>
      <sheetName val="N192"/>
      <sheetName val="N291"/>
      <sheetName val="N591AA"/>
      <sheetName val="N693-LMS"/>
      <sheetName val="N693-PLIS"/>
      <sheetName val="PAY%"/>
    </sheetNames>
    <sheetDataSet>
      <sheetData sheetId="0">
        <row r="5">
          <cell r="C5">
            <v>6.7500000000000004E-2</v>
          </cell>
        </row>
        <row r="6">
          <cell r="C6">
            <v>5</v>
          </cell>
        </row>
        <row r="7">
          <cell r="C7">
            <v>4</v>
          </cell>
        </row>
        <row r="8">
          <cell r="C8">
            <v>36671</v>
          </cell>
        </row>
        <row r="13">
          <cell r="C13">
            <v>401887.68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sheetData sheetId="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Reserve"/>
      <sheetName val="CSXT Deprate"/>
      <sheetName val="DEPR LOT 08"/>
      <sheetName val="Descriptions"/>
      <sheetName val="NYC Deprate"/>
      <sheetName val="Gannett Fleming's Recon"/>
      <sheetName val="CSX's Recon"/>
    </sheetNames>
    <sheetDataSet>
      <sheetData sheetId="0" refreshError="1"/>
      <sheetData sheetId="1" refreshError="1"/>
      <sheetData sheetId="2" refreshError="1"/>
      <sheetData sheetId="3" refreshError="1"/>
      <sheetData sheetId="4">
        <row r="52">
          <cell r="D52" t="str">
            <v>CSXT</v>
          </cell>
          <cell r="E52" t="str">
            <v>2011 Book Reserve</v>
          </cell>
        </row>
        <row r="53">
          <cell r="D53">
            <v>52</v>
          </cell>
          <cell r="E53">
            <v>1884794994.1349902</v>
          </cell>
        </row>
        <row r="54">
          <cell r="D54">
            <v>53</v>
          </cell>
          <cell r="E54">
            <v>1049368305.103825</v>
          </cell>
        </row>
        <row r="55">
          <cell r="D55">
            <v>54</v>
          </cell>
          <cell r="E55">
            <v>0</v>
          </cell>
        </row>
        <row r="56">
          <cell r="D56">
            <v>55</v>
          </cell>
          <cell r="E56">
            <v>-5839440.0200000033</v>
          </cell>
        </row>
        <row r="57">
          <cell r="D57">
            <v>56</v>
          </cell>
          <cell r="E57">
            <v>-889022.79999999981</v>
          </cell>
        </row>
        <row r="58">
          <cell r="D58">
            <v>57</v>
          </cell>
          <cell r="E58">
            <v>44464205.875997402</v>
          </cell>
        </row>
        <row r="59">
          <cell r="D59">
            <v>58</v>
          </cell>
          <cell r="E59">
            <v>144106243.33105898</v>
          </cell>
        </row>
        <row r="60">
          <cell r="D60">
            <v>59</v>
          </cell>
          <cell r="E60">
            <v>24813031.332176402</v>
          </cell>
        </row>
        <row r="63">
          <cell r="D63" t="str">
            <v>Conrail</v>
          </cell>
          <cell r="E63" t="str">
            <v>2011 Book Reserve</v>
          </cell>
        </row>
        <row r="64">
          <cell r="D64">
            <v>52</v>
          </cell>
          <cell r="E64">
            <v>49393532.810000002</v>
          </cell>
        </row>
        <row r="65">
          <cell r="D65">
            <v>53</v>
          </cell>
          <cell r="E65">
            <v>14394729.58</v>
          </cell>
        </row>
        <row r="66">
          <cell r="D66">
            <v>54</v>
          </cell>
          <cell r="E66">
            <v>0</v>
          </cell>
        </row>
        <row r="67">
          <cell r="D67">
            <v>55</v>
          </cell>
          <cell r="E67">
            <v>0</v>
          </cell>
        </row>
        <row r="68">
          <cell r="D68">
            <v>56</v>
          </cell>
          <cell r="E68">
            <v>0</v>
          </cell>
        </row>
        <row r="69">
          <cell r="D69">
            <v>57</v>
          </cell>
          <cell r="E69">
            <v>1697976.94</v>
          </cell>
        </row>
        <row r="70">
          <cell r="D70">
            <v>58</v>
          </cell>
          <cell r="E70">
            <v>-4247682.72</v>
          </cell>
        </row>
        <row r="71">
          <cell r="D71">
            <v>59</v>
          </cell>
          <cell r="E71">
            <v>0</v>
          </cell>
        </row>
      </sheetData>
      <sheetData sheetId="5">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CALC RES</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row>
        <row r="2">
          <cell r="A2">
            <v>520.1</v>
          </cell>
          <cell r="B2" t="str">
            <v xml:space="preserve">          </v>
          </cell>
          <cell r="C2">
            <v>29</v>
          </cell>
          <cell r="D2" t="str">
            <v xml:space="preserve">   R2</v>
          </cell>
          <cell r="E2">
            <v>10</v>
          </cell>
          <cell r="F2">
            <v>150053104.66999999</v>
          </cell>
          <cell r="G2">
            <v>71779615</v>
          </cell>
          <cell r="H2">
            <v>63268179</v>
          </cell>
          <cell r="I2">
            <v>4659149</v>
          </cell>
          <cell r="J2">
            <v>3.1</v>
          </cell>
          <cell r="K2">
            <v>13.58</v>
          </cell>
          <cell r="L2" t="str">
            <v xml:space="preserve">               </v>
          </cell>
          <cell r="M2" t="str">
            <v xml:space="preserve">               </v>
          </cell>
          <cell r="N2" t="str">
            <v xml:space="preserve">               </v>
          </cell>
          <cell r="O2">
            <v>47.8</v>
          </cell>
          <cell r="P2">
            <v>21</v>
          </cell>
        </row>
        <row r="3">
          <cell r="A3">
            <v>520.20000000000005</v>
          </cell>
          <cell r="B3" t="str">
            <v xml:space="preserve">          </v>
          </cell>
          <cell r="C3">
            <v>26</v>
          </cell>
          <cell r="D3" t="str">
            <v xml:space="preserve"> S1.5</v>
          </cell>
          <cell r="E3">
            <v>7</v>
          </cell>
          <cell r="F3">
            <v>3651369134.9899998</v>
          </cell>
          <cell r="G3">
            <v>1251559926</v>
          </cell>
          <cell r="H3">
            <v>2144213370</v>
          </cell>
          <cell r="I3">
            <v>130737272</v>
          </cell>
          <cell r="J3">
            <v>3.58</v>
          </cell>
          <cell r="K3">
            <v>16.399999999999999</v>
          </cell>
          <cell r="L3" t="str">
            <v xml:space="preserve">               </v>
          </cell>
          <cell r="M3" t="str">
            <v xml:space="preserve">               </v>
          </cell>
          <cell r="N3" t="str">
            <v xml:space="preserve">               </v>
          </cell>
          <cell r="O3">
            <v>34.299999999999997</v>
          </cell>
          <cell r="P3">
            <v>11.2</v>
          </cell>
        </row>
        <row r="4">
          <cell r="A4">
            <v>520.5</v>
          </cell>
          <cell r="B4" t="str">
            <v xml:space="preserve">          </v>
          </cell>
          <cell r="C4">
            <v>26</v>
          </cell>
          <cell r="D4" t="str">
            <v xml:space="preserve">   R2</v>
          </cell>
          <cell r="E4">
            <v>5</v>
          </cell>
          <cell r="F4">
            <v>75260734.950000003</v>
          </cell>
          <cell r="G4">
            <v>31822593</v>
          </cell>
          <cell r="H4">
            <v>39675105</v>
          </cell>
          <cell r="I4">
            <v>2752661</v>
          </cell>
          <cell r="J4">
            <v>3.66</v>
          </cell>
          <cell r="K4">
            <v>14.41</v>
          </cell>
          <cell r="L4" t="str">
            <v xml:space="preserve">               </v>
          </cell>
          <cell r="M4" t="str">
            <v xml:space="preserve">               </v>
          </cell>
          <cell r="N4" t="str">
            <v xml:space="preserve">               </v>
          </cell>
          <cell r="O4">
            <v>42.3</v>
          </cell>
          <cell r="P4">
            <v>14.8</v>
          </cell>
        </row>
        <row r="5">
          <cell r="A5">
            <v>521.20000000000005</v>
          </cell>
          <cell r="B5" t="str">
            <v xml:space="preserve">          </v>
          </cell>
          <cell r="C5">
            <v>30</v>
          </cell>
          <cell r="D5" t="str">
            <v xml:space="preserve"> R2.5</v>
          </cell>
          <cell r="E5">
            <v>10</v>
          </cell>
          <cell r="F5">
            <v>311841425.93000001</v>
          </cell>
          <cell r="G5">
            <v>183613615</v>
          </cell>
          <cell r="H5">
            <v>97043668</v>
          </cell>
          <cell r="I5">
            <v>9345888</v>
          </cell>
          <cell r="J5">
            <v>3</v>
          </cell>
          <cell r="K5">
            <v>10.38</v>
          </cell>
          <cell r="L5" t="str">
            <v xml:space="preserve">               </v>
          </cell>
          <cell r="M5" t="str">
            <v xml:space="preserve">               </v>
          </cell>
          <cell r="N5" t="str">
            <v xml:space="preserve">               </v>
          </cell>
          <cell r="O5">
            <v>58.9</v>
          </cell>
          <cell r="P5">
            <v>26.2</v>
          </cell>
        </row>
        <row r="6">
          <cell r="A6">
            <v>530.20000000000005</v>
          </cell>
          <cell r="B6" t="str">
            <v xml:space="preserve">          </v>
          </cell>
          <cell r="C6">
            <v>25</v>
          </cell>
          <cell r="D6" t="str">
            <v xml:space="preserve">   S1</v>
          </cell>
          <cell r="E6">
            <v>17</v>
          </cell>
          <cell r="F6">
            <v>798063.28</v>
          </cell>
          <cell r="G6">
            <v>442400</v>
          </cell>
          <cell r="H6">
            <v>219993</v>
          </cell>
          <cell r="I6">
            <v>26496</v>
          </cell>
          <cell r="J6">
            <v>3.32</v>
          </cell>
          <cell r="K6">
            <v>8.3000000000000007</v>
          </cell>
          <cell r="L6" t="str">
            <v xml:space="preserve">               </v>
          </cell>
          <cell r="M6" t="str">
            <v xml:space="preserve">               </v>
          </cell>
          <cell r="N6" t="str">
            <v xml:space="preserve">               </v>
          </cell>
          <cell r="O6">
            <v>55.4</v>
          </cell>
          <cell r="P6">
            <v>25.8</v>
          </cell>
        </row>
        <row r="7">
          <cell r="A7">
            <v>530.29999999999995</v>
          </cell>
          <cell r="B7" t="str">
            <v xml:space="preserve">          </v>
          </cell>
          <cell r="C7">
            <v>27</v>
          </cell>
          <cell r="D7" t="str">
            <v xml:space="preserve">   L2</v>
          </cell>
          <cell r="E7">
            <v>20</v>
          </cell>
          <cell r="F7">
            <v>232078754.86000001</v>
          </cell>
          <cell r="G7">
            <v>101527489</v>
          </cell>
          <cell r="H7">
            <v>84135515</v>
          </cell>
          <cell r="I7">
            <v>6869531</v>
          </cell>
          <cell r="J7">
            <v>2.96</v>
          </cell>
          <cell r="K7">
            <v>12.25</v>
          </cell>
          <cell r="L7" t="str">
            <v xml:space="preserve">               </v>
          </cell>
          <cell r="M7" t="str">
            <v xml:space="preserve">               </v>
          </cell>
          <cell r="N7" t="str">
            <v xml:space="preserve">               </v>
          </cell>
          <cell r="O7">
            <v>43.7</v>
          </cell>
          <cell r="P7">
            <v>24.2</v>
          </cell>
        </row>
        <row r="8">
          <cell r="A8">
            <v>530.4</v>
          </cell>
          <cell r="B8" t="str">
            <v xml:space="preserve">          </v>
          </cell>
          <cell r="C8">
            <v>30</v>
          </cell>
          <cell r="D8" t="str">
            <v xml:space="preserve">   L2</v>
          </cell>
          <cell r="E8">
            <v>26</v>
          </cell>
          <cell r="F8">
            <v>639988134.65999997</v>
          </cell>
          <cell r="G8">
            <v>62042515</v>
          </cell>
          <cell r="H8">
            <v>411548705</v>
          </cell>
          <cell r="I8">
            <v>15770588</v>
          </cell>
          <cell r="J8">
            <v>2.46</v>
          </cell>
          <cell r="K8">
            <v>26.1</v>
          </cell>
          <cell r="L8" t="str">
            <v xml:space="preserve">               </v>
          </cell>
          <cell r="M8" t="str">
            <v xml:space="preserve">               </v>
          </cell>
          <cell r="N8" t="str">
            <v xml:space="preserve">               </v>
          </cell>
          <cell r="O8">
            <v>9.6999999999999993</v>
          </cell>
          <cell r="P8">
            <v>4.5999999999999996</v>
          </cell>
        </row>
        <row r="9">
          <cell r="A9">
            <v>530.5</v>
          </cell>
          <cell r="B9" t="str">
            <v xml:space="preserve">          </v>
          </cell>
          <cell r="C9">
            <v>34</v>
          </cell>
          <cell r="D9" t="str">
            <v xml:space="preserve">   R1</v>
          </cell>
          <cell r="E9">
            <v>29</v>
          </cell>
          <cell r="F9">
            <v>298378136.88999999</v>
          </cell>
          <cell r="G9">
            <v>69619129</v>
          </cell>
          <cell r="H9">
            <v>142229348</v>
          </cell>
          <cell r="I9">
            <v>6228345</v>
          </cell>
          <cell r="J9">
            <v>2.09</v>
          </cell>
          <cell r="K9">
            <v>22.84</v>
          </cell>
          <cell r="L9" t="str">
            <v xml:space="preserve">               </v>
          </cell>
          <cell r="M9" t="str">
            <v xml:space="preserve">               </v>
          </cell>
          <cell r="N9" t="str">
            <v xml:space="preserve">               </v>
          </cell>
          <cell r="O9">
            <v>23.3</v>
          </cell>
          <cell r="P9">
            <v>16.600000000000001</v>
          </cell>
        </row>
        <row r="10">
          <cell r="A10">
            <v>530.6</v>
          </cell>
          <cell r="B10" t="str">
            <v xml:space="preserve">          </v>
          </cell>
          <cell r="C10">
            <v>29</v>
          </cell>
          <cell r="D10" t="str">
            <v xml:space="preserve"> R1.5</v>
          </cell>
          <cell r="E10">
            <v>18</v>
          </cell>
          <cell r="F10">
            <v>290310059.85000002</v>
          </cell>
          <cell r="G10">
            <v>113789011</v>
          </cell>
          <cell r="H10">
            <v>124265238</v>
          </cell>
          <cell r="I10">
            <v>8212872</v>
          </cell>
          <cell r="J10">
            <v>2.83</v>
          </cell>
          <cell r="K10">
            <v>15.13</v>
          </cell>
          <cell r="L10" t="str">
            <v xml:space="preserve">               </v>
          </cell>
          <cell r="M10" t="str">
            <v xml:space="preserve">               </v>
          </cell>
          <cell r="N10" t="str">
            <v xml:space="preserve">               </v>
          </cell>
          <cell r="O10">
            <v>39.200000000000003</v>
          </cell>
          <cell r="P10">
            <v>20.6</v>
          </cell>
        </row>
        <row r="11">
          <cell r="A11">
            <v>530.70000000000005</v>
          </cell>
          <cell r="B11" t="str">
            <v xml:space="preserve">          </v>
          </cell>
          <cell r="C11">
            <v>22</v>
          </cell>
          <cell r="D11" t="str">
            <v xml:space="preserve"> L2.5</v>
          </cell>
          <cell r="E11">
            <v>20</v>
          </cell>
          <cell r="F11">
            <v>177827784.55000001</v>
          </cell>
          <cell r="G11">
            <v>65932232</v>
          </cell>
          <cell r="H11">
            <v>76329996</v>
          </cell>
          <cell r="I11">
            <v>6472931</v>
          </cell>
          <cell r="J11">
            <v>3.64</v>
          </cell>
          <cell r="K11">
            <v>11.79</v>
          </cell>
          <cell r="L11" t="str">
            <v xml:space="preserve">               </v>
          </cell>
          <cell r="M11" t="str">
            <v xml:space="preserve">               </v>
          </cell>
          <cell r="N11" t="str">
            <v xml:space="preserve">               </v>
          </cell>
          <cell r="O11">
            <v>37.1</v>
          </cell>
          <cell r="P11">
            <v>14.1</v>
          </cell>
        </row>
        <row r="12">
          <cell r="A12">
            <v>530.79999999999995</v>
          </cell>
          <cell r="B12" t="str">
            <v xml:space="preserve">          </v>
          </cell>
          <cell r="C12">
            <v>28</v>
          </cell>
          <cell r="D12" t="str">
            <v xml:space="preserve"> L1.5</v>
          </cell>
          <cell r="E12">
            <v>18</v>
          </cell>
          <cell r="F12">
            <v>269318162.17000002</v>
          </cell>
          <cell r="G12">
            <v>93478345</v>
          </cell>
          <cell r="H12">
            <v>127362548</v>
          </cell>
          <cell r="I12">
            <v>7884020</v>
          </cell>
          <cell r="J12">
            <v>2.93</v>
          </cell>
          <cell r="K12">
            <v>16.149999999999999</v>
          </cell>
          <cell r="L12" t="str">
            <v xml:space="preserve">               </v>
          </cell>
          <cell r="M12" t="str">
            <v xml:space="preserve">               </v>
          </cell>
          <cell r="N12" t="str">
            <v xml:space="preserve">               </v>
          </cell>
          <cell r="O12">
            <v>34.700000000000003</v>
          </cell>
          <cell r="P12">
            <v>18.8</v>
          </cell>
        </row>
        <row r="13">
          <cell r="A13">
            <v>530.9</v>
          </cell>
          <cell r="B13" t="str">
            <v xml:space="preserve">          </v>
          </cell>
          <cell r="C13">
            <v>23</v>
          </cell>
          <cell r="D13" t="str">
            <v xml:space="preserve">   R2</v>
          </cell>
          <cell r="E13">
            <v>23</v>
          </cell>
          <cell r="F13">
            <v>2700686.82</v>
          </cell>
          <cell r="G13">
            <v>1109893</v>
          </cell>
          <cell r="H13">
            <v>969636</v>
          </cell>
          <cell r="I13">
            <v>90460</v>
          </cell>
          <cell r="J13">
            <v>3.35</v>
          </cell>
          <cell r="K13">
            <v>10.72</v>
          </cell>
          <cell r="L13" t="str">
            <v xml:space="preserve">               </v>
          </cell>
          <cell r="M13" t="str">
            <v xml:space="preserve">               </v>
          </cell>
          <cell r="N13" t="str">
            <v xml:space="preserve">               </v>
          </cell>
          <cell r="O13">
            <v>41.1</v>
          </cell>
          <cell r="P13">
            <v>16.899999999999999</v>
          </cell>
        </row>
        <row r="14">
          <cell r="A14">
            <v>531</v>
          </cell>
          <cell r="B14" t="str">
            <v xml:space="preserve">          </v>
          </cell>
          <cell r="C14">
            <v>25</v>
          </cell>
          <cell r="D14" t="str">
            <v xml:space="preserve"> R0.5</v>
          </cell>
          <cell r="E14">
            <v>49</v>
          </cell>
          <cell r="F14">
            <v>10856462.449999999</v>
          </cell>
          <cell r="G14">
            <v>4121949</v>
          </cell>
          <cell r="H14">
            <v>1414847</v>
          </cell>
          <cell r="I14">
            <v>221472</v>
          </cell>
          <cell r="J14">
            <v>2.04</v>
          </cell>
          <cell r="K14">
            <v>6.39</v>
          </cell>
          <cell r="L14" t="str">
            <v xml:space="preserve">               </v>
          </cell>
          <cell r="M14" t="str">
            <v xml:space="preserve">               </v>
          </cell>
          <cell r="N14" t="str">
            <v xml:space="preserve">               </v>
          </cell>
          <cell r="O14">
            <v>38</v>
          </cell>
          <cell r="P14">
            <v>35.4</v>
          </cell>
        </row>
        <row r="15">
          <cell r="A15">
            <v>531.4</v>
          </cell>
          <cell r="B15" t="str">
            <v xml:space="preserve">          </v>
          </cell>
          <cell r="C15">
            <v>31</v>
          </cell>
          <cell r="D15" t="str">
            <v xml:space="preserve"> L2.5</v>
          </cell>
          <cell r="E15">
            <v>31</v>
          </cell>
          <cell r="F15">
            <v>60792684.560000002</v>
          </cell>
          <cell r="G15">
            <v>20448969</v>
          </cell>
          <cell r="H15">
            <v>21497983</v>
          </cell>
          <cell r="I15">
            <v>1354887</v>
          </cell>
          <cell r="J15">
            <v>2.23</v>
          </cell>
          <cell r="K15">
            <v>15.87</v>
          </cell>
          <cell r="L15" t="str">
            <v xml:space="preserve">               </v>
          </cell>
          <cell r="M15" t="str">
            <v xml:space="preserve">               </v>
          </cell>
          <cell r="N15" t="str">
            <v xml:space="preserve">               </v>
          </cell>
          <cell r="O15">
            <v>33.6</v>
          </cell>
          <cell r="P15">
            <v>19.2</v>
          </cell>
        </row>
        <row r="16">
          <cell r="A16">
            <v>531.5</v>
          </cell>
          <cell r="B16" t="str">
            <v xml:space="preserve">          </v>
          </cell>
          <cell r="C16">
            <v>33</v>
          </cell>
          <cell r="D16" t="str">
            <v xml:space="preserve"> R1.5</v>
          </cell>
          <cell r="E16">
            <v>20</v>
          </cell>
          <cell r="F16">
            <v>1170845.6599999999</v>
          </cell>
          <cell r="G16">
            <v>468266</v>
          </cell>
          <cell r="H16">
            <v>468411</v>
          </cell>
          <cell r="I16">
            <v>28381</v>
          </cell>
          <cell r="J16">
            <v>2.42</v>
          </cell>
          <cell r="K16">
            <v>16.5</v>
          </cell>
          <cell r="L16" t="str">
            <v xml:space="preserve">               </v>
          </cell>
          <cell r="M16" t="str">
            <v xml:space="preserve">               </v>
          </cell>
          <cell r="N16" t="str">
            <v xml:space="preserve">               </v>
          </cell>
          <cell r="O16">
            <v>40</v>
          </cell>
          <cell r="P16">
            <v>23.5</v>
          </cell>
        </row>
        <row r="17">
          <cell r="A17">
            <v>531.6</v>
          </cell>
          <cell r="B17" t="str">
            <v xml:space="preserve">          </v>
          </cell>
          <cell r="C17">
            <v>23</v>
          </cell>
          <cell r="D17" t="str">
            <v xml:space="preserve">   L2</v>
          </cell>
          <cell r="E17">
            <v>12</v>
          </cell>
          <cell r="F17">
            <v>7223419.4699999997</v>
          </cell>
          <cell r="G17">
            <v>4519842</v>
          </cell>
          <cell r="H17">
            <v>1836767</v>
          </cell>
          <cell r="I17">
            <v>276512</v>
          </cell>
          <cell r="J17">
            <v>3.83</v>
          </cell>
          <cell r="K17">
            <v>6.64</v>
          </cell>
          <cell r="L17" t="str">
            <v xml:space="preserve">               </v>
          </cell>
          <cell r="M17" t="str">
            <v xml:space="preserve">               </v>
          </cell>
          <cell r="N17" t="str">
            <v xml:space="preserve">               </v>
          </cell>
          <cell r="O17">
            <v>62.6</v>
          </cell>
          <cell r="P17">
            <v>32.4</v>
          </cell>
        </row>
        <row r="18">
          <cell r="A18">
            <v>531.70000000000005</v>
          </cell>
          <cell r="B18" t="str">
            <v xml:space="preserve">          </v>
          </cell>
          <cell r="C18">
            <v>25</v>
          </cell>
          <cell r="D18" t="str">
            <v xml:space="preserve">   S2</v>
          </cell>
          <cell r="E18">
            <v>13</v>
          </cell>
          <cell r="F18">
            <v>447446126.64999998</v>
          </cell>
          <cell r="G18">
            <v>179025001</v>
          </cell>
          <cell r="H18">
            <v>210253129</v>
          </cell>
          <cell r="I18">
            <v>15571125</v>
          </cell>
          <cell r="J18">
            <v>3.48</v>
          </cell>
          <cell r="K18">
            <v>13.5</v>
          </cell>
          <cell r="L18" t="str">
            <v xml:space="preserve">               </v>
          </cell>
          <cell r="M18" t="str">
            <v xml:space="preserve">               </v>
          </cell>
          <cell r="N18" t="str">
            <v xml:space="preserve">               </v>
          </cell>
          <cell r="O18">
            <v>40</v>
          </cell>
          <cell r="P18">
            <v>13.1</v>
          </cell>
        </row>
        <row r="19">
          <cell r="A19">
            <v>535.29999999999995</v>
          </cell>
          <cell r="B19" t="str">
            <v xml:space="preserve">          </v>
          </cell>
          <cell r="C19">
            <v>10</v>
          </cell>
          <cell r="D19" t="str">
            <v xml:space="preserve">   L2</v>
          </cell>
          <cell r="E19">
            <v>35</v>
          </cell>
          <cell r="F19">
            <v>20997652.690000001</v>
          </cell>
          <cell r="G19">
            <v>7207335</v>
          </cell>
          <cell r="H19">
            <v>6441139</v>
          </cell>
          <cell r="I19">
            <v>1364847</v>
          </cell>
          <cell r="J19">
            <v>6.5</v>
          </cell>
          <cell r="K19">
            <v>4.72</v>
          </cell>
          <cell r="L19" t="str">
            <v xml:space="preserve">               </v>
          </cell>
          <cell r="M19" t="str">
            <v xml:space="preserve">               </v>
          </cell>
          <cell r="N19" t="str">
            <v xml:space="preserve">               </v>
          </cell>
          <cell r="O19">
            <v>34.299999999999997</v>
          </cell>
          <cell r="P19">
            <v>9.1</v>
          </cell>
        </row>
        <row r="20">
          <cell r="A20">
            <v>535.4</v>
          </cell>
          <cell r="B20" t="str">
            <v xml:space="preserve">          </v>
          </cell>
          <cell r="C20">
            <v>13</v>
          </cell>
          <cell r="D20" t="str">
            <v xml:space="preserve">   L2</v>
          </cell>
          <cell r="E20">
            <v>29</v>
          </cell>
          <cell r="F20">
            <v>41313337.240000002</v>
          </cell>
          <cell r="G20">
            <v>5713426</v>
          </cell>
          <cell r="H20">
            <v>23619043</v>
          </cell>
          <cell r="I20">
            <v>2255667</v>
          </cell>
          <cell r="J20">
            <v>5.46</v>
          </cell>
          <cell r="K20">
            <v>10.47</v>
          </cell>
          <cell r="L20" t="str">
            <v xml:space="preserve">               </v>
          </cell>
          <cell r="M20" t="str">
            <v xml:space="preserve">               </v>
          </cell>
          <cell r="N20" t="str">
            <v xml:space="preserve">               </v>
          </cell>
          <cell r="O20">
            <v>13.8</v>
          </cell>
          <cell r="P20">
            <v>2.6</v>
          </cell>
        </row>
        <row r="21">
          <cell r="A21">
            <v>535.5</v>
          </cell>
          <cell r="B21" t="str">
            <v xml:space="preserve">          </v>
          </cell>
          <cell r="C21">
            <v>15</v>
          </cell>
          <cell r="D21" t="str">
            <v xml:space="preserve">   R1</v>
          </cell>
          <cell r="E21">
            <v>70</v>
          </cell>
          <cell r="F21">
            <v>34345670.880000003</v>
          </cell>
          <cell r="G21">
            <v>4070341</v>
          </cell>
          <cell r="H21">
            <v>6233360</v>
          </cell>
          <cell r="I21">
            <v>687257</v>
          </cell>
          <cell r="J21">
            <v>2</v>
          </cell>
          <cell r="K21">
            <v>9.07</v>
          </cell>
          <cell r="L21" t="str">
            <v xml:space="preserve">               </v>
          </cell>
          <cell r="M21" t="str">
            <v xml:space="preserve">               </v>
          </cell>
          <cell r="N21" t="str">
            <v xml:space="preserve">               </v>
          </cell>
          <cell r="O21">
            <v>11.9</v>
          </cell>
          <cell r="P21">
            <v>8.8000000000000007</v>
          </cell>
        </row>
        <row r="22">
          <cell r="A22">
            <v>535.6</v>
          </cell>
          <cell r="B22" t="str">
            <v xml:space="preserve">          </v>
          </cell>
          <cell r="C22">
            <v>13</v>
          </cell>
          <cell r="D22" t="str">
            <v xml:space="preserve"> R1.5</v>
          </cell>
          <cell r="E22">
            <v>35</v>
          </cell>
          <cell r="F22">
            <v>74254761.540000007</v>
          </cell>
          <cell r="G22">
            <v>12492215</v>
          </cell>
          <cell r="H22">
            <v>35773380</v>
          </cell>
          <cell r="I22">
            <v>3711624</v>
          </cell>
          <cell r="J22">
            <v>5</v>
          </cell>
          <cell r="K22">
            <v>9.64</v>
          </cell>
          <cell r="L22" t="str">
            <v xml:space="preserve">               </v>
          </cell>
          <cell r="M22" t="str">
            <v xml:space="preserve">               </v>
          </cell>
          <cell r="N22" t="str">
            <v xml:space="preserve">               </v>
          </cell>
          <cell r="O22">
            <v>16.8</v>
          </cell>
          <cell r="P22">
            <v>4.5</v>
          </cell>
        </row>
        <row r="23">
          <cell r="A23">
            <v>535.70000000000005</v>
          </cell>
          <cell r="B23" t="str">
            <v xml:space="preserve">          </v>
          </cell>
          <cell r="C23">
            <v>6</v>
          </cell>
          <cell r="D23" t="str">
            <v xml:space="preserve"> L2.5</v>
          </cell>
          <cell r="E23">
            <v>21</v>
          </cell>
          <cell r="F23">
            <v>27935500.030000001</v>
          </cell>
          <cell r="G23">
            <v>15759197</v>
          </cell>
          <cell r="H23">
            <v>6309848</v>
          </cell>
          <cell r="I23">
            <v>3678910</v>
          </cell>
          <cell r="J23">
            <v>13.17</v>
          </cell>
          <cell r="K23">
            <v>1.72</v>
          </cell>
          <cell r="L23" t="str">
            <v xml:space="preserve">               </v>
          </cell>
          <cell r="M23" t="str">
            <v xml:space="preserve">               </v>
          </cell>
          <cell r="N23" t="str">
            <v xml:space="preserve">               </v>
          </cell>
          <cell r="O23">
            <v>56.4</v>
          </cell>
          <cell r="P23">
            <v>7.7</v>
          </cell>
        </row>
        <row r="24">
          <cell r="A24">
            <v>535.79999999999995</v>
          </cell>
          <cell r="B24" t="str">
            <v xml:space="preserve">          </v>
          </cell>
          <cell r="C24">
            <v>14</v>
          </cell>
          <cell r="D24" t="str">
            <v xml:space="preserve"> L1.5</v>
          </cell>
          <cell r="E24">
            <v>64</v>
          </cell>
          <cell r="F24">
            <v>6550710.4500000002</v>
          </cell>
          <cell r="G24">
            <v>701523</v>
          </cell>
          <cell r="H24">
            <v>1656733</v>
          </cell>
          <cell r="I24">
            <v>168379</v>
          </cell>
          <cell r="J24">
            <v>2.57</v>
          </cell>
          <cell r="K24">
            <v>9.84</v>
          </cell>
          <cell r="L24" t="str">
            <v xml:space="preserve">               </v>
          </cell>
          <cell r="M24" t="str">
            <v xml:space="preserve">               </v>
          </cell>
          <cell r="N24" t="str">
            <v xml:space="preserve">               </v>
          </cell>
          <cell r="O24">
            <v>10.7</v>
          </cell>
          <cell r="P24">
            <v>5.6</v>
          </cell>
        </row>
        <row r="25">
          <cell r="A25">
            <v>536</v>
          </cell>
          <cell r="B25" t="str">
            <v xml:space="preserve">          </v>
          </cell>
          <cell r="C25">
            <v>5</v>
          </cell>
          <cell r="D25" t="str">
            <v xml:space="preserve"> R0.5</v>
          </cell>
          <cell r="E25">
            <v>70</v>
          </cell>
          <cell r="F25">
            <v>73272.05</v>
          </cell>
          <cell r="G25">
            <v>5414</v>
          </cell>
          <cell r="H25">
            <v>16568</v>
          </cell>
          <cell r="I25">
            <v>4396</v>
          </cell>
          <cell r="J25">
            <v>6</v>
          </cell>
          <cell r="K25">
            <v>3.77</v>
          </cell>
          <cell r="L25" t="str">
            <v xml:space="preserve">               </v>
          </cell>
          <cell r="M25" t="str">
            <v xml:space="preserve">               </v>
          </cell>
          <cell r="N25" t="str">
            <v xml:space="preserve">               </v>
          </cell>
          <cell r="O25">
            <v>7.4</v>
          </cell>
          <cell r="P25">
            <v>2</v>
          </cell>
        </row>
        <row r="26">
          <cell r="A26">
            <v>536.1</v>
          </cell>
          <cell r="B26" t="str">
            <v xml:space="preserve">          </v>
          </cell>
          <cell r="C26">
            <v>25</v>
          </cell>
          <cell r="D26" t="str">
            <v xml:space="preserve">   R1</v>
          </cell>
          <cell r="E26">
            <v>70</v>
          </cell>
          <cell r="F26">
            <v>12333651.890000001</v>
          </cell>
          <cell r="G26">
            <v>1347733</v>
          </cell>
          <cell r="H26">
            <v>2352363</v>
          </cell>
          <cell r="I26">
            <v>148004</v>
          </cell>
          <cell r="J26">
            <v>1.2</v>
          </cell>
          <cell r="K26">
            <v>15.89</v>
          </cell>
          <cell r="L26" t="str">
            <v xml:space="preserve">               </v>
          </cell>
          <cell r="M26" t="str">
            <v xml:space="preserve">               </v>
          </cell>
          <cell r="N26" t="str">
            <v xml:space="preserve">               </v>
          </cell>
          <cell r="O26">
            <v>10.9</v>
          </cell>
          <cell r="P26">
            <v>13.2</v>
          </cell>
        </row>
        <row r="27">
          <cell r="A27">
            <v>536.4</v>
          </cell>
          <cell r="B27" t="str">
            <v xml:space="preserve">          </v>
          </cell>
          <cell r="C27">
            <v>9</v>
          </cell>
          <cell r="D27" t="str">
            <v xml:space="preserve"> L2.5</v>
          </cell>
          <cell r="E27">
            <v>70</v>
          </cell>
          <cell r="F27">
            <v>20841.2</v>
          </cell>
          <cell r="G27">
            <v>2286</v>
          </cell>
          <cell r="H27">
            <v>3966</v>
          </cell>
          <cell r="I27">
            <v>695</v>
          </cell>
          <cell r="J27">
            <v>3.33</v>
          </cell>
          <cell r="K27">
            <v>5.71</v>
          </cell>
          <cell r="L27" t="str">
            <v xml:space="preserve">               </v>
          </cell>
          <cell r="M27" t="str">
            <v xml:space="preserve">               </v>
          </cell>
          <cell r="N27" t="str">
            <v xml:space="preserve">               </v>
          </cell>
          <cell r="O27">
            <v>11</v>
          </cell>
          <cell r="P27">
            <v>3.5</v>
          </cell>
        </row>
        <row r="28">
          <cell r="A28">
            <v>536.70000000000005</v>
          </cell>
          <cell r="B28" t="str">
            <v xml:space="preserve">          </v>
          </cell>
          <cell r="C28">
            <v>3</v>
          </cell>
          <cell r="D28" t="str">
            <v xml:space="preserve">   S2</v>
          </cell>
          <cell r="E28">
            <v>41</v>
          </cell>
          <cell r="F28">
            <v>1967339.95</v>
          </cell>
          <cell r="G28">
            <v>936327</v>
          </cell>
          <cell r="H28">
            <v>224404</v>
          </cell>
          <cell r="I28">
            <v>386872</v>
          </cell>
          <cell r="J28">
            <v>19.66</v>
          </cell>
          <cell r="K28">
            <v>0.57999999999999996</v>
          </cell>
          <cell r="L28" t="str">
            <v xml:space="preserve">               </v>
          </cell>
          <cell r="M28" t="str">
            <v xml:space="preserve">               </v>
          </cell>
          <cell r="N28" t="str">
            <v xml:space="preserve">               </v>
          </cell>
          <cell r="O28">
            <v>47.6</v>
          </cell>
          <cell r="P28">
            <v>3.5</v>
          </cell>
        </row>
        <row r="29">
          <cell r="A29">
            <v>570</v>
          </cell>
          <cell r="B29" t="str">
            <v xml:space="preserve">          </v>
          </cell>
          <cell r="C29">
            <v>38</v>
          </cell>
          <cell r="D29" t="str">
            <v xml:space="preserve"> R0.5</v>
          </cell>
          <cell r="E29">
            <v>15</v>
          </cell>
          <cell r="F29">
            <v>155358245</v>
          </cell>
          <cell r="G29">
            <v>34585459</v>
          </cell>
          <cell r="H29">
            <v>97469049</v>
          </cell>
          <cell r="I29">
            <v>3473034</v>
          </cell>
          <cell r="J29">
            <v>2.2400000000000002</v>
          </cell>
          <cell r="K29">
            <v>28.06</v>
          </cell>
          <cell r="L29" t="str">
            <v xml:space="preserve">               </v>
          </cell>
          <cell r="M29" t="str">
            <v xml:space="preserve">               </v>
          </cell>
          <cell r="N29" t="str">
            <v xml:space="preserve">               </v>
          </cell>
          <cell r="O29">
            <v>22.3</v>
          </cell>
          <cell r="P29">
            <v>17</v>
          </cell>
        </row>
        <row r="30">
          <cell r="A30">
            <v>580.1</v>
          </cell>
          <cell r="B30" t="str">
            <v xml:space="preserve">          </v>
          </cell>
          <cell r="C30">
            <v>15</v>
          </cell>
          <cell r="D30" t="str">
            <v xml:space="preserve">   SQ</v>
          </cell>
          <cell r="E30">
            <v>25</v>
          </cell>
          <cell r="F30">
            <v>52311817.630000003</v>
          </cell>
          <cell r="G30">
            <v>12188926</v>
          </cell>
          <cell r="H30">
            <v>27044937</v>
          </cell>
          <cell r="I30">
            <v>2616899</v>
          </cell>
          <cell r="J30">
            <v>5</v>
          </cell>
          <cell r="K30">
            <v>10.33</v>
          </cell>
          <cell r="L30" t="str">
            <v xml:space="preserve">               </v>
          </cell>
          <cell r="M30" t="str">
            <v xml:space="preserve">               </v>
          </cell>
          <cell r="N30" t="str">
            <v xml:space="preserve">               </v>
          </cell>
          <cell r="O30">
            <v>23.3</v>
          </cell>
          <cell r="P30">
            <v>4.7</v>
          </cell>
        </row>
        <row r="31">
          <cell r="A31">
            <v>580.20000000000005</v>
          </cell>
          <cell r="B31" t="str">
            <v xml:space="preserve">          </v>
          </cell>
          <cell r="C31">
            <v>8</v>
          </cell>
          <cell r="D31" t="str">
            <v xml:space="preserve"> R2.5</v>
          </cell>
          <cell r="E31">
            <v>10</v>
          </cell>
          <cell r="F31">
            <v>1871189.67</v>
          </cell>
          <cell r="G31">
            <v>1356177</v>
          </cell>
          <cell r="H31">
            <v>327894</v>
          </cell>
          <cell r="I31">
            <v>210509</v>
          </cell>
          <cell r="J31">
            <v>11.25</v>
          </cell>
          <cell r="K31">
            <v>1.56</v>
          </cell>
          <cell r="L31" t="str">
            <v xml:space="preserve">               </v>
          </cell>
          <cell r="M31" t="str">
            <v xml:space="preserve">               </v>
          </cell>
          <cell r="N31" t="str">
            <v xml:space="preserve">               </v>
          </cell>
          <cell r="O31">
            <v>72.5</v>
          </cell>
          <cell r="P31">
            <v>9.6</v>
          </cell>
        </row>
        <row r="32">
          <cell r="A32">
            <v>580.29999999999995</v>
          </cell>
          <cell r="B32" t="str">
            <v xml:space="preserve">          </v>
          </cell>
          <cell r="C32">
            <v>11</v>
          </cell>
          <cell r="D32" t="str">
            <v xml:space="preserve"> L1.5</v>
          </cell>
          <cell r="E32">
            <v>10</v>
          </cell>
          <cell r="F32">
            <v>276113303.86000001</v>
          </cell>
          <cell r="G32">
            <v>83279272</v>
          </cell>
          <cell r="H32">
            <v>165222701</v>
          </cell>
          <cell r="I32">
            <v>22588829</v>
          </cell>
          <cell r="J32">
            <v>8.18</v>
          </cell>
          <cell r="K32">
            <v>7.31</v>
          </cell>
          <cell r="L32" t="str">
            <v xml:space="preserve">               </v>
          </cell>
          <cell r="M32" t="str">
            <v xml:space="preserve">               </v>
          </cell>
          <cell r="N32" t="str">
            <v xml:space="preserve">               </v>
          </cell>
          <cell r="O32">
            <v>30.2</v>
          </cell>
          <cell r="P32">
            <v>5.7</v>
          </cell>
        </row>
        <row r="33">
          <cell r="A33">
            <v>580.4</v>
          </cell>
          <cell r="B33" t="str">
            <v xml:space="preserve">          </v>
          </cell>
          <cell r="C33">
            <v>15</v>
          </cell>
          <cell r="D33" t="str">
            <v xml:space="preserve">   L0</v>
          </cell>
          <cell r="E33">
            <v>10</v>
          </cell>
          <cell r="F33">
            <v>14641513.02</v>
          </cell>
          <cell r="G33">
            <v>3174987</v>
          </cell>
          <cell r="H33">
            <v>10002375</v>
          </cell>
          <cell r="I33">
            <v>878930</v>
          </cell>
          <cell r="J33">
            <v>6</v>
          </cell>
          <cell r="K33">
            <v>11.38</v>
          </cell>
          <cell r="L33" t="str">
            <v xml:space="preserve">               </v>
          </cell>
          <cell r="M33" t="str">
            <v xml:space="preserve">               </v>
          </cell>
          <cell r="N33" t="str">
            <v xml:space="preserve">               </v>
          </cell>
          <cell r="O33">
            <v>21.7</v>
          </cell>
          <cell r="P33">
            <v>7.9</v>
          </cell>
        </row>
        <row r="34">
          <cell r="A34">
            <v>591</v>
          </cell>
          <cell r="B34" t="str">
            <v xml:space="preserve">          </v>
          </cell>
          <cell r="C34">
            <v>4</v>
          </cell>
          <cell r="D34" t="str">
            <v xml:space="preserve">   S3</v>
          </cell>
          <cell r="E34">
            <v>0</v>
          </cell>
          <cell r="F34">
            <v>25196564.780000001</v>
          </cell>
          <cell r="G34">
            <v>13274034</v>
          </cell>
          <cell r="H34">
            <v>11922531</v>
          </cell>
          <cell r="I34">
            <v>6299141</v>
          </cell>
          <cell r="J34">
            <v>25</v>
          </cell>
          <cell r="K34">
            <v>1.89</v>
          </cell>
          <cell r="L34" t="str">
            <v xml:space="preserve">               </v>
          </cell>
          <cell r="M34" t="str">
            <v xml:space="preserve">               </v>
          </cell>
          <cell r="N34" t="str">
            <v xml:space="preserve">               </v>
          </cell>
          <cell r="O34">
            <v>52.7</v>
          </cell>
          <cell r="P34">
            <v>3</v>
          </cell>
        </row>
        <row r="35">
          <cell r="A35">
            <v>592.1</v>
          </cell>
          <cell r="B35" t="str">
            <v xml:space="preserve">          </v>
          </cell>
          <cell r="C35">
            <v>10</v>
          </cell>
          <cell r="D35" t="str">
            <v xml:space="preserve">   S3</v>
          </cell>
          <cell r="E35">
            <v>0</v>
          </cell>
          <cell r="F35">
            <v>23573836.879999999</v>
          </cell>
          <cell r="G35">
            <v>3479105</v>
          </cell>
          <cell r="H35">
            <v>20094732</v>
          </cell>
          <cell r="I35">
            <v>2357384</v>
          </cell>
          <cell r="J35">
            <v>10</v>
          </cell>
          <cell r="K35">
            <v>8.52</v>
          </cell>
          <cell r="L35" t="str">
            <v xml:space="preserve">               </v>
          </cell>
          <cell r="M35" t="str">
            <v xml:space="preserve">               </v>
          </cell>
          <cell r="N35" t="str">
            <v xml:space="preserve">               </v>
          </cell>
          <cell r="O35">
            <v>14.8</v>
          </cell>
          <cell r="P35">
            <v>1.5</v>
          </cell>
        </row>
        <row r="36">
          <cell r="A36">
            <v>592.20000000000005</v>
          </cell>
          <cell r="B36" t="str">
            <v xml:space="preserve">          </v>
          </cell>
          <cell r="C36">
            <v>6</v>
          </cell>
          <cell r="D36" t="str">
            <v xml:space="preserve">   S3</v>
          </cell>
          <cell r="E36">
            <v>0</v>
          </cell>
          <cell r="F36">
            <v>6201747.1600000001</v>
          </cell>
          <cell r="G36">
            <v>1590471</v>
          </cell>
          <cell r="H36">
            <v>4611276</v>
          </cell>
          <cell r="I36">
            <v>1033831</v>
          </cell>
          <cell r="J36">
            <v>16.670000000000002</v>
          </cell>
          <cell r="K36">
            <v>4.46</v>
          </cell>
          <cell r="L36" t="str">
            <v xml:space="preserve">               </v>
          </cell>
          <cell r="M36" t="str">
            <v xml:space="preserve">               </v>
          </cell>
          <cell r="N36" t="str">
            <v xml:space="preserve">               </v>
          </cell>
          <cell r="O36">
            <v>25.6</v>
          </cell>
          <cell r="P36">
            <v>1.6</v>
          </cell>
        </row>
      </sheetData>
      <sheetData sheetId="6">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40094525</v>
          </cell>
          <cell r="G2">
            <v>19730926</v>
          </cell>
          <cell r="H2">
            <v>16354147</v>
          </cell>
          <cell r="I2">
            <v>1389275</v>
          </cell>
          <cell r="J2">
            <v>3.46</v>
          </cell>
          <cell r="K2">
            <v>11.77</v>
          </cell>
          <cell r="L2" t="str">
            <v xml:space="preserve">      </v>
          </cell>
          <cell r="M2" t="str">
            <v xml:space="preserve">     </v>
          </cell>
          <cell r="N2">
            <v>0</v>
          </cell>
          <cell r="O2">
            <v>49.2</v>
          </cell>
          <cell r="P2">
            <v>19.7</v>
          </cell>
        </row>
        <row r="3">
          <cell r="A3">
            <v>52.02</v>
          </cell>
          <cell r="B3" t="str">
            <v xml:space="preserve">       </v>
          </cell>
          <cell r="C3">
            <v>26</v>
          </cell>
          <cell r="D3" t="str">
            <v xml:space="preserve">S1.5 </v>
          </cell>
          <cell r="E3">
            <v>7</v>
          </cell>
          <cell r="F3">
            <v>3680844098</v>
          </cell>
          <cell r="G3">
            <v>1024765438</v>
          </cell>
          <cell r="H3">
            <v>2398419573</v>
          </cell>
          <cell r="I3">
            <v>131792623</v>
          </cell>
          <cell r="J3">
            <v>3.58</v>
          </cell>
          <cell r="K3">
            <v>18.2</v>
          </cell>
          <cell r="L3" t="str">
            <v xml:space="preserve">      </v>
          </cell>
          <cell r="M3" t="str">
            <v xml:space="preserve">     </v>
          </cell>
          <cell r="N3">
            <v>0</v>
          </cell>
          <cell r="O3">
            <v>27.8</v>
          </cell>
          <cell r="P3">
            <v>9</v>
          </cell>
        </row>
        <row r="4">
          <cell r="A4">
            <v>52.05</v>
          </cell>
          <cell r="B4" t="str">
            <v xml:space="preserve">       </v>
          </cell>
          <cell r="C4">
            <v>26</v>
          </cell>
          <cell r="D4" t="str">
            <v xml:space="preserve">R2   </v>
          </cell>
          <cell r="E4">
            <v>2</v>
          </cell>
          <cell r="F4">
            <v>51925762</v>
          </cell>
          <cell r="G4">
            <v>25251301</v>
          </cell>
          <cell r="H4">
            <v>25635946</v>
          </cell>
          <cell r="I4">
            <v>1959159</v>
          </cell>
          <cell r="J4">
            <v>3.77</v>
          </cell>
          <cell r="K4">
            <v>13.09</v>
          </cell>
          <cell r="L4" t="str">
            <v xml:space="preserve">      </v>
          </cell>
          <cell r="M4" t="str">
            <v xml:space="preserve">     </v>
          </cell>
          <cell r="N4">
            <v>0</v>
          </cell>
          <cell r="O4">
            <v>48.6</v>
          </cell>
          <cell r="P4">
            <v>16.2</v>
          </cell>
        </row>
        <row r="5">
          <cell r="A5">
            <v>52.12</v>
          </cell>
          <cell r="B5" t="str">
            <v xml:space="preserve">       </v>
          </cell>
          <cell r="C5">
            <v>30</v>
          </cell>
          <cell r="D5" t="str">
            <v xml:space="preserve">R2.5 </v>
          </cell>
          <cell r="E5">
            <v>10</v>
          </cell>
          <cell r="F5">
            <v>300826450</v>
          </cell>
          <cell r="G5">
            <v>185845878</v>
          </cell>
          <cell r="H5">
            <v>84897927</v>
          </cell>
          <cell r="I5">
            <v>9015769</v>
          </cell>
          <cell r="J5">
            <v>3</v>
          </cell>
          <cell r="K5">
            <v>9.42</v>
          </cell>
          <cell r="L5" t="str">
            <v xml:space="preserve">      </v>
          </cell>
          <cell r="M5" t="str">
            <v xml:space="preserve">     </v>
          </cell>
          <cell r="N5">
            <v>0</v>
          </cell>
          <cell r="O5">
            <v>61.8</v>
          </cell>
          <cell r="P5">
            <v>26.8</v>
          </cell>
        </row>
        <row r="6">
          <cell r="A6">
            <v>53.02</v>
          </cell>
          <cell r="B6" t="str">
            <v xml:space="preserve">       </v>
          </cell>
          <cell r="C6">
            <v>24</v>
          </cell>
          <cell r="D6" t="str">
            <v xml:space="preserve">S1   </v>
          </cell>
          <cell r="E6">
            <v>17</v>
          </cell>
          <cell r="F6">
            <v>378502</v>
          </cell>
          <cell r="G6">
            <v>164627</v>
          </cell>
          <cell r="H6">
            <v>149530</v>
          </cell>
          <cell r="I6">
            <v>13100</v>
          </cell>
          <cell r="J6">
            <v>3.46</v>
          </cell>
          <cell r="K6">
            <v>11.41</v>
          </cell>
          <cell r="L6" t="str">
            <v xml:space="preserve">      </v>
          </cell>
          <cell r="M6" t="str">
            <v xml:space="preserve">     </v>
          </cell>
          <cell r="N6">
            <v>0</v>
          </cell>
          <cell r="O6">
            <v>43.5</v>
          </cell>
          <cell r="P6">
            <v>18.100000000000001</v>
          </cell>
        </row>
        <row r="7">
          <cell r="A7">
            <v>53.03</v>
          </cell>
          <cell r="B7" t="str">
            <v xml:space="preserve">       </v>
          </cell>
          <cell r="C7">
            <v>27</v>
          </cell>
          <cell r="D7" t="str">
            <v xml:space="preserve">L2   </v>
          </cell>
          <cell r="E7">
            <v>19</v>
          </cell>
          <cell r="F7">
            <v>272549008</v>
          </cell>
          <cell r="G7">
            <v>114167477</v>
          </cell>
          <cell r="H7">
            <v>106597219</v>
          </cell>
          <cell r="I7">
            <v>8168294</v>
          </cell>
          <cell r="J7">
            <v>3</v>
          </cell>
          <cell r="K7">
            <v>13.05</v>
          </cell>
          <cell r="L7" t="str">
            <v xml:space="preserve">      </v>
          </cell>
          <cell r="M7" t="str">
            <v xml:space="preserve">     </v>
          </cell>
          <cell r="N7">
            <v>0</v>
          </cell>
          <cell r="O7">
            <v>41.9</v>
          </cell>
          <cell r="P7">
            <v>22.2</v>
          </cell>
        </row>
        <row r="8">
          <cell r="A8">
            <v>53.04</v>
          </cell>
          <cell r="B8" t="str">
            <v xml:space="preserve">       </v>
          </cell>
          <cell r="C8">
            <v>28</v>
          </cell>
          <cell r="D8" t="str">
            <v xml:space="preserve">L2   </v>
          </cell>
          <cell r="E8">
            <v>21</v>
          </cell>
          <cell r="F8">
            <v>260071738</v>
          </cell>
          <cell r="G8">
            <v>53838086</v>
          </cell>
          <cell r="H8">
            <v>151618587</v>
          </cell>
          <cell r="I8">
            <v>7334803</v>
          </cell>
          <cell r="J8">
            <v>2.82</v>
          </cell>
          <cell r="K8">
            <v>20.67</v>
          </cell>
          <cell r="L8" t="str">
            <v xml:space="preserve">      </v>
          </cell>
          <cell r="M8" t="str">
            <v xml:space="preserve">     </v>
          </cell>
          <cell r="N8">
            <v>0</v>
          </cell>
          <cell r="O8">
            <v>20.7</v>
          </cell>
          <cell r="P8">
            <v>9</v>
          </cell>
        </row>
        <row r="9">
          <cell r="A9">
            <v>53.05</v>
          </cell>
          <cell r="B9" t="str">
            <v xml:space="preserve">       </v>
          </cell>
          <cell r="C9">
            <v>30</v>
          </cell>
          <cell r="D9" t="str">
            <v xml:space="preserve">R1.5 </v>
          </cell>
          <cell r="E9">
            <v>22</v>
          </cell>
          <cell r="F9">
            <v>339711058</v>
          </cell>
          <cell r="G9">
            <v>87385586</v>
          </cell>
          <cell r="H9">
            <v>177589039</v>
          </cell>
          <cell r="I9">
            <v>8823655</v>
          </cell>
          <cell r="J9">
            <v>2.6</v>
          </cell>
          <cell r="K9">
            <v>20.13</v>
          </cell>
          <cell r="L9" t="str">
            <v xml:space="preserve">      </v>
          </cell>
          <cell r="M9" t="str">
            <v xml:space="preserve">     </v>
          </cell>
          <cell r="N9">
            <v>0</v>
          </cell>
          <cell r="O9">
            <v>25.7</v>
          </cell>
          <cell r="P9">
            <v>13.6</v>
          </cell>
        </row>
        <row r="10">
          <cell r="A10">
            <v>53.06</v>
          </cell>
          <cell r="B10" t="str">
            <v xml:space="preserve">       </v>
          </cell>
          <cell r="C10">
            <v>30</v>
          </cell>
          <cell r="D10" t="str">
            <v xml:space="preserve">L1.5 </v>
          </cell>
          <cell r="E10">
            <v>17</v>
          </cell>
          <cell r="F10">
            <v>315762850</v>
          </cell>
          <cell r="G10">
            <v>124529565</v>
          </cell>
          <cell r="H10">
            <v>137553601</v>
          </cell>
          <cell r="I10">
            <v>8727369</v>
          </cell>
          <cell r="J10">
            <v>2.76</v>
          </cell>
          <cell r="K10">
            <v>15.76</v>
          </cell>
          <cell r="L10" t="str">
            <v xml:space="preserve">      </v>
          </cell>
          <cell r="M10" t="str">
            <v xml:space="preserve">     </v>
          </cell>
          <cell r="N10">
            <v>0</v>
          </cell>
          <cell r="O10">
            <v>39.4</v>
          </cell>
          <cell r="P10">
            <v>23.3</v>
          </cell>
        </row>
        <row r="11">
          <cell r="A11">
            <v>53.07</v>
          </cell>
          <cell r="B11" t="str">
            <v xml:space="preserve">       </v>
          </cell>
          <cell r="C11">
            <v>22</v>
          </cell>
          <cell r="D11" t="str">
            <v xml:space="preserve">L2.5 </v>
          </cell>
          <cell r="E11">
            <v>20</v>
          </cell>
          <cell r="F11">
            <v>267017838</v>
          </cell>
          <cell r="G11">
            <v>89407562</v>
          </cell>
          <cell r="H11">
            <v>124206708</v>
          </cell>
          <cell r="I11">
            <v>9719449</v>
          </cell>
          <cell r="J11">
            <v>3.64</v>
          </cell>
          <cell r="K11">
            <v>12.78</v>
          </cell>
          <cell r="L11" t="str">
            <v xml:space="preserve">      </v>
          </cell>
          <cell r="M11" t="str">
            <v xml:space="preserve">     </v>
          </cell>
          <cell r="N11">
            <v>0</v>
          </cell>
          <cell r="O11">
            <v>33.5</v>
          </cell>
          <cell r="P11">
            <v>12.9</v>
          </cell>
        </row>
        <row r="12">
          <cell r="A12">
            <v>53.08</v>
          </cell>
          <cell r="B12" t="str">
            <v xml:space="preserve">       </v>
          </cell>
          <cell r="C12">
            <v>29</v>
          </cell>
          <cell r="D12" t="str">
            <v xml:space="preserve">L1.5 </v>
          </cell>
          <cell r="E12">
            <v>15</v>
          </cell>
          <cell r="F12">
            <v>283630875</v>
          </cell>
          <cell r="G12">
            <v>99153268</v>
          </cell>
          <cell r="H12">
            <v>141932976</v>
          </cell>
          <cell r="I12">
            <v>8317475</v>
          </cell>
          <cell r="J12">
            <v>2.93</v>
          </cell>
          <cell r="K12">
            <v>17.059999999999999</v>
          </cell>
          <cell r="L12" t="str">
            <v xml:space="preserve">      </v>
          </cell>
          <cell r="M12" t="str">
            <v xml:space="preserve">     </v>
          </cell>
          <cell r="N12">
            <v>0</v>
          </cell>
          <cell r="O12">
            <v>35</v>
          </cell>
          <cell r="P12">
            <v>18.3</v>
          </cell>
        </row>
        <row r="13">
          <cell r="A13">
            <v>53.09</v>
          </cell>
          <cell r="B13" t="str">
            <v xml:space="preserve">       </v>
          </cell>
          <cell r="C13">
            <v>25</v>
          </cell>
          <cell r="D13" t="str">
            <v xml:space="preserve">R1   </v>
          </cell>
          <cell r="E13">
            <v>21</v>
          </cell>
          <cell r="F13">
            <v>25543116</v>
          </cell>
          <cell r="G13">
            <v>15442544</v>
          </cell>
          <cell r="H13">
            <v>4736518</v>
          </cell>
          <cell r="I13">
            <v>807162</v>
          </cell>
          <cell r="J13">
            <v>3.16</v>
          </cell>
          <cell r="K13">
            <v>5.87</v>
          </cell>
          <cell r="L13" t="str">
            <v xml:space="preserve">      </v>
          </cell>
          <cell r="M13" t="str">
            <v xml:space="preserve">     </v>
          </cell>
          <cell r="N13">
            <v>0</v>
          </cell>
          <cell r="O13">
            <v>60.5</v>
          </cell>
          <cell r="P13">
            <v>33.299999999999997</v>
          </cell>
        </row>
        <row r="14">
          <cell r="A14">
            <v>53.1</v>
          </cell>
          <cell r="B14" t="str">
            <v xml:space="preserve">       </v>
          </cell>
          <cell r="C14">
            <v>25</v>
          </cell>
          <cell r="D14" t="str">
            <v xml:space="preserve">R1   </v>
          </cell>
          <cell r="E14">
            <v>13</v>
          </cell>
          <cell r="F14">
            <v>2788399</v>
          </cell>
          <cell r="G14">
            <v>876433</v>
          </cell>
          <cell r="H14">
            <v>1549474</v>
          </cell>
          <cell r="I14">
            <v>97036</v>
          </cell>
          <cell r="J14">
            <v>3.48</v>
          </cell>
          <cell r="K14">
            <v>15.97</v>
          </cell>
          <cell r="L14" t="str">
            <v xml:space="preserve">      </v>
          </cell>
          <cell r="M14" t="str">
            <v xml:space="preserve">     </v>
          </cell>
          <cell r="N14">
            <v>0</v>
          </cell>
          <cell r="O14">
            <v>31.4</v>
          </cell>
          <cell r="P14">
            <v>13.9</v>
          </cell>
        </row>
        <row r="15">
          <cell r="A15">
            <v>53.11</v>
          </cell>
          <cell r="B15" t="str">
            <v xml:space="preserve">       </v>
          </cell>
          <cell r="C15">
            <v>20</v>
          </cell>
          <cell r="D15" t="str">
            <v xml:space="preserve">L1.5 </v>
          </cell>
          <cell r="E15">
            <v>16</v>
          </cell>
          <cell r="F15">
            <v>12708909</v>
          </cell>
          <cell r="G15">
            <v>4220532</v>
          </cell>
          <cell r="H15">
            <v>6454952</v>
          </cell>
          <cell r="I15">
            <v>533774</v>
          </cell>
          <cell r="J15">
            <v>4.2</v>
          </cell>
          <cell r="K15">
            <v>12.09</v>
          </cell>
          <cell r="L15" t="str">
            <v xml:space="preserve">      </v>
          </cell>
          <cell r="M15" t="str">
            <v xml:space="preserve">     </v>
          </cell>
          <cell r="N15">
            <v>0</v>
          </cell>
          <cell r="O15">
            <v>33.200000000000003</v>
          </cell>
          <cell r="P15">
            <v>10.1</v>
          </cell>
        </row>
        <row r="16">
          <cell r="A16">
            <v>53.12</v>
          </cell>
          <cell r="B16" t="str">
            <v xml:space="preserve">       </v>
          </cell>
          <cell r="C16">
            <v>24</v>
          </cell>
          <cell r="D16" t="str">
            <v xml:space="preserve">S2   </v>
          </cell>
          <cell r="E16">
            <v>7</v>
          </cell>
          <cell r="F16">
            <v>19853347.620000001</v>
          </cell>
          <cell r="G16">
            <v>986379</v>
          </cell>
          <cell r="H16">
            <v>17477234</v>
          </cell>
          <cell r="I16">
            <v>769933</v>
          </cell>
          <cell r="J16">
            <v>3.88</v>
          </cell>
          <cell r="K16">
            <v>22.7</v>
          </cell>
          <cell r="L16" t="str">
            <v xml:space="preserve">      </v>
          </cell>
          <cell r="M16" t="str">
            <v xml:space="preserve">     </v>
          </cell>
          <cell r="N16">
            <v>0</v>
          </cell>
          <cell r="O16">
            <v>5</v>
          </cell>
          <cell r="P16">
            <v>1.5</v>
          </cell>
        </row>
        <row r="17">
          <cell r="A17">
            <v>53.14</v>
          </cell>
          <cell r="B17" t="str">
            <v xml:space="preserve">       </v>
          </cell>
          <cell r="C17">
            <v>29</v>
          </cell>
          <cell r="D17" t="str">
            <v xml:space="preserve">L2.5 </v>
          </cell>
          <cell r="E17">
            <v>21</v>
          </cell>
          <cell r="F17">
            <v>16707739</v>
          </cell>
          <cell r="G17">
            <v>4929625</v>
          </cell>
          <cell r="H17">
            <v>8269489</v>
          </cell>
          <cell r="I17">
            <v>455369</v>
          </cell>
          <cell r="J17">
            <v>2.73</v>
          </cell>
          <cell r="K17">
            <v>18.16</v>
          </cell>
          <cell r="L17" t="str">
            <v xml:space="preserve">      </v>
          </cell>
          <cell r="M17" t="str">
            <v xml:space="preserve">     </v>
          </cell>
          <cell r="N17">
            <v>0</v>
          </cell>
          <cell r="O17">
            <v>29.5</v>
          </cell>
          <cell r="P17">
            <v>13.9</v>
          </cell>
        </row>
        <row r="18">
          <cell r="A18">
            <v>53.15</v>
          </cell>
          <cell r="B18" t="str">
            <v xml:space="preserve">       </v>
          </cell>
          <cell r="C18">
            <v>28</v>
          </cell>
          <cell r="D18" t="str">
            <v xml:space="preserve">R2   </v>
          </cell>
          <cell r="E18">
            <v>19</v>
          </cell>
          <cell r="F18">
            <v>27286566</v>
          </cell>
          <cell r="G18">
            <v>8076160</v>
          </cell>
          <cell r="H18">
            <v>14025958</v>
          </cell>
          <cell r="I18">
            <v>789046</v>
          </cell>
          <cell r="J18">
            <v>2.89</v>
          </cell>
          <cell r="K18">
            <v>17.78</v>
          </cell>
          <cell r="L18" t="str">
            <v xml:space="preserve">      </v>
          </cell>
          <cell r="M18" t="str">
            <v xml:space="preserve">     </v>
          </cell>
          <cell r="N18">
            <v>0</v>
          </cell>
          <cell r="O18">
            <v>29.6</v>
          </cell>
          <cell r="P18">
            <v>13.7</v>
          </cell>
        </row>
        <row r="19">
          <cell r="A19">
            <v>53.16</v>
          </cell>
          <cell r="B19" t="str">
            <v xml:space="preserve">       </v>
          </cell>
          <cell r="C19">
            <v>23</v>
          </cell>
          <cell r="D19" t="str">
            <v xml:space="preserve">L2   </v>
          </cell>
          <cell r="E19">
            <v>11</v>
          </cell>
          <cell r="F19">
            <v>7558418</v>
          </cell>
          <cell r="G19">
            <v>4564171</v>
          </cell>
          <cell r="H19">
            <v>2162821</v>
          </cell>
          <cell r="I19">
            <v>292624</v>
          </cell>
          <cell r="J19">
            <v>3.87</v>
          </cell>
          <cell r="K19">
            <v>7.39</v>
          </cell>
          <cell r="L19" t="str">
            <v xml:space="preserve">      </v>
          </cell>
          <cell r="M19" t="str">
            <v xml:space="preserve">     </v>
          </cell>
          <cell r="N19">
            <v>0</v>
          </cell>
          <cell r="O19">
            <v>60.4</v>
          </cell>
          <cell r="P19">
            <v>29.5</v>
          </cell>
        </row>
        <row r="20">
          <cell r="A20">
            <v>53.17</v>
          </cell>
          <cell r="B20" t="str">
            <v xml:space="preserve">       </v>
          </cell>
          <cell r="C20">
            <v>24</v>
          </cell>
          <cell r="D20" t="str">
            <v xml:space="preserve">L2.5 </v>
          </cell>
          <cell r="E20">
            <v>12</v>
          </cell>
          <cell r="F20">
            <v>469999771.38</v>
          </cell>
          <cell r="G20">
            <v>164500992</v>
          </cell>
          <cell r="H20">
            <v>249098807</v>
          </cell>
          <cell r="I20">
            <v>17247112</v>
          </cell>
          <cell r="J20">
            <v>3.67</v>
          </cell>
          <cell r="K20">
            <v>14.44</v>
          </cell>
          <cell r="L20" t="str">
            <v xml:space="preserve">      </v>
          </cell>
          <cell r="M20" t="str">
            <v xml:space="preserve">     </v>
          </cell>
          <cell r="N20">
            <v>0</v>
          </cell>
          <cell r="O20">
            <v>35</v>
          </cell>
          <cell r="P20">
            <v>11.3</v>
          </cell>
        </row>
        <row r="21">
          <cell r="A21">
            <v>53.53</v>
          </cell>
          <cell r="B21" t="str">
            <v xml:space="preserve">       </v>
          </cell>
          <cell r="C21">
            <v>9</v>
          </cell>
          <cell r="D21" t="str">
            <v xml:space="preserve">L1   </v>
          </cell>
          <cell r="E21">
            <v>31</v>
          </cell>
          <cell r="F21">
            <v>27418147</v>
          </cell>
          <cell r="G21">
            <v>9639984</v>
          </cell>
          <cell r="H21">
            <v>9278537</v>
          </cell>
          <cell r="I21">
            <v>2101848</v>
          </cell>
          <cell r="J21">
            <v>7.67</v>
          </cell>
          <cell r="K21">
            <v>4.41</v>
          </cell>
          <cell r="L21" t="str">
            <v xml:space="preserve">      </v>
          </cell>
          <cell r="M21" t="str">
            <v xml:space="preserve">     </v>
          </cell>
          <cell r="N21">
            <v>0</v>
          </cell>
          <cell r="O21">
            <v>35.200000000000003</v>
          </cell>
          <cell r="P21">
            <v>8.4</v>
          </cell>
        </row>
        <row r="22">
          <cell r="A22">
            <v>53.54</v>
          </cell>
          <cell r="B22" t="str">
            <v xml:space="preserve">       </v>
          </cell>
          <cell r="C22">
            <v>13</v>
          </cell>
          <cell r="D22" t="str">
            <v xml:space="preserve">L1.5 </v>
          </cell>
          <cell r="E22">
            <v>21</v>
          </cell>
          <cell r="F22">
            <v>57226879</v>
          </cell>
          <cell r="G22">
            <v>1668221</v>
          </cell>
          <cell r="H22">
            <v>43541013</v>
          </cell>
          <cell r="I22">
            <v>3476590</v>
          </cell>
          <cell r="J22">
            <v>6.08</v>
          </cell>
          <cell r="K22">
            <v>12.52</v>
          </cell>
          <cell r="L22" t="str">
            <v xml:space="preserve">      </v>
          </cell>
          <cell r="M22" t="str">
            <v xml:space="preserve">     </v>
          </cell>
          <cell r="N22">
            <v>0</v>
          </cell>
          <cell r="O22">
            <v>2.9</v>
          </cell>
          <cell r="P22">
            <v>0.5</v>
          </cell>
        </row>
        <row r="23">
          <cell r="A23">
            <v>53.55</v>
          </cell>
          <cell r="B23" t="str">
            <v xml:space="preserve">       </v>
          </cell>
          <cell r="C23">
            <v>13</v>
          </cell>
          <cell r="D23" t="str">
            <v xml:space="preserve">R1.5 </v>
          </cell>
          <cell r="E23">
            <v>33</v>
          </cell>
          <cell r="F23">
            <v>68958927</v>
          </cell>
          <cell r="G23">
            <v>9879732</v>
          </cell>
          <cell r="H23">
            <v>36322749</v>
          </cell>
          <cell r="I23">
            <v>3552971</v>
          </cell>
          <cell r="J23">
            <v>5.15</v>
          </cell>
          <cell r="K23">
            <v>10.220000000000001</v>
          </cell>
          <cell r="L23" t="str">
            <v xml:space="preserve">      </v>
          </cell>
          <cell r="M23" t="str">
            <v xml:space="preserve">     </v>
          </cell>
          <cell r="N23">
            <v>0</v>
          </cell>
          <cell r="O23">
            <v>14.3</v>
          </cell>
          <cell r="P23">
            <v>3.7</v>
          </cell>
        </row>
        <row r="24">
          <cell r="A24">
            <v>53.56</v>
          </cell>
          <cell r="B24" t="str">
            <v xml:space="preserve">       </v>
          </cell>
          <cell r="C24">
            <v>12</v>
          </cell>
          <cell r="D24" t="str">
            <v xml:space="preserve">L1   </v>
          </cell>
          <cell r="E24">
            <v>25</v>
          </cell>
          <cell r="F24">
            <v>72970541</v>
          </cell>
          <cell r="G24">
            <v>9085726</v>
          </cell>
          <cell r="H24">
            <v>45642180</v>
          </cell>
          <cell r="I24">
            <v>4558835</v>
          </cell>
          <cell r="J24">
            <v>6.25</v>
          </cell>
          <cell r="K24">
            <v>10.01</v>
          </cell>
          <cell r="L24" t="str">
            <v xml:space="preserve">      </v>
          </cell>
          <cell r="M24" t="str">
            <v xml:space="preserve">     </v>
          </cell>
          <cell r="N24">
            <v>0</v>
          </cell>
          <cell r="O24">
            <v>12.5</v>
          </cell>
          <cell r="P24">
            <v>3.1</v>
          </cell>
        </row>
        <row r="25">
          <cell r="A25">
            <v>53.57</v>
          </cell>
          <cell r="B25" t="str">
            <v xml:space="preserve">       </v>
          </cell>
          <cell r="C25">
            <v>6</v>
          </cell>
          <cell r="D25" t="str">
            <v xml:space="preserve">R2   </v>
          </cell>
          <cell r="E25">
            <v>20</v>
          </cell>
          <cell r="F25">
            <v>37044713</v>
          </cell>
          <cell r="G25">
            <v>17729742</v>
          </cell>
          <cell r="H25">
            <v>11906028</v>
          </cell>
          <cell r="I25">
            <v>4940283</v>
          </cell>
          <cell r="J25">
            <v>13.34</v>
          </cell>
          <cell r="K25">
            <v>2.41</v>
          </cell>
          <cell r="L25" t="str">
            <v xml:space="preserve">      </v>
          </cell>
          <cell r="M25" t="str">
            <v xml:space="preserve">     </v>
          </cell>
          <cell r="N25">
            <v>0</v>
          </cell>
          <cell r="O25">
            <v>47.9</v>
          </cell>
          <cell r="P25">
            <v>5.2</v>
          </cell>
        </row>
        <row r="26">
          <cell r="A26">
            <v>53.58</v>
          </cell>
          <cell r="B26" t="str">
            <v xml:space="preserve">       </v>
          </cell>
          <cell r="C26">
            <v>14</v>
          </cell>
          <cell r="D26" t="str">
            <v xml:space="preserve">L1.5 </v>
          </cell>
          <cell r="E26">
            <v>38</v>
          </cell>
          <cell r="F26">
            <v>7923659</v>
          </cell>
          <cell r="G26">
            <v>804975</v>
          </cell>
          <cell r="H26">
            <v>4107694</v>
          </cell>
          <cell r="I26">
            <v>350765</v>
          </cell>
          <cell r="J26">
            <v>4.43</v>
          </cell>
          <cell r="K26">
            <v>11.71</v>
          </cell>
          <cell r="L26" t="str">
            <v xml:space="preserve">      </v>
          </cell>
          <cell r="M26" t="str">
            <v xml:space="preserve">     </v>
          </cell>
          <cell r="N26">
            <v>0</v>
          </cell>
          <cell r="O26">
            <v>10.199999999999999</v>
          </cell>
          <cell r="P26">
            <v>3</v>
          </cell>
        </row>
        <row r="27">
          <cell r="A27">
            <v>53.65</v>
          </cell>
          <cell r="B27" t="str">
            <v xml:space="preserve">       </v>
          </cell>
          <cell r="C27">
            <v>8</v>
          </cell>
          <cell r="D27" t="str">
            <v xml:space="preserve">R1   </v>
          </cell>
          <cell r="E27">
            <v>19</v>
          </cell>
          <cell r="F27">
            <v>3799499</v>
          </cell>
          <cell r="G27">
            <v>1303701</v>
          </cell>
          <cell r="H27">
            <v>1773893</v>
          </cell>
          <cell r="I27">
            <v>384699</v>
          </cell>
          <cell r="J27">
            <v>10.119999999999999</v>
          </cell>
          <cell r="K27">
            <v>4.6100000000000003</v>
          </cell>
          <cell r="L27" t="str">
            <v xml:space="preserve">      </v>
          </cell>
          <cell r="M27" t="str">
            <v xml:space="preserve">     </v>
          </cell>
          <cell r="N27">
            <v>0</v>
          </cell>
          <cell r="O27">
            <v>34.299999999999997</v>
          </cell>
          <cell r="P27">
            <v>5.3</v>
          </cell>
        </row>
        <row r="28">
          <cell r="A28">
            <v>53.67</v>
          </cell>
          <cell r="B28" t="str">
            <v xml:space="preserve">       </v>
          </cell>
          <cell r="C28">
            <v>9</v>
          </cell>
          <cell r="D28" t="str">
            <v xml:space="preserve">L2   </v>
          </cell>
          <cell r="E28">
            <v>36</v>
          </cell>
          <cell r="F28">
            <v>11510500</v>
          </cell>
          <cell r="G28">
            <v>409590</v>
          </cell>
          <cell r="H28">
            <v>6957130</v>
          </cell>
          <cell r="I28">
            <v>818443</v>
          </cell>
          <cell r="J28">
            <v>7.11</v>
          </cell>
          <cell r="K28">
            <v>8.5</v>
          </cell>
          <cell r="L28" t="str">
            <v xml:space="preserve">      </v>
          </cell>
          <cell r="M28" t="str">
            <v xml:space="preserve">     </v>
          </cell>
          <cell r="N28">
            <v>0</v>
          </cell>
          <cell r="O28">
            <v>3.6</v>
          </cell>
          <cell r="P28">
            <v>0.5</v>
          </cell>
        </row>
        <row r="29">
          <cell r="A29">
            <v>58.01</v>
          </cell>
          <cell r="B29" t="str">
            <v xml:space="preserve">       </v>
          </cell>
          <cell r="C29">
            <v>10</v>
          </cell>
          <cell r="D29" t="str">
            <v xml:space="preserve">SQ   </v>
          </cell>
          <cell r="E29">
            <v>60</v>
          </cell>
          <cell r="F29">
            <v>25688461</v>
          </cell>
          <cell r="G29">
            <v>5596307</v>
          </cell>
          <cell r="H29">
            <v>4679077</v>
          </cell>
          <cell r="I29">
            <v>1027538</v>
          </cell>
          <cell r="J29">
            <v>4</v>
          </cell>
          <cell r="K29">
            <v>4.55</v>
          </cell>
          <cell r="L29" t="str">
            <v xml:space="preserve">      </v>
          </cell>
          <cell r="M29" t="str">
            <v xml:space="preserve">     </v>
          </cell>
          <cell r="N29">
            <v>0</v>
          </cell>
          <cell r="O29">
            <v>21.8</v>
          </cell>
          <cell r="P29">
            <v>5.4</v>
          </cell>
        </row>
        <row r="30">
          <cell r="A30">
            <v>58.02</v>
          </cell>
          <cell r="B30" t="str">
            <v xml:space="preserve">       </v>
          </cell>
          <cell r="C30">
            <v>8</v>
          </cell>
          <cell r="D30" t="str">
            <v xml:space="preserve">R2.5 </v>
          </cell>
          <cell r="E30">
            <v>10</v>
          </cell>
          <cell r="F30">
            <v>78931942</v>
          </cell>
          <cell r="G30">
            <v>33464516</v>
          </cell>
          <cell r="H30">
            <v>37574232</v>
          </cell>
          <cell r="I30">
            <v>8879844</v>
          </cell>
          <cell r="J30">
            <v>11.25</v>
          </cell>
          <cell r="K30">
            <v>4.2300000000000004</v>
          </cell>
          <cell r="L30" t="str">
            <v xml:space="preserve">      </v>
          </cell>
          <cell r="M30" t="str">
            <v xml:space="preserve">     </v>
          </cell>
          <cell r="N30">
            <v>0</v>
          </cell>
          <cell r="O30">
            <v>42.4</v>
          </cell>
          <cell r="P30">
            <v>4.8</v>
          </cell>
        </row>
        <row r="31">
          <cell r="A31">
            <v>58.03</v>
          </cell>
          <cell r="B31" t="str">
            <v xml:space="preserve">       </v>
          </cell>
          <cell r="C31">
            <v>11</v>
          </cell>
          <cell r="D31" t="str">
            <v xml:space="preserve">L1.5 </v>
          </cell>
          <cell r="E31">
            <v>10</v>
          </cell>
          <cell r="F31">
            <v>145854132</v>
          </cell>
          <cell r="G31">
            <v>54600592</v>
          </cell>
          <cell r="H31">
            <v>76668127</v>
          </cell>
          <cell r="I31">
            <v>11932327</v>
          </cell>
          <cell r="J31">
            <v>8.18</v>
          </cell>
          <cell r="K31">
            <v>6.43</v>
          </cell>
          <cell r="L31" t="str">
            <v xml:space="preserve">      </v>
          </cell>
          <cell r="M31" t="str">
            <v xml:space="preserve">     </v>
          </cell>
          <cell r="N31">
            <v>0</v>
          </cell>
          <cell r="O31">
            <v>37.4</v>
          </cell>
          <cell r="P31">
            <v>7.7</v>
          </cell>
        </row>
        <row r="32">
          <cell r="A32">
            <v>58.04</v>
          </cell>
          <cell r="B32" t="str">
            <v xml:space="preserve">       </v>
          </cell>
          <cell r="C32">
            <v>15</v>
          </cell>
          <cell r="D32" t="str">
            <v xml:space="preserve">L0   </v>
          </cell>
          <cell r="E32">
            <v>10</v>
          </cell>
          <cell r="F32">
            <v>3583276</v>
          </cell>
          <cell r="G32">
            <v>856770</v>
          </cell>
          <cell r="H32">
            <v>2368178</v>
          </cell>
          <cell r="I32">
            <v>215104</v>
          </cell>
          <cell r="J32">
            <v>6</v>
          </cell>
          <cell r="K32">
            <v>11.01</v>
          </cell>
          <cell r="L32" t="str">
            <v xml:space="preserve">      </v>
          </cell>
          <cell r="M32" t="str">
            <v xml:space="preserve">     </v>
          </cell>
          <cell r="N32">
            <v>0</v>
          </cell>
          <cell r="O32">
            <v>23.9</v>
          </cell>
          <cell r="P32">
            <v>8.6</v>
          </cell>
        </row>
        <row r="33">
          <cell r="A33">
            <v>58.05</v>
          </cell>
          <cell r="B33" t="str">
            <v xml:space="preserve">       </v>
          </cell>
          <cell r="C33">
            <v>7</v>
          </cell>
          <cell r="D33" t="str">
            <v xml:space="preserve">S2   </v>
          </cell>
          <cell r="E33">
            <v>0</v>
          </cell>
          <cell r="F33">
            <v>4045066</v>
          </cell>
          <cell r="G33">
            <v>2211723</v>
          </cell>
          <cell r="H33">
            <v>1833343</v>
          </cell>
          <cell r="I33">
            <v>578040</v>
          </cell>
          <cell r="J33">
            <v>14.29</v>
          </cell>
          <cell r="K33">
            <v>3.17</v>
          </cell>
          <cell r="L33" t="str">
            <v xml:space="preserve">      </v>
          </cell>
          <cell r="M33" t="str">
            <v xml:space="preserve">     </v>
          </cell>
          <cell r="N33">
            <v>0</v>
          </cell>
          <cell r="O33">
            <v>54.7</v>
          </cell>
          <cell r="P33">
            <v>5</v>
          </cell>
        </row>
      </sheetData>
      <sheetData sheetId="7">
        <row r="1">
          <cell r="A1">
            <v>52.01</v>
          </cell>
          <cell r="B1" t="str">
            <v xml:space="preserve">    Diesel Locomotives - Yard</v>
          </cell>
        </row>
        <row r="2">
          <cell r="A2">
            <v>52.02</v>
          </cell>
          <cell r="B2" t="str">
            <v xml:space="preserve">    Diesel Locomotives - Road</v>
          </cell>
        </row>
        <row r="3">
          <cell r="A3">
            <v>52.05</v>
          </cell>
          <cell r="B3" t="str">
            <v xml:space="preserve">    Locomotives - Other</v>
          </cell>
        </row>
        <row r="4">
          <cell r="A4">
            <v>52.12</v>
          </cell>
          <cell r="B4" t="str">
            <v xml:space="preserve">    Locomotives - Multipurpose</v>
          </cell>
        </row>
        <row r="5">
          <cell r="A5">
            <v>53.01</v>
          </cell>
          <cell r="B5" t="str">
            <v xml:space="preserve">    Box - Plain - 40 Ft </v>
          </cell>
        </row>
        <row r="6">
          <cell r="A6">
            <v>53.02</v>
          </cell>
          <cell r="B6" t="str">
            <v xml:space="preserve">    Box - Plain - 50 Ft &amp; Longer</v>
          </cell>
        </row>
        <row r="7">
          <cell r="A7">
            <v>53.03</v>
          </cell>
          <cell r="B7" t="str">
            <v xml:space="preserve">    Box - Equipped</v>
          </cell>
        </row>
        <row r="8">
          <cell r="A8">
            <v>53.04</v>
          </cell>
          <cell r="B8" t="str">
            <v xml:space="preserve">    Gondola - Plain </v>
          </cell>
        </row>
        <row r="9">
          <cell r="A9">
            <v>53.05</v>
          </cell>
          <cell r="B9" t="str">
            <v xml:space="preserve">    Gondola - Equipped</v>
          </cell>
        </row>
        <row r="10">
          <cell r="A10">
            <v>53.06</v>
          </cell>
          <cell r="B10" t="str">
            <v xml:space="preserve">    Hopper - Covered</v>
          </cell>
        </row>
        <row r="11">
          <cell r="A11">
            <v>53.07</v>
          </cell>
          <cell r="B11" t="str">
            <v xml:space="preserve">    Hopper- Open Top - General Service</v>
          </cell>
        </row>
        <row r="12">
          <cell r="A12">
            <v>53.08</v>
          </cell>
          <cell r="B12" t="str">
            <v xml:space="preserve">    Hopper - Open Top - Special Service</v>
          </cell>
        </row>
        <row r="13">
          <cell r="A13">
            <v>53.09</v>
          </cell>
          <cell r="B13" t="str">
            <v xml:space="preserve">    Refrigerator - Mechanical</v>
          </cell>
        </row>
        <row r="14">
          <cell r="A14">
            <v>53.1</v>
          </cell>
          <cell r="B14" t="str">
            <v xml:space="preserve">    Refrigerator - Non-Mechanical</v>
          </cell>
        </row>
        <row r="15">
          <cell r="A15">
            <v>53.11</v>
          </cell>
          <cell r="B15" t="str">
            <v xml:space="preserve">    Flat - TOFC/COFC</v>
          </cell>
        </row>
        <row r="16">
          <cell r="A16">
            <v>53.12</v>
          </cell>
          <cell r="B16" t="str">
            <v xml:space="preserve">    Flat - Multi-Level</v>
          </cell>
        </row>
        <row r="17">
          <cell r="A17">
            <v>53.13</v>
          </cell>
          <cell r="B17" t="str">
            <v xml:space="preserve">    Flat - General Service</v>
          </cell>
        </row>
        <row r="18">
          <cell r="A18">
            <v>53.14</v>
          </cell>
          <cell r="B18" t="str">
            <v xml:space="preserve">    Flat - Other</v>
          </cell>
        </row>
        <row r="19">
          <cell r="A19">
            <v>53.15</v>
          </cell>
          <cell r="B19" t="str">
            <v xml:space="preserve">    All Other Freight Cars</v>
          </cell>
        </row>
        <row r="20">
          <cell r="A20">
            <v>53.16</v>
          </cell>
          <cell r="B20" t="str">
            <v xml:space="preserve">    Cabooses</v>
          </cell>
        </row>
        <row r="21">
          <cell r="A21">
            <v>53.17</v>
          </cell>
          <cell r="B21" t="str">
            <v xml:space="preserve">    Auto-Racks</v>
          </cell>
        </row>
        <row r="22">
          <cell r="A22">
            <v>53.53</v>
          </cell>
          <cell r="B22" t="str">
            <v xml:space="preserve">    Box - Equipped - Secondhand</v>
          </cell>
        </row>
        <row r="23">
          <cell r="A23">
            <v>53.54</v>
          </cell>
          <cell r="B23" t="str">
            <v xml:space="preserve">    Gondola - Plain - Secondhand</v>
          </cell>
        </row>
        <row r="24">
          <cell r="A24">
            <v>53.55</v>
          </cell>
          <cell r="B24" t="str">
            <v xml:space="preserve">    Gondola - Equipped - Secondhand</v>
          </cell>
        </row>
        <row r="25">
          <cell r="A25">
            <v>53.56</v>
          </cell>
          <cell r="B25" t="str">
            <v xml:space="preserve">    Hopper - Covered - Secondhand</v>
          </cell>
        </row>
        <row r="26">
          <cell r="A26">
            <v>53.57</v>
          </cell>
          <cell r="B26" t="str">
            <v xml:space="preserve">    Hopper- Open Top - GS - Secondhand</v>
          </cell>
        </row>
        <row r="27">
          <cell r="A27">
            <v>53.58</v>
          </cell>
          <cell r="B27" t="str">
            <v xml:space="preserve">    Hopper - Open Top - SS - Secondhand</v>
          </cell>
        </row>
        <row r="28">
          <cell r="A28">
            <v>53.65</v>
          </cell>
          <cell r="B28" t="str">
            <v xml:space="preserve">    All Other Freight Cars - Secondhand</v>
          </cell>
        </row>
        <row r="29">
          <cell r="A29">
            <v>53.67</v>
          </cell>
          <cell r="B29" t="str">
            <v xml:space="preserve">    Auto-Racks - Secondhand</v>
          </cell>
        </row>
        <row r="30">
          <cell r="A30">
            <v>58.01</v>
          </cell>
          <cell r="B30" t="str">
            <v xml:space="preserve">    Airplanes</v>
          </cell>
        </row>
        <row r="31">
          <cell r="A31">
            <v>58.02</v>
          </cell>
          <cell r="B31" t="str">
            <v xml:space="preserve">    Automobiles</v>
          </cell>
        </row>
        <row r="32">
          <cell r="A32">
            <v>58.03</v>
          </cell>
          <cell r="B32" t="str">
            <v xml:space="preserve">    Trucks</v>
          </cell>
        </row>
        <row r="33">
          <cell r="A33">
            <v>58.04</v>
          </cell>
          <cell r="B33" t="str">
            <v xml:space="preserve">    Other</v>
          </cell>
        </row>
        <row r="34">
          <cell r="A34">
            <v>58.05</v>
          </cell>
          <cell r="B34" t="str">
            <v xml:space="preserve">    Spare Parts</v>
          </cell>
        </row>
        <row r="35">
          <cell r="A35">
            <v>59.1</v>
          </cell>
          <cell r="B35" t="str">
            <v xml:space="preserve">    Computers - Hardware</v>
          </cell>
        </row>
        <row r="36">
          <cell r="A36">
            <v>59.21</v>
          </cell>
          <cell r="B36" t="str">
            <v xml:space="preserve">    Computers - Software - PTC</v>
          </cell>
        </row>
        <row r="37">
          <cell r="A37">
            <v>59.22</v>
          </cell>
          <cell r="B37" t="str">
            <v xml:space="preserve">    Computers - Software - Other</v>
          </cell>
        </row>
      </sheetData>
      <sheetData sheetId="8">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29</v>
          </cell>
          <cell r="D2" t="str">
            <v xml:space="preserve">R2   </v>
          </cell>
          <cell r="E2">
            <v>21</v>
          </cell>
          <cell r="F2">
            <v>449690.73</v>
          </cell>
          <cell r="G2">
            <v>103065</v>
          </cell>
          <cell r="H2">
            <v>252191</v>
          </cell>
          <cell r="I2">
            <v>22366</v>
          </cell>
          <cell r="J2">
            <v>4.97</v>
          </cell>
          <cell r="K2">
            <v>11.28</v>
          </cell>
          <cell r="L2" t="str">
            <v xml:space="preserve">      </v>
          </cell>
          <cell r="M2" t="str">
            <v xml:space="preserve">     </v>
          </cell>
          <cell r="N2">
            <v>0</v>
          </cell>
          <cell r="O2">
            <v>22.9</v>
          </cell>
          <cell r="P2">
            <v>22.8</v>
          </cell>
        </row>
        <row r="3">
          <cell r="A3">
            <v>52.02</v>
          </cell>
          <cell r="B3" t="str">
            <v xml:space="preserve">       </v>
          </cell>
          <cell r="C3">
            <v>26</v>
          </cell>
          <cell r="D3" t="str">
            <v xml:space="preserve">S1.5 </v>
          </cell>
          <cell r="E3">
            <v>14</v>
          </cell>
          <cell r="F3">
            <v>183138548.21000001</v>
          </cell>
          <cell r="G3">
            <v>44095227</v>
          </cell>
          <cell r="H3">
            <v>113403924</v>
          </cell>
          <cell r="I3">
            <v>9589454</v>
          </cell>
          <cell r="J3">
            <v>5.24</v>
          </cell>
          <cell r="K3">
            <v>11.83</v>
          </cell>
          <cell r="L3" t="str">
            <v xml:space="preserve">      </v>
          </cell>
          <cell r="M3" t="str">
            <v xml:space="preserve">     </v>
          </cell>
          <cell r="N3">
            <v>0</v>
          </cell>
          <cell r="O3">
            <v>24.1</v>
          </cell>
          <cell r="P3">
            <v>16.8</v>
          </cell>
        </row>
        <row r="4">
          <cell r="A4">
            <v>52.05</v>
          </cell>
          <cell r="B4" t="str">
            <v xml:space="preserve">       </v>
          </cell>
          <cell r="C4">
            <v>26</v>
          </cell>
          <cell r="D4" t="str">
            <v xml:space="preserve">R2   </v>
          </cell>
          <cell r="E4">
            <v>9</v>
          </cell>
          <cell r="F4">
            <v>1051990.8899999999</v>
          </cell>
          <cell r="G4">
            <v>255729</v>
          </cell>
          <cell r="H4">
            <v>701583</v>
          </cell>
          <cell r="I4">
            <v>96538</v>
          </cell>
          <cell r="J4">
            <v>9.18</v>
          </cell>
          <cell r="K4">
            <v>7.27</v>
          </cell>
          <cell r="L4" t="str">
            <v xml:space="preserve">      </v>
          </cell>
          <cell r="M4" t="str">
            <v xml:space="preserve">     </v>
          </cell>
          <cell r="N4">
            <v>0</v>
          </cell>
          <cell r="O4">
            <v>24.3</v>
          </cell>
          <cell r="P4">
            <v>24.1</v>
          </cell>
        </row>
        <row r="5">
          <cell r="A5">
            <v>52.12</v>
          </cell>
          <cell r="B5" t="str">
            <v xml:space="preserve">       </v>
          </cell>
          <cell r="C5">
            <v>30</v>
          </cell>
          <cell r="D5" t="str">
            <v xml:space="preserve">R2.5 </v>
          </cell>
          <cell r="E5">
            <v>10</v>
          </cell>
          <cell r="F5">
            <v>32821063.670000002</v>
          </cell>
          <cell r="G5">
            <v>8079256</v>
          </cell>
          <cell r="H5">
            <v>21459701</v>
          </cell>
          <cell r="I5">
            <v>1762129</v>
          </cell>
          <cell r="J5">
            <v>5.37</v>
          </cell>
          <cell r="K5">
            <v>12.18</v>
          </cell>
          <cell r="L5" t="str">
            <v xml:space="preserve">      </v>
          </cell>
          <cell r="M5" t="str">
            <v xml:space="preserve">     </v>
          </cell>
          <cell r="N5">
            <v>0</v>
          </cell>
          <cell r="O5">
            <v>24.6</v>
          </cell>
          <cell r="P5">
            <v>20.8</v>
          </cell>
        </row>
        <row r="6">
          <cell r="A6">
            <v>53.02</v>
          </cell>
          <cell r="B6" t="str">
            <v xml:space="preserve">       </v>
          </cell>
          <cell r="C6">
            <v>25</v>
          </cell>
          <cell r="D6" t="str">
            <v xml:space="preserve">S1   </v>
          </cell>
          <cell r="E6">
            <v>80</v>
          </cell>
          <cell r="F6">
            <v>8981.56</v>
          </cell>
          <cell r="G6">
            <v>483</v>
          </cell>
          <cell r="H6">
            <v>1313</v>
          </cell>
          <cell r="I6">
            <v>99</v>
          </cell>
          <cell r="J6">
            <v>1.1000000000000001</v>
          </cell>
          <cell r="K6">
            <v>13.26</v>
          </cell>
          <cell r="L6" t="str">
            <v xml:space="preserve">      </v>
          </cell>
          <cell r="M6" t="str">
            <v xml:space="preserve">     </v>
          </cell>
          <cell r="N6">
            <v>0</v>
          </cell>
          <cell r="O6">
            <v>5.4</v>
          </cell>
          <cell r="P6">
            <v>14.5</v>
          </cell>
        </row>
        <row r="7">
          <cell r="A7">
            <v>53.03</v>
          </cell>
          <cell r="B7" t="str">
            <v xml:space="preserve">       </v>
          </cell>
          <cell r="C7">
            <v>27</v>
          </cell>
          <cell r="D7" t="str">
            <v xml:space="preserve">L2   </v>
          </cell>
          <cell r="E7">
            <v>80</v>
          </cell>
          <cell r="F7">
            <v>8129580.1500000004</v>
          </cell>
          <cell r="G7">
            <v>367786</v>
          </cell>
          <cell r="H7">
            <v>1258130</v>
          </cell>
          <cell r="I7">
            <v>96244</v>
          </cell>
          <cell r="J7">
            <v>1.18</v>
          </cell>
          <cell r="K7">
            <v>13.07</v>
          </cell>
          <cell r="L7" t="str">
            <v xml:space="preserve">      </v>
          </cell>
          <cell r="M7" t="str">
            <v xml:space="preserve">     </v>
          </cell>
          <cell r="N7">
            <v>0</v>
          </cell>
          <cell r="O7">
            <v>4.5</v>
          </cell>
          <cell r="P7">
            <v>18</v>
          </cell>
        </row>
        <row r="8">
          <cell r="A8">
            <v>53.04</v>
          </cell>
          <cell r="B8" t="str">
            <v xml:space="preserve">       </v>
          </cell>
          <cell r="C8">
            <v>30</v>
          </cell>
          <cell r="D8" t="str">
            <v xml:space="preserve">L2   </v>
          </cell>
          <cell r="E8">
            <v>72</v>
          </cell>
          <cell r="F8">
            <v>3159773.42</v>
          </cell>
          <cell r="G8">
            <v>211347</v>
          </cell>
          <cell r="H8">
            <v>673390</v>
          </cell>
          <cell r="I8">
            <v>37844</v>
          </cell>
          <cell r="J8">
            <v>1.2</v>
          </cell>
          <cell r="K8">
            <v>17.79</v>
          </cell>
          <cell r="L8" t="str">
            <v xml:space="preserve">      </v>
          </cell>
          <cell r="M8" t="str">
            <v xml:space="preserve">     </v>
          </cell>
          <cell r="N8">
            <v>0</v>
          </cell>
          <cell r="O8">
            <v>6.7</v>
          </cell>
          <cell r="P8">
            <v>13.9</v>
          </cell>
        </row>
        <row r="9">
          <cell r="A9">
            <v>53.05</v>
          </cell>
          <cell r="B9" t="str">
            <v xml:space="preserve">       </v>
          </cell>
          <cell r="C9">
            <v>34</v>
          </cell>
          <cell r="D9" t="str">
            <v xml:space="preserve">R1   </v>
          </cell>
          <cell r="E9">
            <v>69</v>
          </cell>
          <cell r="F9">
            <v>22232693.18</v>
          </cell>
          <cell r="G9">
            <v>1181482</v>
          </cell>
          <cell r="H9">
            <v>5710653</v>
          </cell>
          <cell r="I9">
            <v>258890</v>
          </cell>
          <cell r="J9">
            <v>1.1599999999999999</v>
          </cell>
          <cell r="K9">
            <v>22.06</v>
          </cell>
          <cell r="L9" t="str">
            <v xml:space="preserve">      </v>
          </cell>
          <cell r="M9" t="str">
            <v xml:space="preserve">     </v>
          </cell>
          <cell r="N9">
            <v>0</v>
          </cell>
          <cell r="O9">
            <v>5.3</v>
          </cell>
          <cell r="P9">
            <v>16.899999999999999</v>
          </cell>
        </row>
        <row r="10">
          <cell r="A10">
            <v>53.06</v>
          </cell>
          <cell r="B10" t="str">
            <v xml:space="preserve">       </v>
          </cell>
          <cell r="C10">
            <v>29</v>
          </cell>
          <cell r="D10" t="str">
            <v xml:space="preserve">R1.5 </v>
          </cell>
          <cell r="E10">
            <v>80</v>
          </cell>
          <cell r="F10">
            <v>2001982.88</v>
          </cell>
          <cell r="G10">
            <v>63407</v>
          </cell>
          <cell r="H10">
            <v>336990</v>
          </cell>
          <cell r="I10">
            <v>24573</v>
          </cell>
          <cell r="J10">
            <v>1.23</v>
          </cell>
          <cell r="K10">
            <v>13.71</v>
          </cell>
          <cell r="L10" t="str">
            <v xml:space="preserve">      </v>
          </cell>
          <cell r="M10" t="str">
            <v xml:space="preserve">     </v>
          </cell>
          <cell r="N10">
            <v>0</v>
          </cell>
          <cell r="O10">
            <v>3.2</v>
          </cell>
          <cell r="P10">
            <v>18.600000000000001</v>
          </cell>
        </row>
        <row r="11">
          <cell r="A11">
            <v>53.07</v>
          </cell>
          <cell r="B11" t="str">
            <v xml:space="preserve">       </v>
          </cell>
          <cell r="C11">
            <v>22</v>
          </cell>
          <cell r="D11" t="str">
            <v xml:space="preserve">L2.5 </v>
          </cell>
          <cell r="E11">
            <v>50</v>
          </cell>
          <cell r="F11">
            <v>21581017.949999999</v>
          </cell>
          <cell r="G11">
            <v>3429973</v>
          </cell>
          <cell r="H11">
            <v>7360536</v>
          </cell>
          <cell r="I11">
            <v>794099</v>
          </cell>
          <cell r="J11">
            <v>3.68</v>
          </cell>
          <cell r="K11">
            <v>9.27</v>
          </cell>
          <cell r="L11" t="str">
            <v xml:space="preserve">      </v>
          </cell>
          <cell r="M11" t="str">
            <v xml:space="preserve">     </v>
          </cell>
          <cell r="N11">
            <v>0</v>
          </cell>
          <cell r="O11">
            <v>15.9</v>
          </cell>
          <cell r="P11">
            <v>15.8</v>
          </cell>
        </row>
        <row r="12">
          <cell r="A12">
            <v>53.08</v>
          </cell>
          <cell r="B12" t="str">
            <v xml:space="preserve">       </v>
          </cell>
          <cell r="C12">
            <v>28</v>
          </cell>
          <cell r="D12" t="str">
            <v xml:space="preserve">L1.5 </v>
          </cell>
          <cell r="E12">
            <v>80</v>
          </cell>
          <cell r="F12">
            <v>93519.12</v>
          </cell>
          <cell r="G12">
            <v>3779</v>
          </cell>
          <cell r="H12">
            <v>14925</v>
          </cell>
          <cell r="I12">
            <v>956</v>
          </cell>
          <cell r="J12">
            <v>1.02</v>
          </cell>
          <cell r="K12">
            <v>15.61</v>
          </cell>
          <cell r="L12" t="str">
            <v xml:space="preserve">      </v>
          </cell>
          <cell r="M12" t="str">
            <v xml:space="preserve">     </v>
          </cell>
          <cell r="N12">
            <v>0</v>
          </cell>
          <cell r="O12">
            <v>4</v>
          </cell>
          <cell r="P12">
            <v>16.899999999999999</v>
          </cell>
        </row>
        <row r="13">
          <cell r="A13">
            <v>53.1</v>
          </cell>
          <cell r="B13" t="str">
            <v xml:space="preserve">       </v>
          </cell>
          <cell r="C13">
            <v>25</v>
          </cell>
          <cell r="D13" t="str">
            <v xml:space="preserve">R0.5 </v>
          </cell>
          <cell r="E13">
            <v>80</v>
          </cell>
          <cell r="F13">
            <v>180631.63</v>
          </cell>
          <cell r="G13">
            <v>8533</v>
          </cell>
          <cell r="H13">
            <v>27593</v>
          </cell>
          <cell r="I13">
            <v>2260</v>
          </cell>
          <cell r="J13">
            <v>1.25</v>
          </cell>
          <cell r="K13">
            <v>12.21</v>
          </cell>
          <cell r="L13" t="str">
            <v xml:space="preserve">      </v>
          </cell>
          <cell r="M13" t="str">
            <v xml:space="preserve">     </v>
          </cell>
          <cell r="N13">
            <v>0</v>
          </cell>
          <cell r="O13">
            <v>4.7</v>
          </cell>
          <cell r="P13">
            <v>20.8</v>
          </cell>
        </row>
        <row r="14">
          <cell r="A14">
            <v>53.13</v>
          </cell>
          <cell r="B14" t="str">
            <v xml:space="preserve">       </v>
          </cell>
          <cell r="C14">
            <v>22</v>
          </cell>
          <cell r="D14" t="str">
            <v xml:space="preserve">L0   </v>
          </cell>
          <cell r="E14">
            <v>80</v>
          </cell>
          <cell r="F14">
            <v>45526.45</v>
          </cell>
          <cell r="G14">
            <v>1568</v>
          </cell>
          <cell r="H14">
            <v>7537</v>
          </cell>
          <cell r="I14">
            <v>1238</v>
          </cell>
          <cell r="J14">
            <v>2.72</v>
          </cell>
          <cell r="K14">
            <v>6.09</v>
          </cell>
          <cell r="L14" t="str">
            <v xml:space="preserve">      </v>
          </cell>
          <cell r="M14" t="str">
            <v xml:space="preserve">     </v>
          </cell>
          <cell r="N14">
            <v>0</v>
          </cell>
          <cell r="O14">
            <v>3.4</v>
          </cell>
          <cell r="P14">
            <v>51.1</v>
          </cell>
        </row>
        <row r="15">
          <cell r="A15">
            <v>53.14</v>
          </cell>
          <cell r="B15" t="str">
            <v xml:space="preserve">       </v>
          </cell>
          <cell r="C15">
            <v>31</v>
          </cell>
          <cell r="D15" t="str">
            <v xml:space="preserve">L2.5 </v>
          </cell>
          <cell r="E15">
            <v>80</v>
          </cell>
          <cell r="F15">
            <v>1985912.74</v>
          </cell>
          <cell r="G15">
            <v>99758</v>
          </cell>
          <cell r="H15">
            <v>297425</v>
          </cell>
          <cell r="I15">
            <v>19993</v>
          </cell>
          <cell r="J15">
            <v>1.01</v>
          </cell>
          <cell r="K15">
            <v>14.88</v>
          </cell>
          <cell r="L15" t="str">
            <v xml:space="preserve">      </v>
          </cell>
          <cell r="M15" t="str">
            <v xml:space="preserve">     </v>
          </cell>
          <cell r="N15">
            <v>0</v>
          </cell>
          <cell r="O15">
            <v>5</v>
          </cell>
          <cell r="P15">
            <v>18.600000000000001</v>
          </cell>
        </row>
        <row r="16">
          <cell r="A16">
            <v>53.16</v>
          </cell>
          <cell r="B16" t="str">
            <v xml:space="preserve">       </v>
          </cell>
          <cell r="C16">
            <v>23</v>
          </cell>
          <cell r="D16" t="str">
            <v xml:space="preserve">L2   </v>
          </cell>
          <cell r="E16">
            <v>46</v>
          </cell>
          <cell r="F16">
            <v>516440.03</v>
          </cell>
          <cell r="G16">
            <v>60511</v>
          </cell>
          <cell r="H16">
            <v>218367</v>
          </cell>
          <cell r="I16">
            <v>34731</v>
          </cell>
          <cell r="J16">
            <v>6.73</v>
          </cell>
          <cell r="K16">
            <v>6.29</v>
          </cell>
          <cell r="L16" t="str">
            <v xml:space="preserve">      </v>
          </cell>
          <cell r="M16" t="str">
            <v xml:space="preserve">     </v>
          </cell>
          <cell r="N16">
            <v>0</v>
          </cell>
          <cell r="O16">
            <v>11.7</v>
          </cell>
          <cell r="P16">
            <v>33.700000000000003</v>
          </cell>
        </row>
        <row r="17">
          <cell r="A17">
            <v>53.17</v>
          </cell>
          <cell r="B17" t="str">
            <v xml:space="preserve">       </v>
          </cell>
          <cell r="C17">
            <v>25</v>
          </cell>
          <cell r="D17" t="str">
            <v xml:space="preserve">S2   </v>
          </cell>
          <cell r="E17">
            <v>34</v>
          </cell>
          <cell r="F17">
            <v>12050612.66</v>
          </cell>
          <cell r="G17">
            <v>2563273</v>
          </cell>
          <cell r="H17">
            <v>5390131</v>
          </cell>
          <cell r="I17">
            <v>532724</v>
          </cell>
          <cell r="J17">
            <v>4.42</v>
          </cell>
          <cell r="K17">
            <v>10.119999999999999</v>
          </cell>
          <cell r="L17" t="str">
            <v xml:space="preserve">      </v>
          </cell>
          <cell r="M17" t="str">
            <v xml:space="preserve">     </v>
          </cell>
          <cell r="N17">
            <v>0</v>
          </cell>
          <cell r="O17">
            <v>21.3</v>
          </cell>
          <cell r="P17">
            <v>16.5</v>
          </cell>
        </row>
        <row r="18">
          <cell r="A18">
            <v>57</v>
          </cell>
          <cell r="B18" t="str">
            <v xml:space="preserve">       </v>
          </cell>
          <cell r="C18">
            <v>38</v>
          </cell>
          <cell r="D18" t="str">
            <v xml:space="preserve">R0.5 </v>
          </cell>
          <cell r="E18">
            <v>77</v>
          </cell>
          <cell r="F18">
            <v>4751240.16</v>
          </cell>
          <cell r="G18">
            <v>138156</v>
          </cell>
          <cell r="H18">
            <v>954629</v>
          </cell>
          <cell r="I18">
            <v>35608</v>
          </cell>
          <cell r="J18">
            <v>0.75</v>
          </cell>
          <cell r="K18">
            <v>26.81</v>
          </cell>
          <cell r="L18" t="str">
            <v xml:space="preserve">      </v>
          </cell>
          <cell r="M18" t="str">
            <v xml:space="preserve">     </v>
          </cell>
          <cell r="N18">
            <v>0</v>
          </cell>
          <cell r="O18">
            <v>2.9</v>
          </cell>
          <cell r="P18">
            <v>18.2</v>
          </cell>
        </row>
        <row r="19">
          <cell r="A19">
            <v>58.03</v>
          </cell>
          <cell r="B19" t="str">
            <v xml:space="preserve">       </v>
          </cell>
          <cell r="C19">
            <v>11</v>
          </cell>
          <cell r="D19" t="str">
            <v xml:space="preserve">L1.5 </v>
          </cell>
          <cell r="E19">
            <v>28</v>
          </cell>
          <cell r="F19">
            <v>132079.9</v>
          </cell>
          <cell r="G19">
            <v>38074</v>
          </cell>
          <cell r="H19">
            <v>57024</v>
          </cell>
          <cell r="I19">
            <v>23291</v>
          </cell>
          <cell r="J19">
            <v>17.63</v>
          </cell>
          <cell r="K19">
            <v>2.4500000000000002</v>
          </cell>
          <cell r="L19" t="str">
            <v xml:space="preserve">      </v>
          </cell>
          <cell r="M19" t="str">
            <v xml:space="preserve">     </v>
          </cell>
          <cell r="N19">
            <v>0</v>
          </cell>
          <cell r="O19">
            <v>28.8</v>
          </cell>
          <cell r="P19">
            <v>20.100000000000001</v>
          </cell>
        </row>
        <row r="20">
          <cell r="A20">
            <v>58.04</v>
          </cell>
          <cell r="B20" t="str">
            <v xml:space="preserve">       </v>
          </cell>
          <cell r="C20">
            <v>15</v>
          </cell>
          <cell r="D20" t="str">
            <v xml:space="preserve">L0   </v>
          </cell>
          <cell r="E20">
            <v>26</v>
          </cell>
          <cell r="F20">
            <v>313271.36</v>
          </cell>
          <cell r="G20">
            <v>48500</v>
          </cell>
          <cell r="H20">
            <v>183321</v>
          </cell>
          <cell r="I20">
            <v>22147</v>
          </cell>
          <cell r="J20">
            <v>7.07</v>
          </cell>
          <cell r="K20">
            <v>8.2799999999999994</v>
          </cell>
          <cell r="L20" t="str">
            <v xml:space="preserve">      </v>
          </cell>
          <cell r="M20" t="str">
            <v xml:space="preserve">     </v>
          </cell>
          <cell r="N20">
            <v>0</v>
          </cell>
          <cell r="O20">
            <v>15.5</v>
          </cell>
          <cell r="P20">
            <v>15.8</v>
          </cell>
        </row>
        <row r="21">
          <cell r="A21" t="str">
            <v>_x001A_</v>
          </cell>
        </row>
      </sheetData>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TB"/>
      <sheetName val="Summary SEC"/>
      <sheetName val="Schedule 1 STB"/>
      <sheetName val="Schedule 2 STB"/>
      <sheetName val="Schedule 3 STB"/>
      <sheetName val="Schedule 4 STB"/>
      <sheetName val="Schedule 1 SEC"/>
      <sheetName val="Schedule 2 SEC"/>
      <sheetName val="Schedule 3 SEC"/>
      <sheetName val="Schedule 4 SEC"/>
      <sheetName val="NYC Detailed Calc"/>
      <sheetName val="NYC Ties SEC"/>
      <sheetName val="2011 NYC Balances"/>
      <sheetName val="NYC Life &amp; Salv. Parameters"/>
      <sheetName val="Book Reserve"/>
      <sheetName val="CSX's Recon"/>
      <sheetName val="2004 NYC Deprate"/>
      <sheetName val="2011 NYC Deprate"/>
      <sheetName val="CSXT_Deprate"/>
      <sheetName val="CSXT_SEC_Deprate"/>
      <sheetName val="Controls"/>
    </sheetNames>
    <sheetDataSet>
      <sheetData sheetId="0"/>
      <sheetData sheetId="1"/>
      <sheetData sheetId="2">
        <row r="15">
          <cell r="P15">
            <v>879069816.03999996</v>
          </cell>
        </row>
      </sheetData>
      <sheetData sheetId="3"/>
      <sheetData sheetId="4"/>
      <sheetData sheetId="5"/>
      <sheetData sheetId="6">
        <row r="42">
          <cell r="R42">
            <v>4.3499999999999996</v>
          </cell>
        </row>
      </sheetData>
      <sheetData sheetId="7">
        <row r="148">
          <cell r="V148">
            <v>17393980.18</v>
          </cell>
        </row>
      </sheetData>
      <sheetData sheetId="8"/>
      <sheetData sheetId="9"/>
      <sheetData sheetId="10">
        <row r="15">
          <cell r="A15" t="str">
            <v>03000</v>
          </cell>
          <cell r="C15" t="str">
            <v>03</v>
          </cell>
          <cell r="E15" t="str">
            <v>Grading</v>
          </cell>
          <cell r="G15" t="str">
            <v>1871</v>
          </cell>
          <cell r="I15">
            <v>468</v>
          </cell>
          <cell r="K15">
            <v>8531.8799999999992</v>
          </cell>
          <cell r="M15">
            <v>120</v>
          </cell>
          <cell r="N15" t="str">
            <v>-</v>
          </cell>
          <cell r="O15" t="str">
            <v>L2</v>
          </cell>
          <cell r="Q15">
            <v>0</v>
          </cell>
          <cell r="S15">
            <v>0</v>
          </cell>
          <cell r="U15">
            <v>8531.8799999999992</v>
          </cell>
          <cell r="W15">
            <v>43.54</v>
          </cell>
          <cell r="Y15">
            <v>41.75</v>
          </cell>
          <cell r="AA15">
            <v>4.1099999999999998E-2</v>
          </cell>
          <cell r="AC15">
            <v>2.3E-2</v>
          </cell>
          <cell r="AE15">
            <v>196.23</v>
          </cell>
          <cell r="AG15">
            <v>350.66</v>
          </cell>
        </row>
        <row r="16">
          <cell r="A16" t="str">
            <v>03000</v>
          </cell>
          <cell r="G16" t="str">
            <v>1914</v>
          </cell>
          <cell r="I16">
            <v>23979829.469999999</v>
          </cell>
          <cell r="K16">
            <v>991171688.88</v>
          </cell>
          <cell r="M16">
            <v>120</v>
          </cell>
          <cell r="N16" t="str">
            <v>-</v>
          </cell>
          <cell r="O16" t="str">
            <v>L2</v>
          </cell>
          <cell r="Q16">
            <v>0</v>
          </cell>
          <cell r="S16">
            <v>0</v>
          </cell>
          <cell r="U16">
            <v>991171688.88</v>
          </cell>
          <cell r="W16">
            <v>54.67</v>
          </cell>
          <cell r="Y16">
            <v>52.45</v>
          </cell>
          <cell r="AA16">
            <v>4.0599999999999997E-2</v>
          </cell>
          <cell r="AC16">
            <v>1.83E-2</v>
          </cell>
          <cell r="AE16">
            <v>18138441.91</v>
          </cell>
          <cell r="AG16">
            <v>40241570.57</v>
          </cell>
        </row>
        <row r="17">
          <cell r="A17" t="str">
            <v>03000</v>
          </cell>
          <cell r="G17" t="str">
            <v>1917</v>
          </cell>
          <cell r="I17">
            <v>578624.9</v>
          </cell>
          <cell r="K17">
            <v>18043101.829999998</v>
          </cell>
          <cell r="M17">
            <v>120</v>
          </cell>
          <cell r="N17" t="str">
            <v>-</v>
          </cell>
          <cell r="O17" t="str">
            <v>L2</v>
          </cell>
          <cell r="Q17">
            <v>0</v>
          </cell>
          <cell r="S17">
            <v>0</v>
          </cell>
          <cell r="U17">
            <v>18043101.829999998</v>
          </cell>
          <cell r="W17">
            <v>55.67</v>
          </cell>
          <cell r="Y17">
            <v>53.32</v>
          </cell>
          <cell r="AA17">
            <v>4.2200000000000001E-2</v>
          </cell>
          <cell r="AC17">
            <v>1.7999999999999999E-2</v>
          </cell>
          <cell r="AE17">
            <v>324775.83</v>
          </cell>
          <cell r="AG17">
            <v>761418.9</v>
          </cell>
        </row>
        <row r="18">
          <cell r="A18" t="str">
            <v>03000</v>
          </cell>
          <cell r="G18" t="str">
            <v>1919</v>
          </cell>
          <cell r="I18">
            <v>40991</v>
          </cell>
          <cell r="K18">
            <v>885896.67</v>
          </cell>
          <cell r="M18">
            <v>120</v>
          </cell>
          <cell r="N18" t="str">
            <v>-</v>
          </cell>
          <cell r="O18" t="str">
            <v>L2</v>
          </cell>
          <cell r="Q18">
            <v>0</v>
          </cell>
          <cell r="S18">
            <v>0</v>
          </cell>
          <cell r="U18">
            <v>885896.67</v>
          </cell>
          <cell r="W18">
            <v>56.37</v>
          </cell>
          <cell r="Y18">
            <v>53.93</v>
          </cell>
          <cell r="AA18">
            <v>4.3299999999999998E-2</v>
          </cell>
          <cell r="AC18">
            <v>1.77E-2</v>
          </cell>
          <cell r="AE18">
            <v>15680.37</v>
          </cell>
          <cell r="AG18">
            <v>38359.33</v>
          </cell>
        </row>
        <row r="19">
          <cell r="A19" t="str">
            <v>03000</v>
          </cell>
          <cell r="G19" t="str">
            <v>1923</v>
          </cell>
          <cell r="I19">
            <v>4794.01</v>
          </cell>
          <cell r="K19">
            <v>126513.37</v>
          </cell>
          <cell r="M19">
            <v>120</v>
          </cell>
          <cell r="N19" t="str">
            <v>-</v>
          </cell>
          <cell r="O19" t="str">
            <v>L2</v>
          </cell>
          <cell r="Q19">
            <v>0</v>
          </cell>
          <cell r="S19">
            <v>0</v>
          </cell>
          <cell r="U19">
            <v>126513.37</v>
          </cell>
          <cell r="W19">
            <v>57.85</v>
          </cell>
          <cell r="Y19">
            <v>55.22</v>
          </cell>
          <cell r="AA19">
            <v>4.5499999999999999E-2</v>
          </cell>
          <cell r="AC19">
            <v>1.7299999999999999E-2</v>
          </cell>
          <cell r="AE19">
            <v>2188.6799999999998</v>
          </cell>
          <cell r="AG19">
            <v>5756.36</v>
          </cell>
        </row>
        <row r="20">
          <cell r="A20" t="str">
            <v>03000</v>
          </cell>
          <cell r="G20" t="str">
            <v>1925</v>
          </cell>
          <cell r="I20">
            <v>616.76</v>
          </cell>
          <cell r="K20">
            <v>17731.23</v>
          </cell>
          <cell r="M20">
            <v>120</v>
          </cell>
          <cell r="N20" t="str">
            <v>-</v>
          </cell>
          <cell r="O20" t="str">
            <v>L2</v>
          </cell>
          <cell r="Q20">
            <v>0</v>
          </cell>
          <cell r="S20">
            <v>0</v>
          </cell>
          <cell r="U20">
            <v>17731.23</v>
          </cell>
          <cell r="W20">
            <v>58.64</v>
          </cell>
          <cell r="Y20">
            <v>55.9</v>
          </cell>
          <cell r="AA20">
            <v>4.6699999999999998E-2</v>
          </cell>
          <cell r="AC20">
            <v>1.7100000000000001E-2</v>
          </cell>
          <cell r="AE20">
            <v>303.2</v>
          </cell>
          <cell r="AG20">
            <v>828.05</v>
          </cell>
        </row>
        <row r="21">
          <cell r="A21" t="str">
            <v>03000</v>
          </cell>
          <cell r="G21" t="str">
            <v>1927</v>
          </cell>
          <cell r="I21">
            <v>1099364.29</v>
          </cell>
          <cell r="K21">
            <v>33446599.57</v>
          </cell>
          <cell r="M21">
            <v>120</v>
          </cell>
          <cell r="N21" t="str">
            <v>-</v>
          </cell>
          <cell r="O21" t="str">
            <v>L2</v>
          </cell>
          <cell r="Q21">
            <v>0</v>
          </cell>
          <cell r="S21">
            <v>0</v>
          </cell>
          <cell r="U21">
            <v>33446599.57</v>
          </cell>
          <cell r="W21">
            <v>59.47</v>
          </cell>
          <cell r="Y21">
            <v>56.61</v>
          </cell>
          <cell r="AA21">
            <v>4.8099999999999997E-2</v>
          </cell>
          <cell r="AC21">
            <v>1.6799999999999999E-2</v>
          </cell>
          <cell r="AE21">
            <v>561902.87</v>
          </cell>
          <cell r="AG21">
            <v>1608781.44</v>
          </cell>
        </row>
        <row r="22">
          <cell r="A22" t="str">
            <v>03000</v>
          </cell>
          <cell r="G22" t="str">
            <v>1930</v>
          </cell>
          <cell r="I22">
            <v>47.88</v>
          </cell>
          <cell r="K22">
            <v>1733.11</v>
          </cell>
          <cell r="M22">
            <v>120</v>
          </cell>
          <cell r="N22" t="str">
            <v>-</v>
          </cell>
          <cell r="O22" t="str">
            <v>L2</v>
          </cell>
          <cell r="Q22">
            <v>0</v>
          </cell>
          <cell r="S22">
            <v>0</v>
          </cell>
          <cell r="U22">
            <v>1733.11</v>
          </cell>
          <cell r="W22">
            <v>60.79</v>
          </cell>
          <cell r="Y22">
            <v>57.72</v>
          </cell>
          <cell r="AA22">
            <v>5.0500000000000003E-2</v>
          </cell>
          <cell r="AC22">
            <v>1.6500000000000001E-2</v>
          </cell>
          <cell r="AE22">
            <v>28.6</v>
          </cell>
          <cell r="AG22">
            <v>87.52</v>
          </cell>
        </row>
        <row r="23">
          <cell r="A23" t="str">
            <v>03000</v>
          </cell>
          <cell r="G23" t="str">
            <v>1937</v>
          </cell>
          <cell r="I23">
            <v>293.3</v>
          </cell>
          <cell r="K23">
            <v>13434.97</v>
          </cell>
          <cell r="M23">
            <v>120</v>
          </cell>
          <cell r="N23" t="str">
            <v>-</v>
          </cell>
          <cell r="O23" t="str">
            <v>L2</v>
          </cell>
          <cell r="Q23">
            <v>0</v>
          </cell>
          <cell r="S23">
            <v>0</v>
          </cell>
          <cell r="U23">
            <v>13434.97</v>
          </cell>
          <cell r="W23">
            <v>64.22</v>
          </cell>
          <cell r="Y23">
            <v>60.64</v>
          </cell>
          <cell r="AA23">
            <v>5.57E-2</v>
          </cell>
          <cell r="AC23">
            <v>1.5599999999999999E-2</v>
          </cell>
          <cell r="AE23">
            <v>209.59</v>
          </cell>
          <cell r="AG23">
            <v>748.33</v>
          </cell>
        </row>
        <row r="24">
          <cell r="A24" t="str">
            <v>03000</v>
          </cell>
          <cell r="G24" t="str">
            <v>1946</v>
          </cell>
          <cell r="I24">
            <v>858</v>
          </cell>
          <cell r="K24">
            <v>29719.16</v>
          </cell>
          <cell r="M24">
            <v>120</v>
          </cell>
          <cell r="N24" t="str">
            <v>-</v>
          </cell>
          <cell r="O24" t="str">
            <v>L2</v>
          </cell>
          <cell r="Q24">
            <v>0</v>
          </cell>
          <cell r="S24">
            <v>0</v>
          </cell>
          <cell r="U24">
            <v>29719.16</v>
          </cell>
          <cell r="W24">
            <v>69.48</v>
          </cell>
          <cell r="Y24">
            <v>65.12</v>
          </cell>
          <cell r="AA24">
            <v>6.2799999999999995E-2</v>
          </cell>
          <cell r="AC24">
            <v>1.44E-2</v>
          </cell>
          <cell r="AE24">
            <v>427.96</v>
          </cell>
          <cell r="AG24">
            <v>1866.36</v>
          </cell>
        </row>
        <row r="25">
          <cell r="A25" t="str">
            <v>03000</v>
          </cell>
          <cell r="G25" t="str">
            <v>1949</v>
          </cell>
          <cell r="I25">
            <v>466.27</v>
          </cell>
          <cell r="K25">
            <v>17715.03</v>
          </cell>
          <cell r="M25">
            <v>120</v>
          </cell>
          <cell r="N25" t="str">
            <v>-</v>
          </cell>
          <cell r="O25" t="str">
            <v>L2</v>
          </cell>
          <cell r="Q25">
            <v>0</v>
          </cell>
          <cell r="S25">
            <v>0</v>
          </cell>
          <cell r="U25">
            <v>17715.03</v>
          </cell>
          <cell r="W25">
            <v>71.459999999999994</v>
          </cell>
          <cell r="Y25">
            <v>66.819999999999993</v>
          </cell>
          <cell r="AA25">
            <v>6.4899999999999999E-2</v>
          </cell>
          <cell r="AC25">
            <v>1.4E-2</v>
          </cell>
          <cell r="AE25">
            <v>248.01</v>
          </cell>
          <cell r="AG25">
            <v>1149.71</v>
          </cell>
        </row>
        <row r="26">
          <cell r="A26" t="str">
            <v>03000</v>
          </cell>
          <cell r="G26" t="str">
            <v>1952</v>
          </cell>
          <cell r="I26">
            <v>78.959999999999994</v>
          </cell>
          <cell r="K26">
            <v>2884.07</v>
          </cell>
          <cell r="M26">
            <v>120</v>
          </cell>
          <cell r="N26" t="str">
            <v>-</v>
          </cell>
          <cell r="O26" t="str">
            <v>L2</v>
          </cell>
          <cell r="Q26">
            <v>0</v>
          </cell>
          <cell r="S26">
            <v>0</v>
          </cell>
          <cell r="U26">
            <v>2884.07</v>
          </cell>
          <cell r="W26">
            <v>73.540000000000006</v>
          </cell>
          <cell r="Y26">
            <v>68.64</v>
          </cell>
          <cell r="AA26">
            <v>6.6600000000000006E-2</v>
          </cell>
          <cell r="AC26">
            <v>1.3599999999999999E-2</v>
          </cell>
          <cell r="AE26">
            <v>39.22</v>
          </cell>
          <cell r="AG26">
            <v>192.08</v>
          </cell>
        </row>
        <row r="27">
          <cell r="A27" t="str">
            <v>03000</v>
          </cell>
          <cell r="G27" t="str">
            <v>1960</v>
          </cell>
          <cell r="I27">
            <v>66372</v>
          </cell>
          <cell r="K27">
            <v>2457120.2400000002</v>
          </cell>
          <cell r="M27">
            <v>120</v>
          </cell>
          <cell r="N27" t="str">
            <v>-</v>
          </cell>
          <cell r="O27" t="str">
            <v>L2</v>
          </cell>
          <cell r="Q27">
            <v>0</v>
          </cell>
          <cell r="S27">
            <v>0</v>
          </cell>
          <cell r="U27">
            <v>2457120.2400000002</v>
          </cell>
          <cell r="W27">
            <v>79.59</v>
          </cell>
          <cell r="Y27">
            <v>74.02</v>
          </cell>
          <cell r="AA27">
            <v>7.0000000000000007E-2</v>
          </cell>
          <cell r="AC27">
            <v>1.26E-2</v>
          </cell>
          <cell r="AE27">
            <v>30959.72</v>
          </cell>
          <cell r="AG27">
            <v>171998.42</v>
          </cell>
        </row>
        <row r="28">
          <cell r="A28" t="str">
            <v>03000</v>
          </cell>
          <cell r="G28" t="str">
            <v>1961</v>
          </cell>
          <cell r="I28">
            <v>5044.2</v>
          </cell>
          <cell r="K28">
            <v>188780.15</v>
          </cell>
          <cell r="M28">
            <v>120</v>
          </cell>
          <cell r="N28" t="str">
            <v>-</v>
          </cell>
          <cell r="O28" t="str">
            <v>L2</v>
          </cell>
          <cell r="Q28">
            <v>0</v>
          </cell>
          <cell r="S28">
            <v>0</v>
          </cell>
          <cell r="U28">
            <v>188780.15</v>
          </cell>
          <cell r="W28">
            <v>80.38</v>
          </cell>
          <cell r="Y28">
            <v>74.75</v>
          </cell>
          <cell r="AA28">
            <v>7.0000000000000007E-2</v>
          </cell>
          <cell r="AC28">
            <v>1.24E-2</v>
          </cell>
          <cell r="AE28">
            <v>2340.87</v>
          </cell>
          <cell r="AG28">
            <v>13214.61</v>
          </cell>
        </row>
        <row r="29">
          <cell r="A29" t="str">
            <v>03000</v>
          </cell>
          <cell r="G29" t="str">
            <v>1962</v>
          </cell>
          <cell r="I29">
            <v>4177.7299999999996</v>
          </cell>
          <cell r="K29">
            <v>157128.95999999999</v>
          </cell>
          <cell r="M29">
            <v>120</v>
          </cell>
          <cell r="N29" t="str">
            <v>-</v>
          </cell>
          <cell r="O29" t="str">
            <v>L2</v>
          </cell>
          <cell r="Q29">
            <v>0</v>
          </cell>
          <cell r="S29">
            <v>0</v>
          </cell>
          <cell r="U29">
            <v>157128.95999999999</v>
          </cell>
          <cell r="W29">
            <v>81.19</v>
          </cell>
          <cell r="Y29">
            <v>75.48</v>
          </cell>
          <cell r="AA29">
            <v>7.0300000000000001E-2</v>
          </cell>
          <cell r="AC29">
            <v>1.23E-2</v>
          </cell>
          <cell r="AE29">
            <v>1932.69</v>
          </cell>
          <cell r="AG29">
            <v>11046.17</v>
          </cell>
        </row>
        <row r="30">
          <cell r="A30" t="str">
            <v>03000</v>
          </cell>
          <cell r="G30" t="str">
            <v>1964</v>
          </cell>
          <cell r="I30">
            <v>514</v>
          </cell>
          <cell r="K30">
            <v>19380.59</v>
          </cell>
          <cell r="M30">
            <v>120</v>
          </cell>
          <cell r="N30" t="str">
            <v>-</v>
          </cell>
          <cell r="O30" t="str">
            <v>L2</v>
          </cell>
          <cell r="Q30">
            <v>0</v>
          </cell>
          <cell r="S30">
            <v>0</v>
          </cell>
          <cell r="U30">
            <v>19380.59</v>
          </cell>
          <cell r="W30">
            <v>82.82</v>
          </cell>
          <cell r="Y30">
            <v>76.989999999999995</v>
          </cell>
          <cell r="AA30">
            <v>7.0400000000000004E-2</v>
          </cell>
          <cell r="AC30">
            <v>1.21E-2</v>
          </cell>
          <cell r="AE30">
            <v>234.51</v>
          </cell>
          <cell r="AG30">
            <v>1364.39</v>
          </cell>
        </row>
        <row r="31">
          <cell r="A31" t="str">
            <v>03000</v>
          </cell>
          <cell r="G31" t="str">
            <v>1975</v>
          </cell>
          <cell r="I31">
            <v>6108055.0199999996</v>
          </cell>
          <cell r="K31">
            <v>123590846.70999999</v>
          </cell>
          <cell r="M31">
            <v>120</v>
          </cell>
          <cell r="N31" t="str">
            <v>-</v>
          </cell>
          <cell r="O31" t="str">
            <v>L2</v>
          </cell>
          <cell r="Q31">
            <v>0</v>
          </cell>
          <cell r="S31">
            <v>0</v>
          </cell>
          <cell r="U31">
            <v>123590846.70999999</v>
          </cell>
          <cell r="W31">
            <v>92.19</v>
          </cell>
          <cell r="Y31">
            <v>85.87</v>
          </cell>
          <cell r="AA31">
            <v>6.8599999999999994E-2</v>
          </cell>
          <cell r="AC31">
            <v>1.0800000000000001E-2</v>
          </cell>
          <cell r="AE31">
            <v>1334781.1399999999</v>
          </cell>
          <cell r="AG31">
            <v>8478332.0800000001</v>
          </cell>
        </row>
        <row r="32">
          <cell r="A32" t="str">
            <v>03000</v>
          </cell>
          <cell r="G32" t="str">
            <v>1978</v>
          </cell>
          <cell r="I32">
            <v>1272570.6200000001</v>
          </cell>
          <cell r="K32">
            <v>17820455.550000001</v>
          </cell>
          <cell r="M32">
            <v>120</v>
          </cell>
          <cell r="N32" t="str">
            <v>-</v>
          </cell>
          <cell r="O32" t="str">
            <v>L2</v>
          </cell>
          <cell r="Q32">
            <v>0</v>
          </cell>
          <cell r="S32">
            <v>0</v>
          </cell>
          <cell r="U32">
            <v>17820455.550000001</v>
          </cell>
          <cell r="W32">
            <v>94.86</v>
          </cell>
          <cell r="Y32">
            <v>88.42</v>
          </cell>
          <cell r="AA32">
            <v>6.7900000000000002E-2</v>
          </cell>
          <cell r="AC32">
            <v>1.0500000000000001E-2</v>
          </cell>
          <cell r="AE32">
            <v>187114.78</v>
          </cell>
          <cell r="AG32">
            <v>1210008.93</v>
          </cell>
        </row>
        <row r="33">
          <cell r="A33" t="str">
            <v>03000</v>
          </cell>
          <cell r="G33" t="str">
            <v>1980</v>
          </cell>
          <cell r="I33">
            <v>1063890.21</v>
          </cell>
          <cell r="K33">
            <v>12749468.380000001</v>
          </cell>
          <cell r="M33">
            <v>120</v>
          </cell>
          <cell r="N33" t="str">
            <v>-</v>
          </cell>
          <cell r="O33" t="str">
            <v>L2</v>
          </cell>
          <cell r="Q33">
            <v>0</v>
          </cell>
          <cell r="S33">
            <v>0</v>
          </cell>
          <cell r="U33">
            <v>12749468.380000001</v>
          </cell>
          <cell r="W33">
            <v>96.66</v>
          </cell>
          <cell r="Y33">
            <v>90.14</v>
          </cell>
          <cell r="AA33">
            <v>6.7500000000000004E-2</v>
          </cell>
          <cell r="AC33">
            <v>1.03E-2</v>
          </cell>
          <cell r="AE33">
            <v>131319.51999999999</v>
          </cell>
          <cell r="AG33">
            <v>860589.12</v>
          </cell>
        </row>
        <row r="34">
          <cell r="A34" t="str">
            <v>03000</v>
          </cell>
          <cell r="G34" t="str">
            <v>1981</v>
          </cell>
          <cell r="I34">
            <v>499545.75</v>
          </cell>
          <cell r="K34">
            <v>6277374.7400000002</v>
          </cell>
          <cell r="M34">
            <v>120</v>
          </cell>
          <cell r="N34" t="str">
            <v>-</v>
          </cell>
          <cell r="O34" t="str">
            <v>L2</v>
          </cell>
          <cell r="Q34">
            <v>0</v>
          </cell>
          <cell r="S34">
            <v>0</v>
          </cell>
          <cell r="U34">
            <v>6277374.7400000002</v>
          </cell>
          <cell r="W34">
            <v>97.58</v>
          </cell>
          <cell r="Y34">
            <v>91.01</v>
          </cell>
          <cell r="AA34">
            <v>6.7299999999999999E-2</v>
          </cell>
          <cell r="AC34">
            <v>1.0200000000000001E-2</v>
          </cell>
          <cell r="AE34">
            <v>64029.22</v>
          </cell>
          <cell r="AG34">
            <v>422467.32</v>
          </cell>
        </row>
        <row r="35">
          <cell r="A35" t="str">
            <v>03000</v>
          </cell>
          <cell r="G35" t="str">
            <v>1982</v>
          </cell>
          <cell r="I35">
            <v>566590.16</v>
          </cell>
          <cell r="K35">
            <v>7992381.8700000001</v>
          </cell>
          <cell r="M35">
            <v>120</v>
          </cell>
          <cell r="N35" t="str">
            <v>-</v>
          </cell>
          <cell r="O35" t="str">
            <v>L2</v>
          </cell>
          <cell r="Q35">
            <v>0</v>
          </cell>
          <cell r="S35">
            <v>0</v>
          </cell>
          <cell r="U35">
            <v>7992381.8700000001</v>
          </cell>
          <cell r="W35">
            <v>98.5</v>
          </cell>
          <cell r="Y35">
            <v>91.89</v>
          </cell>
          <cell r="AA35">
            <v>6.7100000000000007E-2</v>
          </cell>
          <cell r="AC35">
            <v>1.0200000000000001E-2</v>
          </cell>
          <cell r="AE35">
            <v>81522.3</v>
          </cell>
          <cell r="AG35">
            <v>536288.81999999995</v>
          </cell>
        </row>
        <row r="36">
          <cell r="A36" t="str">
            <v>03000</v>
          </cell>
          <cell r="G36" t="str">
            <v>1983</v>
          </cell>
          <cell r="I36">
            <v>1143456.77</v>
          </cell>
          <cell r="K36">
            <v>14826945.35</v>
          </cell>
          <cell r="M36">
            <v>120</v>
          </cell>
          <cell r="N36" t="str">
            <v>-</v>
          </cell>
          <cell r="O36" t="str">
            <v>L2</v>
          </cell>
          <cell r="Q36">
            <v>0</v>
          </cell>
          <cell r="S36">
            <v>0</v>
          </cell>
          <cell r="U36">
            <v>14826945.35</v>
          </cell>
          <cell r="W36">
            <v>99.42</v>
          </cell>
          <cell r="Y36">
            <v>92.77</v>
          </cell>
          <cell r="AA36">
            <v>6.6900000000000001E-2</v>
          </cell>
          <cell r="AC36">
            <v>1.01E-2</v>
          </cell>
          <cell r="AE36">
            <v>149752.15</v>
          </cell>
          <cell r="AG36">
            <v>991922.64</v>
          </cell>
        </row>
        <row r="37">
          <cell r="A37" t="str">
            <v>03000</v>
          </cell>
          <cell r="G37" t="str">
            <v>1984</v>
          </cell>
          <cell r="I37">
            <v>80321.570000000007</v>
          </cell>
          <cell r="K37">
            <v>961640.5</v>
          </cell>
          <cell r="M37">
            <v>120</v>
          </cell>
          <cell r="N37" t="str">
            <v>-</v>
          </cell>
          <cell r="O37" t="str">
            <v>L2</v>
          </cell>
          <cell r="Q37">
            <v>0</v>
          </cell>
          <cell r="S37">
            <v>0</v>
          </cell>
          <cell r="U37">
            <v>961640.5</v>
          </cell>
          <cell r="W37">
            <v>100.35</v>
          </cell>
          <cell r="Y37">
            <v>93.66</v>
          </cell>
          <cell r="AA37">
            <v>6.6699999999999995E-2</v>
          </cell>
          <cell r="AC37">
            <v>0.01</v>
          </cell>
          <cell r="AE37">
            <v>9616.41</v>
          </cell>
          <cell r="AG37">
            <v>64141.42</v>
          </cell>
        </row>
        <row r="38">
          <cell r="A38" t="str">
            <v>03000</v>
          </cell>
          <cell r="G38" t="str">
            <v>1985</v>
          </cell>
          <cell r="I38">
            <v>2749285.91</v>
          </cell>
          <cell r="K38">
            <v>28270503.050000001</v>
          </cell>
          <cell r="M38">
            <v>120</v>
          </cell>
          <cell r="N38" t="str">
            <v>-</v>
          </cell>
          <cell r="O38" t="str">
            <v>L2</v>
          </cell>
          <cell r="Q38">
            <v>0</v>
          </cell>
          <cell r="S38">
            <v>0</v>
          </cell>
          <cell r="U38">
            <v>28270503.050000001</v>
          </cell>
          <cell r="W38">
            <v>101.28</v>
          </cell>
          <cell r="Y38">
            <v>94.56</v>
          </cell>
          <cell r="AA38">
            <v>6.6400000000000001E-2</v>
          </cell>
          <cell r="AC38">
            <v>9.9000000000000008E-3</v>
          </cell>
          <cell r="AE38">
            <v>279877.98</v>
          </cell>
          <cell r="AG38">
            <v>1877161.4</v>
          </cell>
        </row>
        <row r="39">
          <cell r="A39" t="str">
            <v>03000</v>
          </cell>
          <cell r="G39" t="str">
            <v>1986</v>
          </cell>
          <cell r="I39">
            <v>2152817.12</v>
          </cell>
          <cell r="K39">
            <v>21455860.949999999</v>
          </cell>
          <cell r="M39">
            <v>120</v>
          </cell>
          <cell r="N39" t="str">
            <v>-</v>
          </cell>
          <cell r="O39" t="str">
            <v>L2</v>
          </cell>
          <cell r="Q39">
            <v>0</v>
          </cell>
          <cell r="S39">
            <v>0</v>
          </cell>
          <cell r="U39">
            <v>21455860.949999999</v>
          </cell>
          <cell r="W39">
            <v>102.22</v>
          </cell>
          <cell r="Y39">
            <v>95.46</v>
          </cell>
          <cell r="AA39">
            <v>6.6100000000000006E-2</v>
          </cell>
          <cell r="AC39">
            <v>9.7999999999999997E-3</v>
          </cell>
          <cell r="AE39">
            <v>210267.44</v>
          </cell>
          <cell r="AG39">
            <v>1418232.41</v>
          </cell>
        </row>
        <row r="40">
          <cell r="A40" t="str">
            <v>03000</v>
          </cell>
          <cell r="G40" t="str">
            <v>1987</v>
          </cell>
          <cell r="I40">
            <v>134368.15</v>
          </cell>
          <cell r="K40">
            <v>1299766.57</v>
          </cell>
          <cell r="M40">
            <v>120</v>
          </cell>
          <cell r="N40" t="str">
            <v>-</v>
          </cell>
          <cell r="O40" t="str">
            <v>L2</v>
          </cell>
          <cell r="Q40">
            <v>0</v>
          </cell>
          <cell r="S40">
            <v>0</v>
          </cell>
          <cell r="U40">
            <v>1299766.57</v>
          </cell>
          <cell r="W40">
            <v>103.17</v>
          </cell>
          <cell r="Y40">
            <v>96.36</v>
          </cell>
          <cell r="AA40">
            <v>6.6000000000000003E-2</v>
          </cell>
          <cell r="AC40">
            <v>9.7000000000000003E-3</v>
          </cell>
          <cell r="AE40">
            <v>12607.74</v>
          </cell>
          <cell r="AG40">
            <v>85784.59</v>
          </cell>
        </row>
        <row r="41">
          <cell r="A41" t="str">
            <v>03000</v>
          </cell>
          <cell r="G41" t="str">
            <v>1988</v>
          </cell>
          <cell r="I41">
            <v>1564182.53</v>
          </cell>
          <cell r="K41">
            <v>13614880.140000001</v>
          </cell>
          <cell r="M41">
            <v>120</v>
          </cell>
          <cell r="N41" t="str">
            <v>-</v>
          </cell>
          <cell r="O41" t="str">
            <v>L2</v>
          </cell>
          <cell r="Q41">
            <v>0</v>
          </cell>
          <cell r="S41">
            <v>0</v>
          </cell>
          <cell r="U41">
            <v>13614880.140000001</v>
          </cell>
          <cell r="W41">
            <v>104.12</v>
          </cell>
          <cell r="Y41">
            <v>97.27</v>
          </cell>
          <cell r="AA41">
            <v>6.5799999999999997E-2</v>
          </cell>
          <cell r="AC41">
            <v>9.5999999999999992E-3</v>
          </cell>
          <cell r="AE41">
            <v>130702.85</v>
          </cell>
          <cell r="AG41">
            <v>895859.11</v>
          </cell>
        </row>
        <row r="42">
          <cell r="A42" t="str">
            <v>03000</v>
          </cell>
          <cell r="G42" t="str">
            <v>1989</v>
          </cell>
          <cell r="I42">
            <v>2502272.5699999998</v>
          </cell>
          <cell r="K42">
            <v>24913604.34</v>
          </cell>
          <cell r="M42">
            <v>120</v>
          </cell>
          <cell r="N42" t="str">
            <v>-</v>
          </cell>
          <cell r="O42" t="str">
            <v>L2</v>
          </cell>
          <cell r="Q42">
            <v>0</v>
          </cell>
          <cell r="S42">
            <v>0</v>
          </cell>
          <cell r="U42">
            <v>24913604.34</v>
          </cell>
          <cell r="W42">
            <v>105.07</v>
          </cell>
          <cell r="Y42">
            <v>98.19</v>
          </cell>
          <cell r="AA42">
            <v>6.5500000000000003E-2</v>
          </cell>
          <cell r="AC42">
            <v>9.4999999999999998E-3</v>
          </cell>
          <cell r="AE42">
            <v>236679.24</v>
          </cell>
          <cell r="AG42">
            <v>1631841.08</v>
          </cell>
        </row>
        <row r="43">
          <cell r="A43" t="str">
            <v>03000</v>
          </cell>
          <cell r="G43" t="str">
            <v>1990</v>
          </cell>
          <cell r="I43">
            <v>3998072.87</v>
          </cell>
          <cell r="K43">
            <v>40556010.689999998</v>
          </cell>
          <cell r="M43">
            <v>120</v>
          </cell>
          <cell r="N43" t="str">
            <v>-</v>
          </cell>
          <cell r="O43" t="str">
            <v>L2</v>
          </cell>
          <cell r="Q43">
            <v>0</v>
          </cell>
          <cell r="S43">
            <v>0</v>
          </cell>
          <cell r="U43">
            <v>40556010.689999998</v>
          </cell>
          <cell r="W43">
            <v>106.03</v>
          </cell>
          <cell r="Y43">
            <v>99.11</v>
          </cell>
          <cell r="AA43">
            <v>6.5299999999999997E-2</v>
          </cell>
          <cell r="AC43">
            <v>9.4000000000000004E-3</v>
          </cell>
          <cell r="AE43">
            <v>381226.5</v>
          </cell>
          <cell r="AG43">
            <v>2648307.5</v>
          </cell>
        </row>
        <row r="44">
          <cell r="A44" t="str">
            <v>03000</v>
          </cell>
          <cell r="G44" t="str">
            <v>1991</v>
          </cell>
          <cell r="I44">
            <v>194914.38</v>
          </cell>
          <cell r="K44">
            <v>2049738.29</v>
          </cell>
          <cell r="M44">
            <v>120</v>
          </cell>
          <cell r="N44" t="str">
            <v>-</v>
          </cell>
          <cell r="O44" t="str">
            <v>L2</v>
          </cell>
          <cell r="Q44">
            <v>0</v>
          </cell>
          <cell r="S44">
            <v>0</v>
          </cell>
          <cell r="U44">
            <v>2049738.29</v>
          </cell>
          <cell r="W44">
            <v>106.99</v>
          </cell>
          <cell r="Y44">
            <v>100.04</v>
          </cell>
          <cell r="AA44">
            <v>6.5000000000000002E-2</v>
          </cell>
          <cell r="AC44">
            <v>9.2999999999999992E-3</v>
          </cell>
          <cell r="AE44">
            <v>19062.57</v>
          </cell>
          <cell r="AG44">
            <v>133232.99</v>
          </cell>
        </row>
        <row r="45">
          <cell r="A45" t="str">
            <v>03000</v>
          </cell>
          <cell r="G45" t="str">
            <v>1992</v>
          </cell>
          <cell r="I45">
            <v>544737.66</v>
          </cell>
          <cell r="K45">
            <v>6856290.0700000003</v>
          </cell>
          <cell r="M45">
            <v>120</v>
          </cell>
          <cell r="N45" t="str">
            <v>-</v>
          </cell>
          <cell r="O45" t="str">
            <v>L2</v>
          </cell>
          <cell r="Q45">
            <v>0</v>
          </cell>
          <cell r="S45">
            <v>0</v>
          </cell>
          <cell r="U45">
            <v>6856290.0700000003</v>
          </cell>
          <cell r="W45">
            <v>107.96</v>
          </cell>
          <cell r="Y45">
            <v>100.97</v>
          </cell>
          <cell r="AA45">
            <v>6.4699999999999994E-2</v>
          </cell>
          <cell r="AC45">
            <v>9.2999999999999992E-3</v>
          </cell>
          <cell r="AE45">
            <v>63763.5</v>
          </cell>
          <cell r="AG45">
            <v>443601.97</v>
          </cell>
        </row>
        <row r="46">
          <cell r="A46" t="str">
            <v>03000</v>
          </cell>
          <cell r="G46" t="str">
            <v>1993</v>
          </cell>
          <cell r="I46">
            <v>1738258.77</v>
          </cell>
          <cell r="K46">
            <v>17231264.239999998</v>
          </cell>
          <cell r="M46">
            <v>120</v>
          </cell>
          <cell r="N46" t="str">
            <v>-</v>
          </cell>
          <cell r="O46" t="str">
            <v>L2</v>
          </cell>
          <cell r="Q46">
            <v>0</v>
          </cell>
          <cell r="S46">
            <v>0</v>
          </cell>
          <cell r="U46">
            <v>17231264.239999998</v>
          </cell>
          <cell r="W46">
            <v>108.93</v>
          </cell>
          <cell r="Y46">
            <v>101.91</v>
          </cell>
          <cell r="AA46">
            <v>6.4399999999999999E-2</v>
          </cell>
          <cell r="AC46">
            <v>9.1999999999999998E-3</v>
          </cell>
          <cell r="AE46">
            <v>158527.63</v>
          </cell>
          <cell r="AG46">
            <v>1109693.42</v>
          </cell>
        </row>
        <row r="47">
          <cell r="A47" t="str">
            <v>03000</v>
          </cell>
          <cell r="G47" t="str">
            <v>1994</v>
          </cell>
          <cell r="I47">
            <v>3453002.28</v>
          </cell>
          <cell r="K47">
            <v>31302568.140000001</v>
          </cell>
          <cell r="M47">
            <v>120</v>
          </cell>
          <cell r="N47" t="str">
            <v>-</v>
          </cell>
          <cell r="O47" t="str">
            <v>L2</v>
          </cell>
          <cell r="Q47">
            <v>0</v>
          </cell>
          <cell r="S47">
            <v>0</v>
          </cell>
          <cell r="U47">
            <v>31302568.140000001</v>
          </cell>
          <cell r="W47">
            <v>109.91</v>
          </cell>
          <cell r="Y47">
            <v>102.85</v>
          </cell>
          <cell r="AA47">
            <v>6.4199999999999993E-2</v>
          </cell>
          <cell r="AC47">
            <v>9.1000000000000004E-3</v>
          </cell>
          <cell r="AE47">
            <v>284853.37</v>
          </cell>
          <cell r="AG47">
            <v>2009624.87</v>
          </cell>
        </row>
        <row r="48">
          <cell r="A48" t="str">
            <v>03000</v>
          </cell>
          <cell r="G48" t="str">
            <v>1995</v>
          </cell>
          <cell r="I48">
            <v>1548994.61</v>
          </cell>
          <cell r="K48">
            <v>14305459.34</v>
          </cell>
          <cell r="M48">
            <v>120</v>
          </cell>
          <cell r="N48" t="str">
            <v>-</v>
          </cell>
          <cell r="O48" t="str">
            <v>L2</v>
          </cell>
          <cell r="Q48">
            <v>0</v>
          </cell>
          <cell r="S48">
            <v>0</v>
          </cell>
          <cell r="U48">
            <v>14305459.34</v>
          </cell>
          <cell r="W48">
            <v>110.89</v>
          </cell>
          <cell r="Y48">
            <v>103.8</v>
          </cell>
          <cell r="AA48">
            <v>6.3899999999999998E-2</v>
          </cell>
          <cell r="AC48">
            <v>8.9999999999999993E-3</v>
          </cell>
          <cell r="AE48">
            <v>128749.13</v>
          </cell>
          <cell r="AG48">
            <v>914118.85</v>
          </cell>
        </row>
        <row r="49">
          <cell r="A49" t="str">
            <v>03000</v>
          </cell>
          <cell r="G49" t="str">
            <v>1996</v>
          </cell>
          <cell r="I49">
            <v>1245354.76</v>
          </cell>
          <cell r="K49">
            <v>10856987.84</v>
          </cell>
          <cell r="M49">
            <v>120</v>
          </cell>
          <cell r="N49" t="str">
            <v>-</v>
          </cell>
          <cell r="O49" t="str">
            <v>L2</v>
          </cell>
          <cell r="Q49">
            <v>0</v>
          </cell>
          <cell r="S49">
            <v>0</v>
          </cell>
          <cell r="U49">
            <v>10856987.84</v>
          </cell>
          <cell r="W49">
            <v>111.88</v>
          </cell>
          <cell r="Y49">
            <v>104.75</v>
          </cell>
          <cell r="AA49">
            <v>6.3700000000000007E-2</v>
          </cell>
          <cell r="AC49">
            <v>8.8999999999999999E-3</v>
          </cell>
          <cell r="AE49">
            <v>96627.19</v>
          </cell>
          <cell r="AG49">
            <v>691590.13</v>
          </cell>
        </row>
        <row r="50">
          <cell r="A50" t="str">
            <v>03000</v>
          </cell>
          <cell r="G50" t="str">
            <v>1997</v>
          </cell>
          <cell r="I50">
            <v>392373.47</v>
          </cell>
          <cell r="K50">
            <v>3348524.85</v>
          </cell>
          <cell r="M50">
            <v>120</v>
          </cell>
          <cell r="N50" t="str">
            <v>-</v>
          </cell>
          <cell r="O50" t="str">
            <v>L2</v>
          </cell>
          <cell r="Q50">
            <v>0</v>
          </cell>
          <cell r="S50">
            <v>0</v>
          </cell>
          <cell r="U50">
            <v>3348524.85</v>
          </cell>
          <cell r="W50">
            <v>112.86</v>
          </cell>
          <cell r="Y50">
            <v>105.71</v>
          </cell>
          <cell r="AA50">
            <v>6.3399999999999998E-2</v>
          </cell>
          <cell r="AC50">
            <v>8.8999999999999999E-3</v>
          </cell>
          <cell r="AE50">
            <v>29801.87</v>
          </cell>
          <cell r="AG50">
            <v>212296.48</v>
          </cell>
        </row>
        <row r="51">
          <cell r="A51" t="str">
            <v>03000</v>
          </cell>
          <cell r="G51" t="str">
            <v>1998</v>
          </cell>
          <cell r="I51">
            <v>899760.25</v>
          </cell>
          <cell r="K51">
            <v>7746925.7199999997</v>
          </cell>
          <cell r="M51">
            <v>120</v>
          </cell>
          <cell r="N51" t="str">
            <v>-</v>
          </cell>
          <cell r="O51" t="str">
            <v>L2</v>
          </cell>
          <cell r="Q51">
            <v>0</v>
          </cell>
          <cell r="S51">
            <v>0</v>
          </cell>
          <cell r="U51">
            <v>7746925.7199999997</v>
          </cell>
          <cell r="W51">
            <v>113.85</v>
          </cell>
          <cell r="Y51">
            <v>106.67</v>
          </cell>
          <cell r="AA51">
            <v>6.3100000000000003E-2</v>
          </cell>
          <cell r="AC51">
            <v>8.8000000000000005E-3</v>
          </cell>
          <cell r="AE51">
            <v>68172.95</v>
          </cell>
          <cell r="AG51">
            <v>488831.01</v>
          </cell>
        </row>
        <row r="52">
          <cell r="A52" t="str">
            <v>03000</v>
          </cell>
          <cell r="G52" t="str">
            <v>1999</v>
          </cell>
          <cell r="I52">
            <v>4687031.18</v>
          </cell>
          <cell r="K52">
            <v>29452761.350000001</v>
          </cell>
          <cell r="M52">
            <v>120</v>
          </cell>
          <cell r="N52" t="str">
            <v>-</v>
          </cell>
          <cell r="O52" t="str">
            <v>L2</v>
          </cell>
          <cell r="Q52">
            <v>0</v>
          </cell>
          <cell r="S52">
            <v>0</v>
          </cell>
          <cell r="U52">
            <v>29452761.350000001</v>
          </cell>
          <cell r="W52">
            <v>114.84</v>
          </cell>
          <cell r="Y52">
            <v>107.64</v>
          </cell>
          <cell r="AA52">
            <v>6.2700000000000006E-2</v>
          </cell>
          <cell r="AC52">
            <v>8.6999999999999994E-3</v>
          </cell>
          <cell r="AE52">
            <v>256239.02</v>
          </cell>
          <cell r="AG52">
            <v>1846688.14</v>
          </cell>
        </row>
        <row r="53">
          <cell r="A53" t="str">
            <v>03000</v>
          </cell>
          <cell r="G53" t="str">
            <v>2000</v>
          </cell>
          <cell r="I53">
            <v>1709490.47</v>
          </cell>
          <cell r="K53">
            <v>15005052.890000001</v>
          </cell>
          <cell r="M53">
            <v>120</v>
          </cell>
          <cell r="N53" t="str">
            <v>-</v>
          </cell>
          <cell r="O53" t="str">
            <v>L2</v>
          </cell>
          <cell r="Q53">
            <v>0</v>
          </cell>
          <cell r="S53">
            <v>0</v>
          </cell>
          <cell r="U53">
            <v>15005052.890000001</v>
          </cell>
          <cell r="W53">
            <v>115.84</v>
          </cell>
          <cell r="Y53">
            <v>108.61</v>
          </cell>
          <cell r="AA53">
            <v>6.2399999999999997E-2</v>
          </cell>
          <cell r="AC53">
            <v>8.6E-3</v>
          </cell>
          <cell r="AE53">
            <v>129043.45</v>
          </cell>
          <cell r="AG53">
            <v>936315.3</v>
          </cell>
        </row>
        <row r="54">
          <cell r="A54" t="str">
            <v>03000</v>
          </cell>
          <cell r="G54" t="str">
            <v>2001</v>
          </cell>
          <cell r="I54">
            <v>126303.65</v>
          </cell>
          <cell r="K54">
            <v>1122315.77</v>
          </cell>
          <cell r="M54">
            <v>120</v>
          </cell>
          <cell r="N54" t="str">
            <v>-</v>
          </cell>
          <cell r="O54" t="str">
            <v>L2</v>
          </cell>
          <cell r="Q54">
            <v>0</v>
          </cell>
          <cell r="S54">
            <v>0</v>
          </cell>
          <cell r="U54">
            <v>1122315.77</v>
          </cell>
          <cell r="W54">
            <v>116.84</v>
          </cell>
          <cell r="Y54">
            <v>109.59</v>
          </cell>
          <cell r="AA54">
            <v>6.2100000000000002E-2</v>
          </cell>
          <cell r="AC54">
            <v>8.6E-3</v>
          </cell>
          <cell r="AE54">
            <v>9651.92</v>
          </cell>
          <cell r="AG54">
            <v>69695.81</v>
          </cell>
        </row>
        <row r="55">
          <cell r="A55" t="str">
            <v>03000</v>
          </cell>
          <cell r="G55" t="str">
            <v>9999</v>
          </cell>
          <cell r="I55">
            <v>849132.53</v>
          </cell>
          <cell r="K55">
            <v>529.69000000000005</v>
          </cell>
          <cell r="M55">
            <v>120</v>
          </cell>
          <cell r="N55" t="str">
            <v>-</v>
          </cell>
          <cell r="O55" t="str">
            <v>L2</v>
          </cell>
          <cell r="Q55">
            <v>0</v>
          </cell>
          <cell r="S55">
            <v>0</v>
          </cell>
          <cell r="U55">
            <v>529.69000000000005</v>
          </cell>
          <cell r="W55">
            <v>0</v>
          </cell>
          <cell r="Y55">
            <v>0</v>
          </cell>
          <cell r="AA55">
            <v>4.8599999999999997E-2</v>
          </cell>
          <cell r="AC55">
            <v>1.5699999999999999E-2</v>
          </cell>
          <cell r="AE55">
            <v>8.32</v>
          </cell>
          <cell r="AG55">
            <v>25.74</v>
          </cell>
        </row>
        <row r="56">
          <cell r="A56" t="str">
            <v>Total 03000</v>
          </cell>
          <cell r="E56" t="str">
            <v>Total Grading</v>
          </cell>
          <cell r="I56">
            <v>67007324.029999994</v>
          </cell>
          <cell r="K56">
            <v>1500196116.7399998</v>
          </cell>
          <cell r="S56">
            <v>0</v>
          </cell>
          <cell r="U56">
            <v>1500196116.7399998</v>
          </cell>
          <cell r="Y56">
            <v>60.65</v>
          </cell>
          <cell r="AA56">
            <v>4.8599999999999997E-2</v>
          </cell>
          <cell r="AC56">
            <v>1.5699999999999999E-2</v>
          </cell>
          <cell r="AE56">
            <v>23533908.450000007</v>
          </cell>
          <cell r="AG56">
            <v>72835384.029999986</v>
          </cell>
        </row>
        <row r="58">
          <cell r="A58" t="str">
            <v>04000</v>
          </cell>
          <cell r="C58" t="str">
            <v>04</v>
          </cell>
          <cell r="E58" t="str">
            <v>Other Right-of-way Expenditures</v>
          </cell>
          <cell r="G58" t="str">
            <v>1906</v>
          </cell>
          <cell r="I58">
            <v>177</v>
          </cell>
          <cell r="K58">
            <v>0</v>
          </cell>
          <cell r="M58">
            <v>60</v>
          </cell>
          <cell r="N58" t="str">
            <v>-</v>
          </cell>
          <cell r="O58" t="str">
            <v>R2</v>
          </cell>
          <cell r="Q58">
            <v>0</v>
          </cell>
          <cell r="S58">
            <v>0</v>
          </cell>
          <cell r="U58">
            <v>0</v>
          </cell>
          <cell r="W58">
            <v>0</v>
          </cell>
          <cell r="Y58">
            <v>0</v>
          </cell>
          <cell r="AA58">
            <v>0</v>
          </cell>
          <cell r="AC58">
            <v>0</v>
          </cell>
          <cell r="AE58">
            <v>0</v>
          </cell>
          <cell r="AG58">
            <v>0</v>
          </cell>
        </row>
        <row r="59">
          <cell r="A59" t="str">
            <v>04000</v>
          </cell>
          <cell r="G59" t="str">
            <v>1914</v>
          </cell>
          <cell r="I59">
            <v>616.07000000000005</v>
          </cell>
          <cell r="K59">
            <v>0</v>
          </cell>
          <cell r="M59">
            <v>60</v>
          </cell>
          <cell r="N59" t="str">
            <v>-</v>
          </cell>
          <cell r="O59" t="str">
            <v>R2</v>
          </cell>
          <cell r="Q59">
            <v>0</v>
          </cell>
          <cell r="S59">
            <v>0</v>
          </cell>
          <cell r="U59">
            <v>0</v>
          </cell>
          <cell r="W59">
            <v>0</v>
          </cell>
          <cell r="Y59">
            <v>0</v>
          </cell>
          <cell r="AA59">
            <v>0</v>
          </cell>
          <cell r="AC59">
            <v>0</v>
          </cell>
          <cell r="AE59">
            <v>0</v>
          </cell>
          <cell r="AG59">
            <v>0</v>
          </cell>
        </row>
        <row r="60">
          <cell r="A60" t="str">
            <v>04000</v>
          </cell>
          <cell r="G60" t="str">
            <v>1925</v>
          </cell>
          <cell r="I60">
            <v>71.459999999999994</v>
          </cell>
          <cell r="K60">
            <v>0</v>
          </cell>
          <cell r="M60">
            <v>60</v>
          </cell>
          <cell r="N60" t="str">
            <v>-</v>
          </cell>
          <cell r="O60" t="str">
            <v>R2</v>
          </cell>
          <cell r="Q60">
            <v>0</v>
          </cell>
          <cell r="S60">
            <v>0</v>
          </cell>
          <cell r="U60">
            <v>0</v>
          </cell>
          <cell r="W60">
            <v>0</v>
          </cell>
          <cell r="Y60">
            <v>0</v>
          </cell>
          <cell r="AA60">
            <v>0</v>
          </cell>
          <cell r="AC60">
            <v>0</v>
          </cell>
          <cell r="AE60">
            <v>0</v>
          </cell>
          <cell r="AG60">
            <v>0</v>
          </cell>
        </row>
        <row r="61">
          <cell r="A61" t="str">
            <v>04000</v>
          </cell>
          <cell r="G61" t="str">
            <v>1926</v>
          </cell>
          <cell r="I61">
            <v>2739.08</v>
          </cell>
          <cell r="K61">
            <v>0</v>
          </cell>
          <cell r="M61">
            <v>60</v>
          </cell>
          <cell r="N61" t="str">
            <v>-</v>
          </cell>
          <cell r="O61" t="str">
            <v>R2</v>
          </cell>
          <cell r="Q61">
            <v>0</v>
          </cell>
          <cell r="S61">
            <v>0</v>
          </cell>
          <cell r="U61">
            <v>0</v>
          </cell>
          <cell r="W61">
            <v>0</v>
          </cell>
          <cell r="Y61">
            <v>0</v>
          </cell>
          <cell r="AA61">
            <v>0</v>
          </cell>
          <cell r="AC61">
            <v>0</v>
          </cell>
          <cell r="AE61">
            <v>0</v>
          </cell>
          <cell r="AG61">
            <v>0</v>
          </cell>
        </row>
        <row r="62">
          <cell r="A62" t="str">
            <v>04000</v>
          </cell>
          <cell r="G62" t="str">
            <v>1936</v>
          </cell>
          <cell r="I62">
            <v>515.34</v>
          </cell>
          <cell r="K62">
            <v>0</v>
          </cell>
          <cell r="M62">
            <v>60</v>
          </cell>
          <cell r="N62" t="str">
            <v>-</v>
          </cell>
          <cell r="O62" t="str">
            <v>R2</v>
          </cell>
          <cell r="Q62">
            <v>0</v>
          </cell>
          <cell r="S62">
            <v>0</v>
          </cell>
          <cell r="U62">
            <v>0</v>
          </cell>
          <cell r="W62">
            <v>0</v>
          </cell>
          <cell r="Y62">
            <v>0</v>
          </cell>
          <cell r="AA62">
            <v>0</v>
          </cell>
          <cell r="AC62">
            <v>0</v>
          </cell>
          <cell r="AE62">
            <v>0</v>
          </cell>
          <cell r="AG62">
            <v>0</v>
          </cell>
        </row>
        <row r="63">
          <cell r="A63" t="str">
            <v>04000</v>
          </cell>
          <cell r="G63" t="str">
            <v>1938</v>
          </cell>
          <cell r="I63">
            <v>340</v>
          </cell>
          <cell r="K63">
            <v>0</v>
          </cell>
          <cell r="M63">
            <v>60</v>
          </cell>
          <cell r="N63" t="str">
            <v>-</v>
          </cell>
          <cell r="O63" t="str">
            <v>R2</v>
          </cell>
          <cell r="Q63">
            <v>0</v>
          </cell>
          <cell r="S63">
            <v>0</v>
          </cell>
          <cell r="U63">
            <v>0</v>
          </cell>
          <cell r="W63">
            <v>0</v>
          </cell>
          <cell r="Y63">
            <v>0</v>
          </cell>
          <cell r="AA63">
            <v>0</v>
          </cell>
          <cell r="AC63">
            <v>0</v>
          </cell>
          <cell r="AE63">
            <v>0</v>
          </cell>
          <cell r="AG63">
            <v>0</v>
          </cell>
        </row>
        <row r="64">
          <cell r="A64" t="str">
            <v>04000</v>
          </cell>
          <cell r="G64" t="str">
            <v>1944</v>
          </cell>
          <cell r="I64">
            <v>42</v>
          </cell>
          <cell r="K64">
            <v>0</v>
          </cell>
          <cell r="M64">
            <v>60</v>
          </cell>
          <cell r="N64" t="str">
            <v>-</v>
          </cell>
          <cell r="O64" t="str">
            <v>R2</v>
          </cell>
          <cell r="Q64">
            <v>0</v>
          </cell>
          <cell r="S64">
            <v>0</v>
          </cell>
          <cell r="U64">
            <v>0</v>
          </cell>
          <cell r="W64">
            <v>0</v>
          </cell>
          <cell r="Y64">
            <v>0</v>
          </cell>
          <cell r="AA64">
            <v>0</v>
          </cell>
          <cell r="AC64">
            <v>0</v>
          </cell>
          <cell r="AE64">
            <v>0</v>
          </cell>
          <cell r="AG64">
            <v>0</v>
          </cell>
        </row>
        <row r="65">
          <cell r="A65" t="str">
            <v>04000</v>
          </cell>
          <cell r="G65" t="str">
            <v>1945</v>
          </cell>
          <cell r="I65">
            <v>68.260000000000005</v>
          </cell>
          <cell r="K65">
            <v>0</v>
          </cell>
          <cell r="M65">
            <v>60</v>
          </cell>
          <cell r="N65" t="str">
            <v>-</v>
          </cell>
          <cell r="O65" t="str">
            <v>R2</v>
          </cell>
          <cell r="Q65">
            <v>0</v>
          </cell>
          <cell r="S65">
            <v>0</v>
          </cell>
          <cell r="U65">
            <v>0</v>
          </cell>
          <cell r="W65">
            <v>0</v>
          </cell>
          <cell r="Y65">
            <v>0</v>
          </cell>
          <cell r="AA65">
            <v>0</v>
          </cell>
          <cell r="AC65">
            <v>0</v>
          </cell>
          <cell r="AE65">
            <v>0</v>
          </cell>
          <cell r="AG65">
            <v>0</v>
          </cell>
        </row>
        <row r="66">
          <cell r="A66" t="str">
            <v>04000</v>
          </cell>
          <cell r="G66" t="str">
            <v>1946</v>
          </cell>
          <cell r="I66">
            <v>271</v>
          </cell>
          <cell r="K66">
            <v>0</v>
          </cell>
          <cell r="M66">
            <v>60</v>
          </cell>
          <cell r="N66" t="str">
            <v>-</v>
          </cell>
          <cell r="O66" t="str">
            <v>R2</v>
          </cell>
          <cell r="Q66">
            <v>0</v>
          </cell>
          <cell r="S66">
            <v>0</v>
          </cell>
          <cell r="U66">
            <v>0</v>
          </cell>
          <cell r="W66">
            <v>0</v>
          </cell>
          <cell r="Y66">
            <v>0</v>
          </cell>
          <cell r="AA66">
            <v>0</v>
          </cell>
          <cell r="AC66">
            <v>0</v>
          </cell>
          <cell r="AE66">
            <v>0</v>
          </cell>
          <cell r="AG66">
            <v>0</v>
          </cell>
        </row>
        <row r="67">
          <cell r="A67" t="str">
            <v>04000</v>
          </cell>
          <cell r="G67" t="str">
            <v>1947</v>
          </cell>
          <cell r="I67">
            <v>605</v>
          </cell>
          <cell r="K67">
            <v>0</v>
          </cell>
          <cell r="M67">
            <v>60</v>
          </cell>
          <cell r="N67" t="str">
            <v>-</v>
          </cell>
          <cell r="O67" t="str">
            <v>R2</v>
          </cell>
          <cell r="Q67">
            <v>0</v>
          </cell>
          <cell r="S67">
            <v>0</v>
          </cell>
          <cell r="U67">
            <v>0</v>
          </cell>
          <cell r="W67">
            <v>0</v>
          </cell>
          <cell r="Y67">
            <v>0</v>
          </cell>
          <cell r="AA67">
            <v>0</v>
          </cell>
          <cell r="AC67">
            <v>0</v>
          </cell>
          <cell r="AE67">
            <v>0</v>
          </cell>
          <cell r="AG67">
            <v>0</v>
          </cell>
        </row>
        <row r="68">
          <cell r="A68" t="str">
            <v>04000</v>
          </cell>
          <cell r="G68" t="str">
            <v>1950</v>
          </cell>
          <cell r="I68">
            <v>51</v>
          </cell>
          <cell r="K68">
            <v>0</v>
          </cell>
          <cell r="M68">
            <v>60</v>
          </cell>
          <cell r="N68" t="str">
            <v>-</v>
          </cell>
          <cell r="O68" t="str">
            <v>R2</v>
          </cell>
          <cell r="Q68">
            <v>0</v>
          </cell>
          <cell r="S68">
            <v>0</v>
          </cell>
          <cell r="U68">
            <v>0</v>
          </cell>
          <cell r="W68">
            <v>0</v>
          </cell>
          <cell r="Y68">
            <v>0</v>
          </cell>
          <cell r="AA68">
            <v>0</v>
          </cell>
          <cell r="AC68">
            <v>0</v>
          </cell>
          <cell r="AE68">
            <v>0</v>
          </cell>
          <cell r="AG68">
            <v>0</v>
          </cell>
        </row>
        <row r="69">
          <cell r="A69" t="str">
            <v>04000</v>
          </cell>
          <cell r="G69" t="str">
            <v>1951</v>
          </cell>
          <cell r="I69">
            <v>5652.11</v>
          </cell>
          <cell r="K69">
            <v>1140.1400000000001</v>
          </cell>
          <cell r="M69">
            <v>60</v>
          </cell>
          <cell r="N69" t="str">
            <v>-</v>
          </cell>
          <cell r="O69" t="str">
            <v>R2</v>
          </cell>
          <cell r="Q69">
            <v>0</v>
          </cell>
          <cell r="S69">
            <v>0</v>
          </cell>
          <cell r="U69">
            <v>1140.1400000000001</v>
          </cell>
          <cell r="W69">
            <v>20.079999999999998</v>
          </cell>
          <cell r="Y69">
            <v>16.36</v>
          </cell>
          <cell r="AA69">
            <v>0.18529999999999999</v>
          </cell>
          <cell r="AC69">
            <v>4.9799999999999997E-2</v>
          </cell>
          <cell r="AE69">
            <v>56.78</v>
          </cell>
          <cell r="AG69">
            <v>211.27</v>
          </cell>
        </row>
        <row r="70">
          <cell r="A70" t="str">
            <v>04000</v>
          </cell>
          <cell r="G70" t="str">
            <v>1952</v>
          </cell>
          <cell r="I70">
            <v>88.5</v>
          </cell>
          <cell r="K70">
            <v>47.21</v>
          </cell>
          <cell r="M70">
            <v>60</v>
          </cell>
          <cell r="N70" t="str">
            <v>-</v>
          </cell>
          <cell r="O70" t="str">
            <v>R2</v>
          </cell>
          <cell r="Q70">
            <v>0</v>
          </cell>
          <cell r="S70">
            <v>0</v>
          </cell>
          <cell r="U70">
            <v>47.21</v>
          </cell>
          <cell r="W70">
            <v>20.63</v>
          </cell>
          <cell r="Y70">
            <v>16.84</v>
          </cell>
          <cell r="AA70">
            <v>0.1837</v>
          </cell>
          <cell r="AC70">
            <v>4.8500000000000001E-2</v>
          </cell>
          <cell r="AE70">
            <v>2.29</v>
          </cell>
          <cell r="AG70">
            <v>8.67</v>
          </cell>
        </row>
        <row r="71">
          <cell r="A71" t="str">
            <v>04000</v>
          </cell>
          <cell r="G71" t="str">
            <v>1956</v>
          </cell>
          <cell r="I71">
            <v>1.58</v>
          </cell>
          <cell r="K71">
            <v>2.15</v>
          </cell>
          <cell r="M71">
            <v>60</v>
          </cell>
          <cell r="N71" t="str">
            <v>-</v>
          </cell>
          <cell r="O71" t="str">
            <v>R2</v>
          </cell>
          <cell r="Q71">
            <v>0</v>
          </cell>
          <cell r="S71">
            <v>0</v>
          </cell>
          <cell r="U71">
            <v>2.15</v>
          </cell>
          <cell r="W71">
            <v>22.92</v>
          </cell>
          <cell r="Y71">
            <v>18.84</v>
          </cell>
          <cell r="AA71">
            <v>0.17799999999999999</v>
          </cell>
          <cell r="AC71">
            <v>4.36E-2</v>
          </cell>
          <cell r="AE71">
            <v>0.09</v>
          </cell>
          <cell r="AG71">
            <v>0.38</v>
          </cell>
        </row>
        <row r="72">
          <cell r="A72" t="str">
            <v>04000</v>
          </cell>
          <cell r="G72" t="str">
            <v>1960</v>
          </cell>
          <cell r="I72">
            <v>2956</v>
          </cell>
          <cell r="K72">
            <v>4765.96</v>
          </cell>
          <cell r="M72">
            <v>60</v>
          </cell>
          <cell r="N72" t="str">
            <v>-</v>
          </cell>
          <cell r="O72" t="str">
            <v>R2</v>
          </cell>
          <cell r="Q72">
            <v>0</v>
          </cell>
          <cell r="S72">
            <v>0</v>
          </cell>
          <cell r="U72">
            <v>4765.96</v>
          </cell>
          <cell r="W72">
            <v>25.35</v>
          </cell>
          <cell r="Y72">
            <v>21</v>
          </cell>
          <cell r="AA72">
            <v>0.1716</v>
          </cell>
          <cell r="AC72">
            <v>3.9399999999999998E-2</v>
          </cell>
          <cell r="AE72">
            <v>187.78</v>
          </cell>
          <cell r="AG72">
            <v>817.84</v>
          </cell>
        </row>
        <row r="73">
          <cell r="A73" t="str">
            <v>04000</v>
          </cell>
          <cell r="G73" t="str">
            <v>1961</v>
          </cell>
          <cell r="I73">
            <v>76</v>
          </cell>
          <cell r="K73">
            <v>127.03</v>
          </cell>
          <cell r="M73">
            <v>60</v>
          </cell>
          <cell r="N73" t="str">
            <v>-</v>
          </cell>
          <cell r="O73" t="str">
            <v>R2</v>
          </cell>
          <cell r="Q73">
            <v>0</v>
          </cell>
          <cell r="S73">
            <v>0</v>
          </cell>
          <cell r="U73">
            <v>127.03</v>
          </cell>
          <cell r="W73">
            <v>25.99</v>
          </cell>
          <cell r="Y73">
            <v>21.56</v>
          </cell>
          <cell r="AA73">
            <v>0.17050000000000001</v>
          </cell>
          <cell r="AC73">
            <v>3.85E-2</v>
          </cell>
          <cell r="AE73">
            <v>4.8899999999999997</v>
          </cell>
          <cell r="AG73">
            <v>21.66</v>
          </cell>
        </row>
        <row r="74">
          <cell r="A74" t="str">
            <v>04000</v>
          </cell>
          <cell r="G74" t="str">
            <v>1963</v>
          </cell>
          <cell r="I74">
            <v>771</v>
          </cell>
          <cell r="K74">
            <v>1405.58</v>
          </cell>
          <cell r="M74">
            <v>60</v>
          </cell>
          <cell r="N74" t="str">
            <v>-</v>
          </cell>
          <cell r="O74" t="str">
            <v>R2</v>
          </cell>
          <cell r="Q74">
            <v>0</v>
          </cell>
          <cell r="S74">
            <v>0</v>
          </cell>
          <cell r="U74">
            <v>1405.58</v>
          </cell>
          <cell r="W74">
            <v>27.28</v>
          </cell>
          <cell r="Y74">
            <v>22.72</v>
          </cell>
          <cell r="AA74">
            <v>0.16719999999999999</v>
          </cell>
          <cell r="AC74">
            <v>3.6700000000000003E-2</v>
          </cell>
          <cell r="AE74">
            <v>51.58</v>
          </cell>
          <cell r="AG74">
            <v>235.01</v>
          </cell>
        </row>
        <row r="75">
          <cell r="A75" t="str">
            <v>04000</v>
          </cell>
          <cell r="G75" t="str">
            <v>1964</v>
          </cell>
          <cell r="I75">
            <v>36.479999999999997</v>
          </cell>
          <cell r="K75">
            <v>68.36</v>
          </cell>
          <cell r="M75">
            <v>60</v>
          </cell>
          <cell r="N75" t="str">
            <v>-</v>
          </cell>
          <cell r="O75" t="str">
            <v>R2</v>
          </cell>
          <cell r="Q75">
            <v>0</v>
          </cell>
          <cell r="S75">
            <v>0</v>
          </cell>
          <cell r="U75">
            <v>68.36</v>
          </cell>
          <cell r="W75">
            <v>27.93</v>
          </cell>
          <cell r="Y75">
            <v>23.31</v>
          </cell>
          <cell r="AA75">
            <v>0.16539999999999999</v>
          </cell>
          <cell r="AC75">
            <v>3.5799999999999998E-2</v>
          </cell>
          <cell r="AE75">
            <v>2.4500000000000002</v>
          </cell>
          <cell r="AG75">
            <v>11.31</v>
          </cell>
        </row>
        <row r="76">
          <cell r="A76" t="str">
            <v>04000</v>
          </cell>
          <cell r="G76" t="str">
            <v>1965</v>
          </cell>
          <cell r="I76">
            <v>2332.62</v>
          </cell>
          <cell r="K76">
            <v>4507.71</v>
          </cell>
          <cell r="M76">
            <v>60</v>
          </cell>
          <cell r="N76" t="str">
            <v>-</v>
          </cell>
          <cell r="O76" t="str">
            <v>R2</v>
          </cell>
          <cell r="Q76">
            <v>0</v>
          </cell>
          <cell r="S76">
            <v>0</v>
          </cell>
          <cell r="U76">
            <v>4507.71</v>
          </cell>
          <cell r="W76">
            <v>28.6</v>
          </cell>
          <cell r="Y76">
            <v>23.92</v>
          </cell>
          <cell r="AA76">
            <v>0.1636</v>
          </cell>
          <cell r="AC76">
            <v>3.5000000000000003E-2</v>
          </cell>
          <cell r="AE76">
            <v>157.77000000000001</v>
          </cell>
          <cell r="AG76">
            <v>737.46</v>
          </cell>
        </row>
        <row r="77">
          <cell r="A77" t="str">
            <v>04000</v>
          </cell>
          <cell r="G77" t="str">
            <v>1967</v>
          </cell>
          <cell r="I77">
            <v>25.67</v>
          </cell>
          <cell r="K77">
            <v>51.07</v>
          </cell>
          <cell r="M77">
            <v>60</v>
          </cell>
          <cell r="N77" t="str">
            <v>-</v>
          </cell>
          <cell r="O77" t="str">
            <v>R2</v>
          </cell>
          <cell r="Q77">
            <v>0</v>
          </cell>
          <cell r="S77">
            <v>0</v>
          </cell>
          <cell r="U77">
            <v>51.07</v>
          </cell>
          <cell r="W77">
            <v>29.96</v>
          </cell>
          <cell r="Y77">
            <v>25.15</v>
          </cell>
          <cell r="AA77">
            <v>0.1605</v>
          </cell>
          <cell r="AC77">
            <v>3.3399999999999999E-2</v>
          </cell>
          <cell r="AE77">
            <v>1.71</v>
          </cell>
          <cell r="AG77">
            <v>8.1999999999999993</v>
          </cell>
        </row>
        <row r="78">
          <cell r="A78" t="str">
            <v>04000</v>
          </cell>
          <cell r="G78" t="str">
            <v>1968</v>
          </cell>
          <cell r="I78">
            <v>885.96</v>
          </cell>
          <cell r="K78">
            <v>1698.04</v>
          </cell>
          <cell r="M78">
            <v>60</v>
          </cell>
          <cell r="N78" t="str">
            <v>-</v>
          </cell>
          <cell r="O78" t="str">
            <v>R2</v>
          </cell>
          <cell r="Q78">
            <v>0</v>
          </cell>
          <cell r="S78">
            <v>0</v>
          </cell>
          <cell r="U78">
            <v>1698.04</v>
          </cell>
          <cell r="W78">
            <v>30.65</v>
          </cell>
          <cell r="Y78">
            <v>25.78</v>
          </cell>
          <cell r="AA78">
            <v>0.15890000000000001</v>
          </cell>
          <cell r="AC78">
            <v>3.2599999999999997E-2</v>
          </cell>
          <cell r="AE78">
            <v>55.36</v>
          </cell>
          <cell r="AG78">
            <v>269.82</v>
          </cell>
        </row>
        <row r="79">
          <cell r="A79" t="str">
            <v>04000</v>
          </cell>
          <cell r="G79" t="str">
            <v>1969</v>
          </cell>
          <cell r="I79">
            <v>9127</v>
          </cell>
          <cell r="K79">
            <v>16456.64</v>
          </cell>
          <cell r="M79">
            <v>60</v>
          </cell>
          <cell r="N79" t="str">
            <v>-</v>
          </cell>
          <cell r="O79" t="str">
            <v>R2</v>
          </cell>
          <cell r="Q79">
            <v>0</v>
          </cell>
          <cell r="S79">
            <v>0</v>
          </cell>
          <cell r="U79">
            <v>16456.64</v>
          </cell>
          <cell r="W79">
            <v>31.34</v>
          </cell>
          <cell r="Y79">
            <v>26.41</v>
          </cell>
          <cell r="AA79">
            <v>0.1573</v>
          </cell>
          <cell r="AC79">
            <v>3.1899999999999998E-2</v>
          </cell>
          <cell r="AE79">
            <v>524.97</v>
          </cell>
          <cell r="AG79">
            <v>2588.63</v>
          </cell>
        </row>
        <row r="80">
          <cell r="A80" t="str">
            <v>04000</v>
          </cell>
          <cell r="G80" t="str">
            <v>1970</v>
          </cell>
          <cell r="I80">
            <v>2500.8000000000002</v>
          </cell>
          <cell r="K80">
            <v>4282.54</v>
          </cell>
          <cell r="M80">
            <v>60</v>
          </cell>
          <cell r="N80" t="str">
            <v>-</v>
          </cell>
          <cell r="O80" t="str">
            <v>R2</v>
          </cell>
          <cell r="Q80">
            <v>0</v>
          </cell>
          <cell r="S80">
            <v>0</v>
          </cell>
          <cell r="U80">
            <v>4282.54</v>
          </cell>
          <cell r="W80">
            <v>32.049999999999997</v>
          </cell>
          <cell r="Y80">
            <v>27.06</v>
          </cell>
          <cell r="AA80">
            <v>0.15570000000000001</v>
          </cell>
          <cell r="AC80">
            <v>3.1199999999999999E-2</v>
          </cell>
          <cell r="AE80">
            <v>133.62</v>
          </cell>
          <cell r="AG80">
            <v>666.79</v>
          </cell>
        </row>
        <row r="81">
          <cell r="A81" t="str">
            <v>04000</v>
          </cell>
          <cell r="G81" t="str">
            <v>1972</v>
          </cell>
          <cell r="I81">
            <v>140012</v>
          </cell>
          <cell r="K81">
            <v>201006.99</v>
          </cell>
          <cell r="M81">
            <v>60</v>
          </cell>
          <cell r="N81" t="str">
            <v>-</v>
          </cell>
          <cell r="O81" t="str">
            <v>R2</v>
          </cell>
          <cell r="Q81">
            <v>0</v>
          </cell>
          <cell r="S81">
            <v>0</v>
          </cell>
          <cell r="U81">
            <v>201006.99</v>
          </cell>
          <cell r="W81">
            <v>33.479999999999997</v>
          </cell>
          <cell r="Y81">
            <v>28.38</v>
          </cell>
          <cell r="AA81">
            <v>0.15229999999999999</v>
          </cell>
          <cell r="AC81">
            <v>2.9899999999999999E-2</v>
          </cell>
          <cell r="AE81">
            <v>6010.11</v>
          </cell>
          <cell r="AG81">
            <v>30613.360000000001</v>
          </cell>
        </row>
        <row r="82">
          <cell r="A82" t="str">
            <v>04000</v>
          </cell>
          <cell r="G82" t="str">
            <v>1973</v>
          </cell>
          <cell r="I82">
            <v>6124.15</v>
          </cell>
          <cell r="K82">
            <v>8378.74</v>
          </cell>
          <cell r="M82">
            <v>60</v>
          </cell>
          <cell r="N82" t="str">
            <v>-</v>
          </cell>
          <cell r="O82" t="str">
            <v>R2</v>
          </cell>
          <cell r="Q82">
            <v>0</v>
          </cell>
          <cell r="S82">
            <v>0</v>
          </cell>
          <cell r="U82">
            <v>8378.74</v>
          </cell>
          <cell r="W82">
            <v>34.21</v>
          </cell>
          <cell r="Y82">
            <v>29.05</v>
          </cell>
          <cell r="AA82">
            <v>0.15079999999999999</v>
          </cell>
          <cell r="AC82">
            <v>2.92E-2</v>
          </cell>
          <cell r="AE82">
            <v>244.66</v>
          </cell>
          <cell r="AG82">
            <v>1263.51</v>
          </cell>
        </row>
        <row r="83">
          <cell r="A83" t="str">
            <v>04000</v>
          </cell>
          <cell r="G83" t="str">
            <v>1975</v>
          </cell>
          <cell r="I83">
            <v>1497.44</v>
          </cell>
          <cell r="K83">
            <v>1855.34</v>
          </cell>
          <cell r="M83">
            <v>60</v>
          </cell>
          <cell r="N83" t="str">
            <v>-</v>
          </cell>
          <cell r="O83" t="str">
            <v>R2</v>
          </cell>
          <cell r="Q83">
            <v>0</v>
          </cell>
          <cell r="S83">
            <v>0</v>
          </cell>
          <cell r="U83">
            <v>1855.34</v>
          </cell>
          <cell r="W83">
            <v>35.69</v>
          </cell>
          <cell r="Y83">
            <v>30.42</v>
          </cell>
          <cell r="AA83">
            <v>0.1477</v>
          </cell>
          <cell r="AC83">
            <v>2.8000000000000001E-2</v>
          </cell>
          <cell r="AE83">
            <v>51.95</v>
          </cell>
          <cell r="AG83">
            <v>274.02999999999997</v>
          </cell>
        </row>
        <row r="84">
          <cell r="A84" t="str">
            <v>04000</v>
          </cell>
          <cell r="G84" t="str">
            <v>1980</v>
          </cell>
          <cell r="I84">
            <v>688.57</v>
          </cell>
          <cell r="K84">
            <v>661.15</v>
          </cell>
          <cell r="M84">
            <v>60</v>
          </cell>
          <cell r="N84" t="str">
            <v>-</v>
          </cell>
          <cell r="O84" t="str">
            <v>R2</v>
          </cell>
          <cell r="Q84">
            <v>0</v>
          </cell>
          <cell r="S84">
            <v>0</v>
          </cell>
          <cell r="U84">
            <v>661.15</v>
          </cell>
          <cell r="W84">
            <v>39.51</v>
          </cell>
          <cell r="Y84">
            <v>33.97</v>
          </cell>
          <cell r="AA84">
            <v>0.14019999999999999</v>
          </cell>
          <cell r="AC84">
            <v>2.53E-2</v>
          </cell>
          <cell r="AE84">
            <v>16.73</v>
          </cell>
          <cell r="AG84">
            <v>92.69</v>
          </cell>
        </row>
        <row r="85">
          <cell r="A85" t="str">
            <v>04000</v>
          </cell>
          <cell r="G85" t="str">
            <v>1986</v>
          </cell>
          <cell r="I85">
            <v>557614.71</v>
          </cell>
          <cell r="K85">
            <v>458405.62</v>
          </cell>
          <cell r="M85">
            <v>60</v>
          </cell>
          <cell r="N85" t="str">
            <v>-</v>
          </cell>
          <cell r="O85" t="str">
            <v>R2</v>
          </cell>
          <cell r="Q85">
            <v>0</v>
          </cell>
          <cell r="S85">
            <v>0</v>
          </cell>
          <cell r="U85">
            <v>458405.62</v>
          </cell>
          <cell r="W85">
            <v>44.3</v>
          </cell>
          <cell r="Y85">
            <v>38.47</v>
          </cell>
          <cell r="AA85">
            <v>0.13159999999999999</v>
          </cell>
          <cell r="AC85">
            <v>2.2599999999999999E-2</v>
          </cell>
          <cell r="AE85">
            <v>10359.969999999999</v>
          </cell>
          <cell r="AG85">
            <v>60326.18</v>
          </cell>
        </row>
        <row r="86">
          <cell r="A86" t="str">
            <v>04000</v>
          </cell>
          <cell r="G86" t="str">
            <v>1988</v>
          </cell>
          <cell r="I86">
            <v>32896</v>
          </cell>
          <cell r="K86">
            <v>26745.08</v>
          </cell>
          <cell r="M86">
            <v>60</v>
          </cell>
          <cell r="N86" t="str">
            <v>-</v>
          </cell>
          <cell r="O86" t="str">
            <v>R2</v>
          </cell>
          <cell r="Q86">
            <v>0</v>
          </cell>
          <cell r="S86">
            <v>0</v>
          </cell>
          <cell r="U86">
            <v>26745.08</v>
          </cell>
          <cell r="W86">
            <v>45.94</v>
          </cell>
          <cell r="Y86">
            <v>40.03</v>
          </cell>
          <cell r="AA86">
            <v>0.12859999999999999</v>
          </cell>
          <cell r="AC86">
            <v>2.18E-2</v>
          </cell>
          <cell r="AE86">
            <v>583.04</v>
          </cell>
          <cell r="AG86">
            <v>3439.42</v>
          </cell>
        </row>
        <row r="87">
          <cell r="A87" t="str">
            <v>04000</v>
          </cell>
          <cell r="G87" t="str">
            <v>1989</v>
          </cell>
          <cell r="I87">
            <v>790</v>
          </cell>
          <cell r="K87">
            <v>640.67999999999995</v>
          </cell>
          <cell r="M87">
            <v>60</v>
          </cell>
          <cell r="N87" t="str">
            <v>-</v>
          </cell>
          <cell r="O87" t="str">
            <v>R2</v>
          </cell>
          <cell r="Q87">
            <v>0</v>
          </cell>
          <cell r="S87">
            <v>0</v>
          </cell>
          <cell r="U87">
            <v>640.67999999999995</v>
          </cell>
          <cell r="W87">
            <v>46.77</v>
          </cell>
          <cell r="Y87">
            <v>40.81</v>
          </cell>
          <cell r="AA87">
            <v>0.12740000000000001</v>
          </cell>
          <cell r="AC87">
            <v>2.1399999999999999E-2</v>
          </cell>
          <cell r="AE87">
            <v>13.71</v>
          </cell>
          <cell r="AG87">
            <v>81.62</v>
          </cell>
        </row>
        <row r="88">
          <cell r="A88" t="str">
            <v>04000</v>
          </cell>
          <cell r="G88" t="str">
            <v>1999</v>
          </cell>
          <cell r="I88">
            <v>46932.52</v>
          </cell>
          <cell r="K88">
            <v>34404.61</v>
          </cell>
          <cell r="M88">
            <v>60</v>
          </cell>
          <cell r="N88" t="str">
            <v>-</v>
          </cell>
          <cell r="O88" t="str">
            <v>R2</v>
          </cell>
          <cell r="Q88">
            <v>0</v>
          </cell>
          <cell r="S88">
            <v>0</v>
          </cell>
          <cell r="U88">
            <v>34404.61</v>
          </cell>
          <cell r="W88">
            <v>55.37</v>
          </cell>
          <cell r="Y88">
            <v>49.01</v>
          </cell>
          <cell r="AA88">
            <v>0.1149</v>
          </cell>
          <cell r="AC88">
            <v>1.8100000000000002E-2</v>
          </cell>
          <cell r="AE88">
            <v>622.72</v>
          </cell>
          <cell r="AG88">
            <v>3953.09</v>
          </cell>
        </row>
        <row r="89">
          <cell r="A89" t="str">
            <v>Total 04000</v>
          </cell>
          <cell r="E89" t="str">
            <v>Total Other Right-of-way Expenditures</v>
          </cell>
          <cell r="I89">
            <v>816505.32</v>
          </cell>
          <cell r="K89">
            <v>766650.64</v>
          </cell>
          <cell r="S89">
            <v>0</v>
          </cell>
          <cell r="U89">
            <v>766650.64</v>
          </cell>
          <cell r="Y89">
            <v>34.64</v>
          </cell>
          <cell r="AA89">
            <v>0.13780000000000001</v>
          </cell>
          <cell r="AC89">
            <v>2.4899999999999999E-2</v>
          </cell>
          <cell r="AE89">
            <v>19082.18</v>
          </cell>
          <cell r="AG89">
            <v>105620.93999999999</v>
          </cell>
        </row>
        <row r="91">
          <cell r="A91" t="str">
            <v>05000</v>
          </cell>
          <cell r="C91" t="str">
            <v>05</v>
          </cell>
          <cell r="E91" t="str">
            <v>Tunnels and Subways</v>
          </cell>
          <cell r="G91" t="str">
            <v>1851</v>
          </cell>
          <cell r="I91">
            <v>9543</v>
          </cell>
          <cell r="K91">
            <v>0</v>
          </cell>
          <cell r="M91">
            <v>120</v>
          </cell>
          <cell r="N91" t="str">
            <v>-</v>
          </cell>
          <cell r="O91" t="str">
            <v xml:space="preserve">R2.5 </v>
          </cell>
          <cell r="Q91">
            <v>0</v>
          </cell>
          <cell r="S91">
            <v>0</v>
          </cell>
          <cell r="U91">
            <v>0</v>
          </cell>
          <cell r="W91">
            <v>0</v>
          </cell>
          <cell r="Y91">
            <v>0</v>
          </cell>
          <cell r="AA91">
            <v>0</v>
          </cell>
          <cell r="AC91">
            <v>0</v>
          </cell>
          <cell r="AE91">
            <v>0</v>
          </cell>
          <cell r="AG91">
            <v>0</v>
          </cell>
        </row>
        <row r="92">
          <cell r="A92" t="str">
            <v>05000</v>
          </cell>
          <cell r="G92" t="str">
            <v>1885</v>
          </cell>
          <cell r="I92">
            <v>124148.78</v>
          </cell>
          <cell r="K92">
            <v>1994178.38</v>
          </cell>
          <cell r="M92">
            <v>120</v>
          </cell>
          <cell r="N92" t="str">
            <v>-</v>
          </cell>
          <cell r="O92" t="str">
            <v xml:space="preserve">R2.5 </v>
          </cell>
          <cell r="Q92">
            <v>0</v>
          </cell>
          <cell r="S92">
            <v>0</v>
          </cell>
          <cell r="U92">
            <v>1994178.38</v>
          </cell>
          <cell r="W92">
            <v>29.06</v>
          </cell>
          <cell r="Y92">
            <v>25.84</v>
          </cell>
          <cell r="AA92">
            <v>0.1108</v>
          </cell>
          <cell r="AC92">
            <v>3.44E-2</v>
          </cell>
          <cell r="AE92">
            <v>68599.740000000005</v>
          </cell>
          <cell r="AG92">
            <v>220954.96</v>
          </cell>
        </row>
        <row r="93">
          <cell r="A93" t="str">
            <v>05000</v>
          </cell>
          <cell r="G93" t="str">
            <v>1895</v>
          </cell>
          <cell r="I93">
            <v>8456.1</v>
          </cell>
          <cell r="K93">
            <v>189063.55</v>
          </cell>
          <cell r="M93">
            <v>120</v>
          </cell>
          <cell r="N93" t="str">
            <v>-</v>
          </cell>
          <cell r="O93" t="str">
            <v xml:space="preserve">R2.5 </v>
          </cell>
          <cell r="Q93">
            <v>0</v>
          </cell>
          <cell r="S93">
            <v>0</v>
          </cell>
          <cell r="U93">
            <v>189063.55</v>
          </cell>
          <cell r="W93">
            <v>34.07</v>
          </cell>
          <cell r="Y93">
            <v>30.32</v>
          </cell>
          <cell r="AA93">
            <v>0.1101</v>
          </cell>
          <cell r="AC93">
            <v>2.9399999999999999E-2</v>
          </cell>
          <cell r="AE93">
            <v>5558.47</v>
          </cell>
          <cell r="AG93">
            <v>20815.900000000001</v>
          </cell>
        </row>
        <row r="94">
          <cell r="A94" t="str">
            <v>05000</v>
          </cell>
          <cell r="G94" t="str">
            <v>1900</v>
          </cell>
          <cell r="I94">
            <v>41193.18</v>
          </cell>
          <cell r="K94">
            <v>1010504.48</v>
          </cell>
          <cell r="M94">
            <v>120</v>
          </cell>
          <cell r="N94" t="str">
            <v>-</v>
          </cell>
          <cell r="O94" t="str">
            <v xml:space="preserve">R2.5 </v>
          </cell>
          <cell r="Q94">
            <v>0</v>
          </cell>
          <cell r="S94">
            <v>0</v>
          </cell>
          <cell r="U94">
            <v>1010504.48</v>
          </cell>
          <cell r="W94">
            <v>36.840000000000003</v>
          </cell>
          <cell r="Y94">
            <v>32.840000000000003</v>
          </cell>
          <cell r="AA94">
            <v>0.1086</v>
          </cell>
          <cell r="AC94">
            <v>2.7099999999999999E-2</v>
          </cell>
          <cell r="AE94">
            <v>27384.67</v>
          </cell>
          <cell r="AG94">
            <v>109740.79</v>
          </cell>
        </row>
        <row r="95">
          <cell r="A95" t="str">
            <v>05000</v>
          </cell>
          <cell r="G95" t="str">
            <v>1902</v>
          </cell>
          <cell r="I95">
            <v>21512.52</v>
          </cell>
          <cell r="K95">
            <v>534068.05000000005</v>
          </cell>
          <cell r="M95">
            <v>120</v>
          </cell>
          <cell r="N95" t="str">
            <v>-</v>
          </cell>
          <cell r="O95" t="str">
            <v xml:space="preserve">R2.5 </v>
          </cell>
          <cell r="Q95">
            <v>0</v>
          </cell>
          <cell r="S95">
            <v>0</v>
          </cell>
          <cell r="U95">
            <v>534068.05000000005</v>
          </cell>
          <cell r="W95">
            <v>37.99</v>
          </cell>
          <cell r="Y95">
            <v>33.89</v>
          </cell>
          <cell r="AA95">
            <v>0.1079</v>
          </cell>
          <cell r="AC95">
            <v>2.63E-2</v>
          </cell>
          <cell r="AE95">
            <v>14045.99</v>
          </cell>
          <cell r="AG95">
            <v>57625.94</v>
          </cell>
        </row>
        <row r="96">
          <cell r="A96" t="str">
            <v>05000</v>
          </cell>
          <cell r="G96" t="str">
            <v>1908</v>
          </cell>
          <cell r="I96">
            <v>44922</v>
          </cell>
          <cell r="K96">
            <v>1158795.26</v>
          </cell>
          <cell r="M96">
            <v>120</v>
          </cell>
          <cell r="N96" t="str">
            <v>-</v>
          </cell>
          <cell r="O96" t="str">
            <v xml:space="preserve">R2.5 </v>
          </cell>
          <cell r="Q96">
            <v>0</v>
          </cell>
          <cell r="S96">
            <v>0</v>
          </cell>
          <cell r="U96">
            <v>1158795.26</v>
          </cell>
          <cell r="W96">
            <v>41.6</v>
          </cell>
          <cell r="Y96">
            <v>37.22</v>
          </cell>
          <cell r="AA96">
            <v>0.1053</v>
          </cell>
          <cell r="AC96">
            <v>2.4E-2</v>
          </cell>
          <cell r="AE96">
            <v>27811.09</v>
          </cell>
          <cell r="AG96">
            <v>122021.14</v>
          </cell>
        </row>
        <row r="97">
          <cell r="A97" t="str">
            <v>05000</v>
          </cell>
          <cell r="G97" t="str">
            <v>1910</v>
          </cell>
          <cell r="I97">
            <v>121925</v>
          </cell>
          <cell r="K97">
            <v>3152631.84</v>
          </cell>
          <cell r="M97">
            <v>120</v>
          </cell>
          <cell r="N97" t="str">
            <v>-</v>
          </cell>
          <cell r="O97" t="str">
            <v xml:space="preserve">R2.5 </v>
          </cell>
          <cell r="Q97">
            <v>0</v>
          </cell>
          <cell r="S97">
            <v>0</v>
          </cell>
          <cell r="U97">
            <v>3152631.84</v>
          </cell>
          <cell r="W97">
            <v>42.85</v>
          </cell>
          <cell r="Y97">
            <v>38.380000000000003</v>
          </cell>
          <cell r="AA97">
            <v>0.1043</v>
          </cell>
          <cell r="AC97">
            <v>2.3300000000000001E-2</v>
          </cell>
          <cell r="AE97">
            <v>73456.320000000007</v>
          </cell>
          <cell r="AG97">
            <v>328819.5</v>
          </cell>
        </row>
        <row r="98">
          <cell r="A98" t="str">
            <v>05000</v>
          </cell>
          <cell r="G98" t="str">
            <v>1911</v>
          </cell>
          <cell r="I98">
            <v>13367</v>
          </cell>
          <cell r="K98">
            <v>351567.62</v>
          </cell>
          <cell r="M98">
            <v>120</v>
          </cell>
          <cell r="N98" t="str">
            <v>-</v>
          </cell>
          <cell r="O98" t="str">
            <v xml:space="preserve">R2.5 </v>
          </cell>
          <cell r="Q98">
            <v>0</v>
          </cell>
          <cell r="S98">
            <v>0</v>
          </cell>
          <cell r="U98">
            <v>351567.62</v>
          </cell>
          <cell r="W98">
            <v>43.48</v>
          </cell>
          <cell r="Y98">
            <v>38.97</v>
          </cell>
          <cell r="AA98">
            <v>0.1037</v>
          </cell>
          <cell r="AC98">
            <v>2.3E-2</v>
          </cell>
          <cell r="AE98">
            <v>8086.06</v>
          </cell>
          <cell r="AG98">
            <v>36457.56</v>
          </cell>
        </row>
        <row r="99">
          <cell r="A99" t="str">
            <v>05000</v>
          </cell>
          <cell r="G99" t="str">
            <v>1913</v>
          </cell>
          <cell r="I99">
            <v>4110</v>
          </cell>
          <cell r="K99">
            <v>107261.2</v>
          </cell>
          <cell r="M99">
            <v>120</v>
          </cell>
          <cell r="N99" t="str">
            <v>-</v>
          </cell>
          <cell r="O99" t="str">
            <v xml:space="preserve">R2.5 </v>
          </cell>
          <cell r="Q99">
            <v>0</v>
          </cell>
          <cell r="S99">
            <v>0</v>
          </cell>
          <cell r="U99">
            <v>107261.2</v>
          </cell>
          <cell r="W99">
            <v>44.77</v>
          </cell>
          <cell r="Y99">
            <v>40.17</v>
          </cell>
          <cell r="AA99">
            <v>0.1027</v>
          </cell>
          <cell r="AC99">
            <v>2.23E-2</v>
          </cell>
          <cell r="AE99">
            <v>2391.92</v>
          </cell>
          <cell r="AG99">
            <v>11015.73</v>
          </cell>
        </row>
        <row r="100">
          <cell r="A100" t="str">
            <v>05000</v>
          </cell>
          <cell r="G100" t="str">
            <v>1914</v>
          </cell>
          <cell r="I100">
            <v>155567</v>
          </cell>
          <cell r="K100">
            <v>4089315.08</v>
          </cell>
          <cell r="M100">
            <v>120</v>
          </cell>
          <cell r="N100" t="str">
            <v>-</v>
          </cell>
          <cell r="O100" t="str">
            <v xml:space="preserve">R2.5 </v>
          </cell>
          <cell r="Q100">
            <v>0</v>
          </cell>
          <cell r="S100">
            <v>0</v>
          </cell>
          <cell r="U100">
            <v>4089315.08</v>
          </cell>
          <cell r="W100">
            <v>45.42</v>
          </cell>
          <cell r="Y100">
            <v>40.78</v>
          </cell>
          <cell r="AA100">
            <v>0.1022</v>
          </cell>
          <cell r="AC100">
            <v>2.1999999999999999E-2</v>
          </cell>
          <cell r="AE100">
            <v>89964.93</v>
          </cell>
          <cell r="AG100">
            <v>417928</v>
          </cell>
        </row>
        <row r="101">
          <cell r="A101" t="str">
            <v>05000</v>
          </cell>
          <cell r="G101" t="str">
            <v>1916</v>
          </cell>
          <cell r="I101">
            <v>42685</v>
          </cell>
          <cell r="K101">
            <v>1090698.6399999999</v>
          </cell>
          <cell r="M101">
            <v>120</v>
          </cell>
          <cell r="N101" t="str">
            <v>-</v>
          </cell>
          <cell r="O101" t="str">
            <v xml:space="preserve">R2.5 </v>
          </cell>
          <cell r="Q101">
            <v>0</v>
          </cell>
          <cell r="S101">
            <v>0</v>
          </cell>
          <cell r="U101">
            <v>1090698.6399999999</v>
          </cell>
          <cell r="W101">
            <v>46.73</v>
          </cell>
          <cell r="Y101">
            <v>42.01</v>
          </cell>
          <cell r="AA101">
            <v>0.10100000000000001</v>
          </cell>
          <cell r="AC101">
            <v>2.1399999999999999E-2</v>
          </cell>
          <cell r="AE101">
            <v>23340.95</v>
          </cell>
          <cell r="AG101">
            <v>110160.56</v>
          </cell>
        </row>
        <row r="102">
          <cell r="A102" t="str">
            <v>05000</v>
          </cell>
          <cell r="G102" t="str">
            <v>1917</v>
          </cell>
          <cell r="I102">
            <v>151920.38</v>
          </cell>
          <cell r="K102">
            <v>3359836.7</v>
          </cell>
          <cell r="M102">
            <v>120</v>
          </cell>
          <cell r="N102" t="str">
            <v>-</v>
          </cell>
          <cell r="O102" t="str">
            <v xml:space="preserve">R2.5 </v>
          </cell>
          <cell r="Q102">
            <v>0</v>
          </cell>
          <cell r="S102">
            <v>0</v>
          </cell>
          <cell r="U102">
            <v>3359836.7</v>
          </cell>
          <cell r="W102">
            <v>47.4</v>
          </cell>
          <cell r="Y102">
            <v>42.64</v>
          </cell>
          <cell r="AA102">
            <v>0.1004</v>
          </cell>
          <cell r="AC102">
            <v>2.1100000000000001E-2</v>
          </cell>
          <cell r="AE102">
            <v>70892.55</v>
          </cell>
          <cell r="AG102">
            <v>337327.6</v>
          </cell>
        </row>
        <row r="103">
          <cell r="A103" t="str">
            <v>05000</v>
          </cell>
          <cell r="G103" t="str">
            <v>1928</v>
          </cell>
          <cell r="I103">
            <v>1472</v>
          </cell>
          <cell r="K103">
            <v>31806.42</v>
          </cell>
          <cell r="M103">
            <v>120</v>
          </cell>
          <cell r="N103" t="str">
            <v>-</v>
          </cell>
          <cell r="O103" t="str">
            <v xml:space="preserve">R2.5 </v>
          </cell>
          <cell r="Q103">
            <v>0</v>
          </cell>
          <cell r="S103">
            <v>0</v>
          </cell>
          <cell r="U103">
            <v>31806.42</v>
          </cell>
          <cell r="W103">
            <v>55.05</v>
          </cell>
          <cell r="Y103">
            <v>49.89</v>
          </cell>
          <cell r="AA103">
            <v>9.3700000000000006E-2</v>
          </cell>
          <cell r="AC103">
            <v>1.8200000000000001E-2</v>
          </cell>
          <cell r="AE103">
            <v>578.88</v>
          </cell>
          <cell r="AG103">
            <v>2980.26</v>
          </cell>
        </row>
        <row r="104">
          <cell r="A104" t="str">
            <v>05000</v>
          </cell>
          <cell r="G104" t="str">
            <v>1950</v>
          </cell>
          <cell r="I104">
            <v>17036.29</v>
          </cell>
          <cell r="K104">
            <v>228829.35</v>
          </cell>
          <cell r="M104">
            <v>120</v>
          </cell>
          <cell r="N104" t="str">
            <v>-</v>
          </cell>
          <cell r="O104" t="str">
            <v xml:space="preserve">R2.5 </v>
          </cell>
          <cell r="Q104">
            <v>0</v>
          </cell>
          <cell r="S104">
            <v>0</v>
          </cell>
          <cell r="U104">
            <v>228829.35</v>
          </cell>
          <cell r="W104">
            <v>71.92</v>
          </cell>
          <cell r="Y104">
            <v>66.09</v>
          </cell>
          <cell r="AA104">
            <v>8.1100000000000005E-2</v>
          </cell>
          <cell r="AC104">
            <v>1.3899999999999999E-2</v>
          </cell>
          <cell r="AE104">
            <v>3180.73</v>
          </cell>
          <cell r="AG104">
            <v>18558.060000000001</v>
          </cell>
        </row>
        <row r="105">
          <cell r="A105" t="str">
            <v>05000</v>
          </cell>
          <cell r="G105" t="str">
            <v>1961</v>
          </cell>
          <cell r="I105">
            <v>26235.96</v>
          </cell>
          <cell r="K105">
            <v>322397.65000000002</v>
          </cell>
          <cell r="M105">
            <v>120</v>
          </cell>
          <cell r="N105" t="str">
            <v>-</v>
          </cell>
          <cell r="O105" t="str">
            <v xml:space="preserve">R2.5 </v>
          </cell>
          <cell r="Q105">
            <v>0</v>
          </cell>
          <cell r="S105">
            <v>0</v>
          </cell>
          <cell r="U105">
            <v>322397.65000000002</v>
          </cell>
          <cell r="W105">
            <v>81.040000000000006</v>
          </cell>
          <cell r="Y105">
            <v>74.92</v>
          </cell>
          <cell r="AA105">
            <v>7.5499999999999998E-2</v>
          </cell>
          <cell r="AC105">
            <v>1.23E-2</v>
          </cell>
          <cell r="AE105">
            <v>3965.49</v>
          </cell>
          <cell r="AG105">
            <v>24341.02</v>
          </cell>
        </row>
        <row r="106">
          <cell r="A106" t="str">
            <v>05000</v>
          </cell>
          <cell r="G106" t="str">
            <v>1965</v>
          </cell>
          <cell r="I106">
            <v>13157</v>
          </cell>
          <cell r="K106">
            <v>173891.63</v>
          </cell>
          <cell r="M106">
            <v>120</v>
          </cell>
          <cell r="N106" t="str">
            <v>-</v>
          </cell>
          <cell r="O106" t="str">
            <v xml:space="preserve">R2.5 </v>
          </cell>
          <cell r="Q106">
            <v>0</v>
          </cell>
          <cell r="S106">
            <v>0</v>
          </cell>
          <cell r="U106">
            <v>173891.63</v>
          </cell>
          <cell r="W106">
            <v>84.45</v>
          </cell>
          <cell r="Y106">
            <v>78.23</v>
          </cell>
          <cell r="AA106">
            <v>7.3700000000000002E-2</v>
          </cell>
          <cell r="AC106">
            <v>1.18E-2</v>
          </cell>
          <cell r="AE106">
            <v>2051.92</v>
          </cell>
          <cell r="AG106">
            <v>12815.81</v>
          </cell>
        </row>
        <row r="107">
          <cell r="A107" t="str">
            <v>05000</v>
          </cell>
          <cell r="G107" t="str">
            <v>1973</v>
          </cell>
          <cell r="I107">
            <v>3629</v>
          </cell>
          <cell r="K107">
            <v>34482.870000000003</v>
          </cell>
          <cell r="M107">
            <v>120</v>
          </cell>
          <cell r="N107" t="str">
            <v>-</v>
          </cell>
          <cell r="O107" t="str">
            <v xml:space="preserve">R2.5 </v>
          </cell>
          <cell r="Q107">
            <v>0</v>
          </cell>
          <cell r="S107">
            <v>0</v>
          </cell>
          <cell r="U107">
            <v>34482.870000000003</v>
          </cell>
          <cell r="W107">
            <v>91.41</v>
          </cell>
          <cell r="Y107">
            <v>85.02</v>
          </cell>
          <cell r="AA107">
            <v>6.9900000000000004E-2</v>
          </cell>
          <cell r="AC107">
            <v>1.09E-2</v>
          </cell>
          <cell r="AE107">
            <v>375.86</v>
          </cell>
          <cell r="AG107">
            <v>2410.35</v>
          </cell>
        </row>
        <row r="108">
          <cell r="A108" t="str">
            <v>05000</v>
          </cell>
          <cell r="G108" t="str">
            <v>1985</v>
          </cell>
          <cell r="I108">
            <v>440487.05</v>
          </cell>
          <cell r="K108">
            <v>1893385.99</v>
          </cell>
          <cell r="M108">
            <v>120</v>
          </cell>
          <cell r="N108" t="str">
            <v>-</v>
          </cell>
          <cell r="O108" t="str">
            <v xml:space="preserve">R2.5 </v>
          </cell>
          <cell r="Q108">
            <v>0</v>
          </cell>
          <cell r="S108">
            <v>0</v>
          </cell>
          <cell r="U108">
            <v>1893385.99</v>
          </cell>
          <cell r="W108">
            <v>102.18</v>
          </cell>
          <cell r="Y108">
            <v>95.56</v>
          </cell>
          <cell r="AA108">
            <v>6.4799999999999996E-2</v>
          </cell>
          <cell r="AC108">
            <v>9.7999999999999997E-3</v>
          </cell>
          <cell r="AE108">
            <v>18555.18</v>
          </cell>
          <cell r="AG108">
            <v>122691.41</v>
          </cell>
        </row>
        <row r="109">
          <cell r="A109" t="str">
            <v>05000</v>
          </cell>
          <cell r="G109" t="str">
            <v>1986</v>
          </cell>
          <cell r="I109">
            <v>773963.05</v>
          </cell>
          <cell r="K109">
            <v>3317556.52</v>
          </cell>
          <cell r="M109">
            <v>120</v>
          </cell>
          <cell r="N109" t="str">
            <v>-</v>
          </cell>
          <cell r="O109" t="str">
            <v xml:space="preserve">R2.5 </v>
          </cell>
          <cell r="Q109">
            <v>0</v>
          </cell>
          <cell r="S109">
            <v>0</v>
          </cell>
          <cell r="U109">
            <v>3317556.52</v>
          </cell>
          <cell r="W109">
            <v>103.09</v>
          </cell>
          <cell r="Y109">
            <v>96.45</v>
          </cell>
          <cell r="AA109">
            <v>6.4399999999999999E-2</v>
          </cell>
          <cell r="AC109">
            <v>9.7000000000000003E-3</v>
          </cell>
          <cell r="AE109">
            <v>32180.3</v>
          </cell>
          <cell r="AG109">
            <v>213650.64</v>
          </cell>
        </row>
        <row r="110">
          <cell r="A110" t="str">
            <v>05000</v>
          </cell>
          <cell r="G110" t="str">
            <v>1989</v>
          </cell>
          <cell r="I110">
            <v>11312046.449999999</v>
          </cell>
          <cell r="K110">
            <v>45964967.799999997</v>
          </cell>
          <cell r="M110">
            <v>120</v>
          </cell>
          <cell r="N110" t="str">
            <v>-</v>
          </cell>
          <cell r="O110" t="str">
            <v xml:space="preserve">R2.5 </v>
          </cell>
          <cell r="Q110">
            <v>0</v>
          </cell>
          <cell r="S110">
            <v>0</v>
          </cell>
          <cell r="U110">
            <v>45964967.799999997</v>
          </cell>
          <cell r="W110">
            <v>105.84</v>
          </cell>
          <cell r="Y110">
            <v>99.15</v>
          </cell>
          <cell r="AA110">
            <v>6.3200000000000006E-2</v>
          </cell>
          <cell r="AC110">
            <v>9.4000000000000004E-3</v>
          </cell>
          <cell r="AE110">
            <v>432070.7</v>
          </cell>
          <cell r="AG110">
            <v>2904985.96</v>
          </cell>
        </row>
        <row r="111">
          <cell r="A111" t="str">
            <v>05000</v>
          </cell>
          <cell r="G111" t="str">
            <v>1998</v>
          </cell>
          <cell r="I111">
            <v>156855.93</v>
          </cell>
          <cell r="K111">
            <v>527495.92000000004</v>
          </cell>
          <cell r="M111">
            <v>120</v>
          </cell>
          <cell r="N111" t="str">
            <v>-</v>
          </cell>
          <cell r="O111" t="str">
            <v xml:space="preserve">R2.5 </v>
          </cell>
          <cell r="Q111">
            <v>0</v>
          </cell>
          <cell r="S111">
            <v>0</v>
          </cell>
          <cell r="U111">
            <v>527495.92000000004</v>
          </cell>
          <cell r="W111">
            <v>114.2</v>
          </cell>
          <cell r="Y111">
            <v>107.38</v>
          </cell>
          <cell r="AA111">
            <v>5.9700000000000003E-2</v>
          </cell>
          <cell r="AC111">
            <v>8.8000000000000005E-3</v>
          </cell>
          <cell r="AE111">
            <v>4641.96</v>
          </cell>
          <cell r="AG111">
            <v>31491.51</v>
          </cell>
        </row>
        <row r="112">
          <cell r="A112" t="str">
            <v>Total 05000</v>
          </cell>
          <cell r="E112" t="str">
            <v>Total Tunnels and Subways</v>
          </cell>
          <cell r="I112">
            <v>13484232.689999999</v>
          </cell>
          <cell r="K112">
            <v>69532734.950000003</v>
          </cell>
          <cell r="S112">
            <v>0</v>
          </cell>
          <cell r="U112">
            <v>69532734.950000003</v>
          </cell>
          <cell r="Y112">
            <v>70.87</v>
          </cell>
          <cell r="AA112">
            <v>7.3400000000000007E-2</v>
          </cell>
          <cell r="AC112">
            <v>1.3100000000000001E-2</v>
          </cell>
          <cell r="AE112">
            <v>909133.71</v>
          </cell>
          <cell r="AG112">
            <v>5106792.7</v>
          </cell>
        </row>
        <row r="114">
          <cell r="A114" t="str">
            <v>06000</v>
          </cell>
          <cell r="C114" t="str">
            <v>06</v>
          </cell>
          <cell r="E114" t="str">
            <v>Bridges, Trestles and Culverts</v>
          </cell>
          <cell r="G114" t="str">
            <v>1851</v>
          </cell>
          <cell r="I114">
            <v>257347</v>
          </cell>
          <cell r="K114">
            <v>0</v>
          </cell>
          <cell r="M114">
            <v>95</v>
          </cell>
          <cell r="N114" t="str">
            <v>-</v>
          </cell>
          <cell r="O114" t="str">
            <v>R1.5</v>
          </cell>
          <cell r="Q114">
            <v>0</v>
          </cell>
          <cell r="S114">
            <v>0</v>
          </cell>
          <cell r="U114">
            <v>0</v>
          </cell>
          <cell r="W114">
            <v>0</v>
          </cell>
          <cell r="Y114">
            <v>0</v>
          </cell>
          <cell r="AA114">
            <v>0</v>
          </cell>
          <cell r="AC114">
            <v>0</v>
          </cell>
          <cell r="AE114">
            <v>0</v>
          </cell>
          <cell r="AG114">
            <v>0</v>
          </cell>
        </row>
        <row r="115">
          <cell r="A115" t="str">
            <v>06000</v>
          </cell>
          <cell r="G115" t="str">
            <v>1853</v>
          </cell>
          <cell r="I115">
            <v>2444</v>
          </cell>
          <cell r="K115">
            <v>0</v>
          </cell>
          <cell r="M115">
            <v>95</v>
          </cell>
          <cell r="N115" t="str">
            <v>-</v>
          </cell>
          <cell r="O115" t="str">
            <v>R1.5</v>
          </cell>
          <cell r="Q115">
            <v>0</v>
          </cell>
          <cell r="S115">
            <v>0</v>
          </cell>
          <cell r="U115">
            <v>0</v>
          </cell>
          <cell r="W115">
            <v>0</v>
          </cell>
          <cell r="Y115">
            <v>0</v>
          </cell>
          <cell r="AA115">
            <v>0</v>
          </cell>
          <cell r="AC115">
            <v>0</v>
          </cell>
          <cell r="AE115">
            <v>0</v>
          </cell>
          <cell r="AG115">
            <v>0</v>
          </cell>
        </row>
        <row r="116">
          <cell r="A116" t="str">
            <v>06000</v>
          </cell>
          <cell r="G116" t="str">
            <v>1854</v>
          </cell>
          <cell r="I116">
            <v>783</v>
          </cell>
          <cell r="K116">
            <v>0</v>
          </cell>
          <cell r="M116">
            <v>95</v>
          </cell>
          <cell r="N116" t="str">
            <v>-</v>
          </cell>
          <cell r="O116" t="str">
            <v>R1.5</v>
          </cell>
          <cell r="Q116">
            <v>0</v>
          </cell>
          <cell r="S116">
            <v>0</v>
          </cell>
          <cell r="U116">
            <v>0</v>
          </cell>
          <cell r="W116">
            <v>0</v>
          </cell>
          <cell r="Y116">
            <v>0</v>
          </cell>
          <cell r="AA116">
            <v>0</v>
          </cell>
          <cell r="AC116">
            <v>0</v>
          </cell>
          <cell r="AE116">
            <v>0</v>
          </cell>
          <cell r="AG116">
            <v>0</v>
          </cell>
        </row>
        <row r="117">
          <cell r="A117" t="str">
            <v>06000</v>
          </cell>
          <cell r="G117" t="str">
            <v>1857</v>
          </cell>
          <cell r="I117">
            <v>3948</v>
          </cell>
          <cell r="K117">
            <v>0</v>
          </cell>
          <cell r="M117">
            <v>95</v>
          </cell>
          <cell r="N117" t="str">
            <v>-</v>
          </cell>
          <cell r="O117" t="str">
            <v>R1.5</v>
          </cell>
          <cell r="Q117">
            <v>0</v>
          </cell>
          <cell r="S117">
            <v>0</v>
          </cell>
          <cell r="U117">
            <v>0</v>
          </cell>
          <cell r="W117">
            <v>0</v>
          </cell>
          <cell r="Y117">
            <v>0</v>
          </cell>
          <cell r="AA117">
            <v>0</v>
          </cell>
          <cell r="AC117">
            <v>0</v>
          </cell>
          <cell r="AE117">
            <v>0</v>
          </cell>
          <cell r="AG117">
            <v>0</v>
          </cell>
        </row>
        <row r="118">
          <cell r="A118" t="str">
            <v>06000</v>
          </cell>
          <cell r="G118" t="str">
            <v>1860</v>
          </cell>
          <cell r="I118">
            <v>221</v>
          </cell>
          <cell r="K118">
            <v>0</v>
          </cell>
          <cell r="M118">
            <v>95</v>
          </cell>
          <cell r="N118" t="str">
            <v>-</v>
          </cell>
          <cell r="O118" t="str">
            <v>R1.5</v>
          </cell>
          <cell r="Q118">
            <v>0</v>
          </cell>
          <cell r="S118">
            <v>0</v>
          </cell>
          <cell r="U118">
            <v>0</v>
          </cell>
          <cell r="W118">
            <v>0</v>
          </cell>
          <cell r="Y118">
            <v>0</v>
          </cell>
          <cell r="AA118">
            <v>0</v>
          </cell>
          <cell r="AC118">
            <v>0</v>
          </cell>
          <cell r="AE118">
            <v>0</v>
          </cell>
          <cell r="AG118">
            <v>0</v>
          </cell>
        </row>
        <row r="119">
          <cell r="A119" t="str">
            <v>06000</v>
          </cell>
          <cell r="G119" t="str">
            <v>1864</v>
          </cell>
          <cell r="I119">
            <v>13142</v>
          </cell>
          <cell r="K119">
            <v>0</v>
          </cell>
          <cell r="M119">
            <v>95</v>
          </cell>
          <cell r="N119" t="str">
            <v>-</v>
          </cell>
          <cell r="O119" t="str">
            <v>R1.5</v>
          </cell>
          <cell r="Q119">
            <v>0</v>
          </cell>
          <cell r="S119">
            <v>0</v>
          </cell>
          <cell r="U119">
            <v>0</v>
          </cell>
          <cell r="W119">
            <v>0</v>
          </cell>
          <cell r="Y119">
            <v>0</v>
          </cell>
          <cell r="AA119">
            <v>0</v>
          </cell>
          <cell r="AC119">
            <v>0</v>
          </cell>
          <cell r="AE119">
            <v>0</v>
          </cell>
          <cell r="AG119">
            <v>0</v>
          </cell>
        </row>
        <row r="120">
          <cell r="A120" t="str">
            <v>06000</v>
          </cell>
          <cell r="G120" t="str">
            <v>1865</v>
          </cell>
          <cell r="I120">
            <v>4140.4399999999996</v>
          </cell>
          <cell r="K120">
            <v>0</v>
          </cell>
          <cell r="M120">
            <v>95</v>
          </cell>
          <cell r="N120" t="str">
            <v>-</v>
          </cell>
          <cell r="O120" t="str">
            <v>R1.5</v>
          </cell>
          <cell r="Q120">
            <v>0</v>
          </cell>
          <cell r="S120">
            <v>0</v>
          </cell>
          <cell r="U120">
            <v>0</v>
          </cell>
          <cell r="W120">
            <v>0</v>
          </cell>
          <cell r="Y120">
            <v>0</v>
          </cell>
          <cell r="AA120">
            <v>0</v>
          </cell>
          <cell r="AC120">
            <v>0</v>
          </cell>
          <cell r="AE120">
            <v>0</v>
          </cell>
          <cell r="AG120">
            <v>0</v>
          </cell>
        </row>
        <row r="121">
          <cell r="A121" t="str">
            <v>06000</v>
          </cell>
          <cell r="G121" t="str">
            <v>1866</v>
          </cell>
          <cell r="I121">
            <v>333</v>
          </cell>
          <cell r="K121">
            <v>0</v>
          </cell>
          <cell r="M121">
            <v>95</v>
          </cell>
          <cell r="N121" t="str">
            <v>-</v>
          </cell>
          <cell r="O121" t="str">
            <v>R1.5</v>
          </cell>
          <cell r="Q121">
            <v>0</v>
          </cell>
          <cell r="S121">
            <v>0</v>
          </cell>
          <cell r="U121">
            <v>0</v>
          </cell>
          <cell r="W121">
            <v>0</v>
          </cell>
          <cell r="Y121">
            <v>0</v>
          </cell>
          <cell r="AA121">
            <v>0</v>
          </cell>
          <cell r="AC121">
            <v>0</v>
          </cell>
          <cell r="AE121">
            <v>0</v>
          </cell>
          <cell r="AG121">
            <v>0</v>
          </cell>
        </row>
        <row r="122">
          <cell r="A122" t="str">
            <v>06000</v>
          </cell>
          <cell r="G122" t="str">
            <v>1867</v>
          </cell>
          <cell r="I122">
            <v>4284.53</v>
          </cell>
          <cell r="K122">
            <v>0</v>
          </cell>
          <cell r="M122">
            <v>95</v>
          </cell>
          <cell r="N122" t="str">
            <v>-</v>
          </cell>
          <cell r="O122" t="str">
            <v>R1.5</v>
          </cell>
          <cell r="Q122">
            <v>0</v>
          </cell>
          <cell r="S122">
            <v>0</v>
          </cell>
          <cell r="U122">
            <v>0</v>
          </cell>
          <cell r="W122">
            <v>0</v>
          </cell>
          <cell r="Y122">
            <v>0</v>
          </cell>
          <cell r="AA122">
            <v>0</v>
          </cell>
          <cell r="AC122">
            <v>0</v>
          </cell>
          <cell r="AE122">
            <v>0</v>
          </cell>
          <cell r="AG122">
            <v>0</v>
          </cell>
        </row>
        <row r="123">
          <cell r="A123" t="str">
            <v>06000</v>
          </cell>
          <cell r="G123" t="str">
            <v>1868</v>
          </cell>
          <cell r="I123">
            <v>41383.65</v>
          </cell>
          <cell r="K123">
            <v>0</v>
          </cell>
          <cell r="M123">
            <v>95</v>
          </cell>
          <cell r="N123" t="str">
            <v>-</v>
          </cell>
          <cell r="O123" t="str">
            <v>R1.5</v>
          </cell>
          <cell r="Q123">
            <v>0</v>
          </cell>
          <cell r="S123">
            <v>0</v>
          </cell>
          <cell r="U123">
            <v>0</v>
          </cell>
          <cell r="W123">
            <v>0</v>
          </cell>
          <cell r="Y123">
            <v>0</v>
          </cell>
          <cell r="AA123">
            <v>0</v>
          </cell>
          <cell r="AC123">
            <v>0</v>
          </cell>
          <cell r="AE123">
            <v>0</v>
          </cell>
          <cell r="AG123">
            <v>0</v>
          </cell>
        </row>
        <row r="124">
          <cell r="A124" t="str">
            <v>06000</v>
          </cell>
          <cell r="G124" t="str">
            <v>1869</v>
          </cell>
          <cell r="I124">
            <v>14746.25</v>
          </cell>
          <cell r="K124">
            <v>0</v>
          </cell>
          <cell r="M124">
            <v>95</v>
          </cell>
          <cell r="N124" t="str">
            <v>-</v>
          </cell>
          <cell r="O124" t="str">
            <v>R1.5</v>
          </cell>
          <cell r="Q124">
            <v>0</v>
          </cell>
          <cell r="S124">
            <v>0</v>
          </cell>
          <cell r="U124">
            <v>0</v>
          </cell>
          <cell r="W124">
            <v>0</v>
          </cell>
          <cell r="Y124">
            <v>0</v>
          </cell>
          <cell r="AA124">
            <v>0</v>
          </cell>
          <cell r="AC124">
            <v>0</v>
          </cell>
          <cell r="AE124">
            <v>0</v>
          </cell>
          <cell r="AG124">
            <v>0</v>
          </cell>
        </row>
        <row r="125">
          <cell r="A125" t="str">
            <v>06000</v>
          </cell>
          <cell r="G125" t="str">
            <v>1870</v>
          </cell>
          <cell r="I125">
            <v>6355.62</v>
          </cell>
          <cell r="K125">
            <v>0</v>
          </cell>
          <cell r="M125">
            <v>95</v>
          </cell>
          <cell r="N125" t="str">
            <v>-</v>
          </cell>
          <cell r="O125" t="str">
            <v>R1.5</v>
          </cell>
          <cell r="Q125">
            <v>0</v>
          </cell>
          <cell r="S125">
            <v>0</v>
          </cell>
          <cell r="U125">
            <v>0</v>
          </cell>
          <cell r="W125">
            <v>0</v>
          </cell>
          <cell r="Y125">
            <v>0</v>
          </cell>
          <cell r="AA125">
            <v>0</v>
          </cell>
          <cell r="AC125">
            <v>0</v>
          </cell>
          <cell r="AE125">
            <v>0</v>
          </cell>
          <cell r="AG125">
            <v>0</v>
          </cell>
        </row>
        <row r="126">
          <cell r="A126" t="str">
            <v>06000</v>
          </cell>
          <cell r="G126" t="str">
            <v>1871</v>
          </cell>
          <cell r="I126">
            <v>56598.54</v>
          </cell>
          <cell r="K126">
            <v>0</v>
          </cell>
          <cell r="M126">
            <v>95</v>
          </cell>
          <cell r="N126" t="str">
            <v>-</v>
          </cell>
          <cell r="O126" t="str">
            <v>R1.5</v>
          </cell>
          <cell r="Q126">
            <v>0</v>
          </cell>
          <cell r="S126">
            <v>0</v>
          </cell>
          <cell r="U126">
            <v>0</v>
          </cell>
          <cell r="W126">
            <v>0</v>
          </cell>
          <cell r="Y126">
            <v>0</v>
          </cell>
          <cell r="AA126">
            <v>0</v>
          </cell>
          <cell r="AC126">
            <v>0</v>
          </cell>
          <cell r="AE126">
            <v>0</v>
          </cell>
          <cell r="AG126">
            <v>0</v>
          </cell>
        </row>
        <row r="127">
          <cell r="A127" t="str">
            <v>06000</v>
          </cell>
          <cell r="G127" t="str">
            <v>1872</v>
          </cell>
          <cell r="I127">
            <v>7633</v>
          </cell>
          <cell r="K127">
            <v>0</v>
          </cell>
          <cell r="M127">
            <v>95</v>
          </cell>
          <cell r="N127" t="str">
            <v>-</v>
          </cell>
          <cell r="O127" t="str">
            <v>R1.5</v>
          </cell>
          <cell r="Q127">
            <v>0</v>
          </cell>
          <cell r="S127">
            <v>0</v>
          </cell>
          <cell r="U127">
            <v>0</v>
          </cell>
          <cell r="W127">
            <v>0</v>
          </cell>
          <cell r="Y127">
            <v>0</v>
          </cell>
          <cell r="AA127">
            <v>0</v>
          </cell>
          <cell r="AC127">
            <v>0</v>
          </cell>
          <cell r="AE127">
            <v>0</v>
          </cell>
          <cell r="AG127">
            <v>0</v>
          </cell>
        </row>
        <row r="128">
          <cell r="A128" t="str">
            <v>06000</v>
          </cell>
          <cell r="G128" t="str">
            <v>1873</v>
          </cell>
          <cell r="I128">
            <v>35546.400000000001</v>
          </cell>
          <cell r="K128">
            <v>0</v>
          </cell>
          <cell r="M128">
            <v>95</v>
          </cell>
          <cell r="N128" t="str">
            <v>-</v>
          </cell>
          <cell r="O128" t="str">
            <v>R1.5</v>
          </cell>
          <cell r="Q128">
            <v>0</v>
          </cell>
          <cell r="S128">
            <v>0</v>
          </cell>
          <cell r="U128">
            <v>0</v>
          </cell>
          <cell r="W128">
            <v>0</v>
          </cell>
          <cell r="Y128">
            <v>0</v>
          </cell>
          <cell r="AA128">
            <v>0</v>
          </cell>
          <cell r="AC128">
            <v>0</v>
          </cell>
          <cell r="AE128">
            <v>0</v>
          </cell>
          <cell r="AG128">
            <v>0</v>
          </cell>
        </row>
        <row r="129">
          <cell r="A129" t="str">
            <v>06000</v>
          </cell>
          <cell r="G129" t="str">
            <v>1874</v>
          </cell>
          <cell r="I129">
            <v>51254</v>
          </cell>
          <cell r="K129">
            <v>0</v>
          </cell>
          <cell r="M129">
            <v>95</v>
          </cell>
          <cell r="N129" t="str">
            <v>-</v>
          </cell>
          <cell r="O129" t="str">
            <v>R1.5</v>
          </cell>
          <cell r="Q129">
            <v>0</v>
          </cell>
          <cell r="S129">
            <v>0</v>
          </cell>
          <cell r="U129">
            <v>0</v>
          </cell>
          <cell r="W129">
            <v>0</v>
          </cell>
          <cell r="Y129">
            <v>0</v>
          </cell>
          <cell r="AA129">
            <v>0</v>
          </cell>
          <cell r="AC129">
            <v>0</v>
          </cell>
          <cell r="AE129">
            <v>0</v>
          </cell>
          <cell r="AG129">
            <v>0</v>
          </cell>
        </row>
        <row r="130">
          <cell r="A130" t="str">
            <v>06000</v>
          </cell>
          <cell r="G130" t="str">
            <v>1875</v>
          </cell>
          <cell r="I130">
            <v>90377</v>
          </cell>
          <cell r="K130">
            <v>0</v>
          </cell>
          <cell r="M130">
            <v>95</v>
          </cell>
          <cell r="N130" t="str">
            <v>-</v>
          </cell>
          <cell r="O130" t="str">
            <v>R1.5</v>
          </cell>
          <cell r="Q130">
            <v>0</v>
          </cell>
          <cell r="S130">
            <v>0</v>
          </cell>
          <cell r="U130">
            <v>0</v>
          </cell>
          <cell r="W130">
            <v>0</v>
          </cell>
          <cell r="Y130">
            <v>0</v>
          </cell>
          <cell r="AA130">
            <v>0</v>
          </cell>
          <cell r="AC130">
            <v>0</v>
          </cell>
          <cell r="AE130">
            <v>0</v>
          </cell>
          <cell r="AG130">
            <v>0</v>
          </cell>
        </row>
        <row r="131">
          <cell r="A131" t="str">
            <v>06000</v>
          </cell>
          <cell r="G131" t="str">
            <v>1876</v>
          </cell>
          <cell r="I131">
            <v>8005.36</v>
          </cell>
          <cell r="K131">
            <v>0</v>
          </cell>
          <cell r="M131">
            <v>95</v>
          </cell>
          <cell r="N131" t="str">
            <v>-</v>
          </cell>
          <cell r="O131" t="str">
            <v>R1.5</v>
          </cell>
          <cell r="Q131">
            <v>0</v>
          </cell>
          <cell r="S131">
            <v>0</v>
          </cell>
          <cell r="U131">
            <v>0</v>
          </cell>
          <cell r="W131">
            <v>0</v>
          </cell>
          <cell r="Y131">
            <v>0</v>
          </cell>
          <cell r="AA131">
            <v>0</v>
          </cell>
          <cell r="AC131">
            <v>0</v>
          </cell>
          <cell r="AE131">
            <v>0</v>
          </cell>
          <cell r="AG131">
            <v>0</v>
          </cell>
        </row>
        <row r="132">
          <cell r="A132" t="str">
            <v>06000</v>
          </cell>
          <cell r="G132" t="str">
            <v>1877</v>
          </cell>
          <cell r="I132">
            <v>23438.2</v>
          </cell>
          <cell r="K132">
            <v>0</v>
          </cell>
          <cell r="M132">
            <v>95</v>
          </cell>
          <cell r="N132" t="str">
            <v>-</v>
          </cell>
          <cell r="O132" t="str">
            <v>R1.5</v>
          </cell>
          <cell r="Q132">
            <v>0</v>
          </cell>
          <cell r="S132">
            <v>0</v>
          </cell>
          <cell r="U132">
            <v>0</v>
          </cell>
          <cell r="W132">
            <v>0</v>
          </cell>
          <cell r="Y132">
            <v>0</v>
          </cell>
          <cell r="AA132">
            <v>0</v>
          </cell>
          <cell r="AC132">
            <v>0</v>
          </cell>
          <cell r="AE132">
            <v>0</v>
          </cell>
          <cell r="AG132">
            <v>0</v>
          </cell>
        </row>
        <row r="133">
          <cell r="A133" t="str">
            <v>06000</v>
          </cell>
          <cell r="G133" t="str">
            <v>1878</v>
          </cell>
          <cell r="I133">
            <v>12377</v>
          </cell>
          <cell r="K133">
            <v>0</v>
          </cell>
          <cell r="M133">
            <v>95</v>
          </cell>
          <cell r="N133" t="str">
            <v>-</v>
          </cell>
          <cell r="O133" t="str">
            <v>R1.5</v>
          </cell>
          <cell r="Q133">
            <v>0</v>
          </cell>
          <cell r="S133">
            <v>0</v>
          </cell>
          <cell r="U133">
            <v>0</v>
          </cell>
          <cell r="W133">
            <v>0</v>
          </cell>
          <cell r="Y133">
            <v>0</v>
          </cell>
          <cell r="AA133">
            <v>0</v>
          </cell>
          <cell r="AC133">
            <v>0</v>
          </cell>
          <cell r="AE133">
            <v>0</v>
          </cell>
          <cell r="AG133">
            <v>0</v>
          </cell>
        </row>
        <row r="134">
          <cell r="A134" t="str">
            <v>06000</v>
          </cell>
          <cell r="G134" t="str">
            <v>1879</v>
          </cell>
          <cell r="I134">
            <v>42</v>
          </cell>
          <cell r="K134">
            <v>0</v>
          </cell>
          <cell r="M134">
            <v>95</v>
          </cell>
          <cell r="N134" t="str">
            <v>-</v>
          </cell>
          <cell r="O134" t="str">
            <v>R1.5</v>
          </cell>
          <cell r="Q134">
            <v>0</v>
          </cell>
          <cell r="S134">
            <v>0</v>
          </cell>
          <cell r="U134">
            <v>0</v>
          </cell>
          <cell r="W134">
            <v>0</v>
          </cell>
          <cell r="Y134">
            <v>0</v>
          </cell>
          <cell r="AA134">
            <v>0</v>
          </cell>
          <cell r="AC134">
            <v>0</v>
          </cell>
          <cell r="AE134">
            <v>0</v>
          </cell>
          <cell r="AG134">
            <v>0</v>
          </cell>
        </row>
        <row r="135">
          <cell r="A135" t="str">
            <v>06000</v>
          </cell>
          <cell r="G135" t="str">
            <v>1880</v>
          </cell>
          <cell r="I135">
            <v>9999</v>
          </cell>
          <cell r="K135">
            <v>0</v>
          </cell>
          <cell r="M135">
            <v>95</v>
          </cell>
          <cell r="N135" t="str">
            <v>-</v>
          </cell>
          <cell r="O135" t="str">
            <v>R1.5</v>
          </cell>
          <cell r="Q135">
            <v>0</v>
          </cell>
          <cell r="S135">
            <v>0</v>
          </cell>
          <cell r="U135">
            <v>0</v>
          </cell>
          <cell r="W135">
            <v>0</v>
          </cell>
          <cell r="Y135">
            <v>0</v>
          </cell>
          <cell r="AA135">
            <v>0</v>
          </cell>
          <cell r="AC135">
            <v>0</v>
          </cell>
          <cell r="AE135">
            <v>0</v>
          </cell>
          <cell r="AG135">
            <v>0</v>
          </cell>
        </row>
        <row r="136">
          <cell r="A136" t="str">
            <v>06000</v>
          </cell>
          <cell r="G136" t="str">
            <v>1881</v>
          </cell>
          <cell r="I136">
            <v>66911.259999999995</v>
          </cell>
          <cell r="K136">
            <v>116274.43</v>
          </cell>
          <cell r="M136">
            <v>95</v>
          </cell>
          <cell r="N136" t="str">
            <v>-</v>
          </cell>
          <cell r="O136" t="str">
            <v>R1.5</v>
          </cell>
          <cell r="Q136">
            <v>0</v>
          </cell>
          <cell r="S136">
            <v>0</v>
          </cell>
          <cell r="U136">
            <v>116274.43</v>
          </cell>
          <cell r="W136">
            <v>19.37</v>
          </cell>
          <cell r="Y136">
            <v>17.02</v>
          </cell>
          <cell r="AA136">
            <v>0.12130000000000001</v>
          </cell>
          <cell r="AC136">
            <v>5.16E-2</v>
          </cell>
          <cell r="AE136">
            <v>5999.76</v>
          </cell>
          <cell r="AG136">
            <v>14104.09</v>
          </cell>
        </row>
        <row r="137">
          <cell r="A137" t="str">
            <v>06000</v>
          </cell>
          <cell r="G137" t="str">
            <v>1882</v>
          </cell>
          <cell r="I137">
            <v>7580.85</v>
          </cell>
          <cell r="K137">
            <v>42825.68</v>
          </cell>
          <cell r="M137">
            <v>95</v>
          </cell>
          <cell r="N137" t="str">
            <v>-</v>
          </cell>
          <cell r="O137" t="str">
            <v>R1.5</v>
          </cell>
          <cell r="Q137">
            <v>0</v>
          </cell>
          <cell r="S137">
            <v>0</v>
          </cell>
          <cell r="U137">
            <v>42825.68</v>
          </cell>
          <cell r="W137">
            <v>19.71</v>
          </cell>
          <cell r="Y137">
            <v>17.329999999999998</v>
          </cell>
          <cell r="AA137">
            <v>0.1208</v>
          </cell>
          <cell r="AC137">
            <v>5.0700000000000002E-2</v>
          </cell>
          <cell r="AE137">
            <v>2171.2600000000002</v>
          </cell>
          <cell r="AG137">
            <v>5173.34</v>
          </cell>
        </row>
        <row r="138">
          <cell r="A138" t="str">
            <v>06000</v>
          </cell>
          <cell r="G138" t="str">
            <v>1883</v>
          </cell>
          <cell r="I138">
            <v>45220.44</v>
          </cell>
          <cell r="K138">
            <v>368976.72</v>
          </cell>
          <cell r="M138">
            <v>95</v>
          </cell>
          <cell r="N138" t="str">
            <v>-</v>
          </cell>
          <cell r="O138" t="str">
            <v>R1.5</v>
          </cell>
          <cell r="Q138">
            <v>0</v>
          </cell>
          <cell r="S138">
            <v>0</v>
          </cell>
          <cell r="U138">
            <v>368976.72</v>
          </cell>
          <cell r="W138">
            <v>20.04</v>
          </cell>
          <cell r="Y138">
            <v>17.649999999999999</v>
          </cell>
          <cell r="AA138">
            <v>0.1193</v>
          </cell>
          <cell r="AC138">
            <v>4.99E-2</v>
          </cell>
          <cell r="AE138">
            <v>18411.939999999999</v>
          </cell>
          <cell r="AG138">
            <v>44018.92</v>
          </cell>
        </row>
        <row r="139">
          <cell r="A139" t="str">
            <v>06000</v>
          </cell>
          <cell r="G139" t="str">
            <v>1884</v>
          </cell>
          <cell r="I139">
            <v>16912</v>
          </cell>
          <cell r="K139">
            <v>174349.89</v>
          </cell>
          <cell r="M139">
            <v>95</v>
          </cell>
          <cell r="N139" t="str">
            <v>-</v>
          </cell>
          <cell r="O139" t="str">
            <v>R1.5</v>
          </cell>
          <cell r="Q139">
            <v>0</v>
          </cell>
          <cell r="S139">
            <v>0</v>
          </cell>
          <cell r="U139">
            <v>174349.89</v>
          </cell>
          <cell r="W139">
            <v>20.39</v>
          </cell>
          <cell r="Y139">
            <v>17.96</v>
          </cell>
          <cell r="AA139">
            <v>0.1192</v>
          </cell>
          <cell r="AC139">
            <v>4.9000000000000002E-2</v>
          </cell>
          <cell r="AE139">
            <v>8543.14</v>
          </cell>
          <cell r="AG139">
            <v>20782.509999999998</v>
          </cell>
        </row>
        <row r="140">
          <cell r="A140" t="str">
            <v>06000</v>
          </cell>
          <cell r="G140" t="str">
            <v>1885</v>
          </cell>
          <cell r="I140">
            <v>21480</v>
          </cell>
          <cell r="K140">
            <v>255283.03</v>
          </cell>
          <cell r="M140">
            <v>95</v>
          </cell>
          <cell r="N140" t="str">
            <v>-</v>
          </cell>
          <cell r="O140" t="str">
            <v>R1.5</v>
          </cell>
          <cell r="Q140">
            <v>0</v>
          </cell>
          <cell r="S140">
            <v>0</v>
          </cell>
          <cell r="U140">
            <v>255283.03</v>
          </cell>
          <cell r="W140">
            <v>20.73</v>
          </cell>
          <cell r="Y140">
            <v>18.28</v>
          </cell>
          <cell r="AA140">
            <v>0.1182</v>
          </cell>
          <cell r="AC140">
            <v>4.82E-2</v>
          </cell>
          <cell r="AE140">
            <v>12304.64</v>
          </cell>
          <cell r="AG140">
            <v>30174.45</v>
          </cell>
        </row>
        <row r="141">
          <cell r="A141" t="str">
            <v>06000</v>
          </cell>
          <cell r="G141" t="str">
            <v>1886</v>
          </cell>
          <cell r="I141">
            <v>63468.83</v>
          </cell>
          <cell r="K141">
            <v>842029.26</v>
          </cell>
          <cell r="M141">
            <v>95</v>
          </cell>
          <cell r="N141" t="str">
            <v>-</v>
          </cell>
          <cell r="O141" t="str">
            <v>R1.5</v>
          </cell>
          <cell r="Q141">
            <v>0</v>
          </cell>
          <cell r="S141">
            <v>0</v>
          </cell>
          <cell r="U141">
            <v>842029.26</v>
          </cell>
          <cell r="W141">
            <v>21.08</v>
          </cell>
          <cell r="Y141">
            <v>18.61</v>
          </cell>
          <cell r="AA141">
            <v>0.1172</v>
          </cell>
          <cell r="AC141">
            <v>4.7399999999999998E-2</v>
          </cell>
          <cell r="AE141">
            <v>39912.19</v>
          </cell>
          <cell r="AG141">
            <v>98685.83</v>
          </cell>
        </row>
        <row r="142">
          <cell r="A142" t="str">
            <v>06000</v>
          </cell>
          <cell r="G142" t="str">
            <v>1887</v>
          </cell>
          <cell r="I142">
            <v>38582.21</v>
          </cell>
          <cell r="K142">
            <v>543398.81999999995</v>
          </cell>
          <cell r="M142">
            <v>95</v>
          </cell>
          <cell r="N142" t="str">
            <v>-</v>
          </cell>
          <cell r="O142" t="str">
            <v>R1.5</v>
          </cell>
          <cell r="Q142">
            <v>0</v>
          </cell>
          <cell r="S142">
            <v>0</v>
          </cell>
          <cell r="U142">
            <v>543398.81999999995</v>
          </cell>
          <cell r="W142">
            <v>21.44</v>
          </cell>
          <cell r="Y142">
            <v>18.93</v>
          </cell>
          <cell r="AA142">
            <v>0.1171</v>
          </cell>
          <cell r="AC142">
            <v>4.6600000000000003E-2</v>
          </cell>
          <cell r="AE142">
            <v>25322.39</v>
          </cell>
          <cell r="AG142">
            <v>63632</v>
          </cell>
        </row>
        <row r="143">
          <cell r="A143" t="str">
            <v>06000</v>
          </cell>
          <cell r="G143" t="str">
            <v>1888</v>
          </cell>
          <cell r="I143">
            <v>11834</v>
          </cell>
          <cell r="K143">
            <v>175569.09</v>
          </cell>
          <cell r="M143">
            <v>95</v>
          </cell>
          <cell r="N143" t="str">
            <v>-</v>
          </cell>
          <cell r="O143" t="str">
            <v>R1.5</v>
          </cell>
          <cell r="Q143">
            <v>0</v>
          </cell>
          <cell r="S143">
            <v>0</v>
          </cell>
          <cell r="U143">
            <v>175569.09</v>
          </cell>
          <cell r="W143">
            <v>21.8</v>
          </cell>
          <cell r="Y143">
            <v>19.260000000000002</v>
          </cell>
          <cell r="AA143">
            <v>0.11650000000000001</v>
          </cell>
          <cell r="AC143">
            <v>4.5900000000000003E-2</v>
          </cell>
          <cell r="AE143">
            <v>8058.62</v>
          </cell>
          <cell r="AG143">
            <v>20453.8</v>
          </cell>
        </row>
        <row r="144">
          <cell r="A144" t="str">
            <v>06000</v>
          </cell>
          <cell r="G144" t="str">
            <v>1889</v>
          </cell>
          <cell r="I144">
            <v>17479.75</v>
          </cell>
          <cell r="K144">
            <v>280854.34999999998</v>
          </cell>
          <cell r="M144">
            <v>95</v>
          </cell>
          <cell r="N144" t="str">
            <v>-</v>
          </cell>
          <cell r="O144" t="str">
            <v>R1.5</v>
          </cell>
          <cell r="Q144">
            <v>0</v>
          </cell>
          <cell r="S144">
            <v>0</v>
          </cell>
          <cell r="U144">
            <v>280854.34999999998</v>
          </cell>
          <cell r="W144">
            <v>22.16</v>
          </cell>
          <cell r="Y144">
            <v>19.600000000000001</v>
          </cell>
          <cell r="AA144">
            <v>0.11550000000000001</v>
          </cell>
          <cell r="AC144">
            <v>4.5100000000000001E-2</v>
          </cell>
          <cell r="AE144">
            <v>12666.53</v>
          </cell>
          <cell r="AG144">
            <v>32438.68</v>
          </cell>
        </row>
        <row r="145">
          <cell r="A145" t="str">
            <v>06000</v>
          </cell>
          <cell r="G145" t="str">
            <v>1890</v>
          </cell>
          <cell r="I145">
            <v>103115.27</v>
          </cell>
          <cell r="K145">
            <v>1736291.46</v>
          </cell>
          <cell r="M145">
            <v>95</v>
          </cell>
          <cell r="N145" t="str">
            <v>-</v>
          </cell>
          <cell r="O145" t="str">
            <v>R1.5</v>
          </cell>
          <cell r="Q145">
            <v>0</v>
          </cell>
          <cell r="S145">
            <v>0</v>
          </cell>
          <cell r="U145">
            <v>1736291.46</v>
          </cell>
          <cell r="W145">
            <v>22.53</v>
          </cell>
          <cell r="Y145">
            <v>19.93</v>
          </cell>
          <cell r="AA145">
            <v>0.1154</v>
          </cell>
          <cell r="AC145">
            <v>4.4400000000000002E-2</v>
          </cell>
          <cell r="AE145">
            <v>77091.34</v>
          </cell>
          <cell r="AG145">
            <v>200368.03</v>
          </cell>
        </row>
        <row r="146">
          <cell r="A146" t="str">
            <v>06000</v>
          </cell>
          <cell r="G146" t="str">
            <v>1891</v>
          </cell>
          <cell r="I146">
            <v>24783.97</v>
          </cell>
          <cell r="K146">
            <v>457512.56</v>
          </cell>
          <cell r="M146">
            <v>95</v>
          </cell>
          <cell r="N146" t="str">
            <v>-</v>
          </cell>
          <cell r="O146" t="str">
            <v>R1.5</v>
          </cell>
          <cell r="Q146">
            <v>0</v>
          </cell>
          <cell r="S146">
            <v>0</v>
          </cell>
          <cell r="U146">
            <v>457512.56</v>
          </cell>
          <cell r="W146">
            <v>22.9</v>
          </cell>
          <cell r="Y146">
            <v>20.27</v>
          </cell>
          <cell r="AA146">
            <v>0.1148</v>
          </cell>
          <cell r="AC146">
            <v>4.3700000000000003E-2</v>
          </cell>
          <cell r="AE146">
            <v>19993.3</v>
          </cell>
          <cell r="AG146">
            <v>52522.44</v>
          </cell>
        </row>
        <row r="147">
          <cell r="A147" t="str">
            <v>06000</v>
          </cell>
          <cell r="G147" t="str">
            <v>1892</v>
          </cell>
          <cell r="I147">
            <v>77743.34</v>
          </cell>
          <cell r="K147">
            <v>1386805.87</v>
          </cell>
          <cell r="M147">
            <v>95</v>
          </cell>
          <cell r="N147" t="str">
            <v>-</v>
          </cell>
          <cell r="O147" t="str">
            <v>R1.5</v>
          </cell>
          <cell r="Q147">
            <v>0</v>
          </cell>
          <cell r="S147">
            <v>0</v>
          </cell>
          <cell r="U147">
            <v>1386805.87</v>
          </cell>
          <cell r="W147">
            <v>23.27</v>
          </cell>
          <cell r="Y147">
            <v>20.62</v>
          </cell>
          <cell r="AA147">
            <v>0.1139</v>
          </cell>
          <cell r="AC147">
            <v>4.2999999999999997E-2</v>
          </cell>
          <cell r="AE147">
            <v>59632.65</v>
          </cell>
          <cell r="AG147">
            <v>157957.19</v>
          </cell>
        </row>
        <row r="148">
          <cell r="A148" t="str">
            <v>06000</v>
          </cell>
          <cell r="G148" t="str">
            <v>1893</v>
          </cell>
          <cell r="I148">
            <v>109365.59</v>
          </cell>
          <cell r="K148">
            <v>2026976.61</v>
          </cell>
          <cell r="M148">
            <v>95</v>
          </cell>
          <cell r="N148" t="str">
            <v>-</v>
          </cell>
          <cell r="O148" t="str">
            <v>R1.5</v>
          </cell>
          <cell r="Q148">
            <v>0</v>
          </cell>
          <cell r="S148">
            <v>0</v>
          </cell>
          <cell r="U148">
            <v>2026976.61</v>
          </cell>
          <cell r="W148">
            <v>23.66</v>
          </cell>
          <cell r="Y148">
            <v>20.97</v>
          </cell>
          <cell r="AA148">
            <v>0.1137</v>
          </cell>
          <cell r="AC148">
            <v>4.2299999999999997E-2</v>
          </cell>
          <cell r="AE148">
            <v>85741.11</v>
          </cell>
          <cell r="AG148">
            <v>230467.24</v>
          </cell>
        </row>
        <row r="149">
          <cell r="A149" t="str">
            <v>06000</v>
          </cell>
          <cell r="G149" t="str">
            <v>1894</v>
          </cell>
          <cell r="I149">
            <v>12918.99</v>
          </cell>
          <cell r="K149">
            <v>255615.21</v>
          </cell>
          <cell r="M149">
            <v>95</v>
          </cell>
          <cell r="N149" t="str">
            <v>-</v>
          </cell>
          <cell r="O149" t="str">
            <v>R1.5</v>
          </cell>
          <cell r="Q149">
            <v>0</v>
          </cell>
          <cell r="S149">
            <v>0</v>
          </cell>
          <cell r="U149">
            <v>255615.21</v>
          </cell>
          <cell r="W149">
            <v>24.04</v>
          </cell>
          <cell r="Y149">
            <v>21.32</v>
          </cell>
          <cell r="AA149">
            <v>0.11310000000000001</v>
          </cell>
          <cell r="AC149">
            <v>4.1599999999999998E-2</v>
          </cell>
          <cell r="AE149">
            <v>10633.59</v>
          </cell>
          <cell r="AG149">
            <v>28910.080000000002</v>
          </cell>
        </row>
        <row r="150">
          <cell r="A150" t="str">
            <v>06000</v>
          </cell>
          <cell r="G150" t="str">
            <v>1895</v>
          </cell>
          <cell r="I150">
            <v>16321.52</v>
          </cell>
          <cell r="K150">
            <v>338850.74</v>
          </cell>
          <cell r="M150">
            <v>95</v>
          </cell>
          <cell r="N150" t="str">
            <v>-</v>
          </cell>
          <cell r="O150" t="str">
            <v>R1.5</v>
          </cell>
          <cell r="Q150">
            <v>0</v>
          </cell>
          <cell r="S150">
            <v>0</v>
          </cell>
          <cell r="U150">
            <v>338850.74</v>
          </cell>
          <cell r="W150">
            <v>24.43</v>
          </cell>
          <cell r="Y150">
            <v>21.68</v>
          </cell>
          <cell r="AA150">
            <v>0.11260000000000001</v>
          </cell>
          <cell r="AC150">
            <v>4.0899999999999999E-2</v>
          </cell>
          <cell r="AE150">
            <v>13859</v>
          </cell>
          <cell r="AG150">
            <v>38154.589999999997</v>
          </cell>
        </row>
        <row r="151">
          <cell r="A151" t="str">
            <v>06000</v>
          </cell>
          <cell r="G151" t="str">
            <v>1896</v>
          </cell>
          <cell r="I151">
            <v>194618.92</v>
          </cell>
          <cell r="K151">
            <v>4136155.26</v>
          </cell>
          <cell r="M151">
            <v>95</v>
          </cell>
          <cell r="N151" t="str">
            <v>-</v>
          </cell>
          <cell r="O151" t="str">
            <v>R1.5</v>
          </cell>
          <cell r="Q151">
            <v>0</v>
          </cell>
          <cell r="S151">
            <v>0</v>
          </cell>
          <cell r="U151">
            <v>4136155.26</v>
          </cell>
          <cell r="W151">
            <v>24.83</v>
          </cell>
          <cell r="Y151">
            <v>22.04</v>
          </cell>
          <cell r="AA151">
            <v>0.1124</v>
          </cell>
          <cell r="AC151">
            <v>4.0300000000000002E-2</v>
          </cell>
          <cell r="AE151">
            <v>166687.06</v>
          </cell>
          <cell r="AG151">
            <v>464903.85</v>
          </cell>
        </row>
        <row r="152">
          <cell r="A152" t="str">
            <v>06000</v>
          </cell>
          <cell r="G152" t="str">
            <v>1897</v>
          </cell>
          <cell r="I152">
            <v>19602.009999999998</v>
          </cell>
          <cell r="K152">
            <v>472546.71</v>
          </cell>
          <cell r="M152">
            <v>95</v>
          </cell>
          <cell r="N152" t="str">
            <v>-</v>
          </cell>
          <cell r="O152" t="str">
            <v>R1.5</v>
          </cell>
          <cell r="Q152">
            <v>0</v>
          </cell>
          <cell r="S152">
            <v>0</v>
          </cell>
          <cell r="U152">
            <v>472546.71</v>
          </cell>
          <cell r="W152">
            <v>25.23</v>
          </cell>
          <cell r="Y152">
            <v>22.4</v>
          </cell>
          <cell r="AA152">
            <v>0.11219999999999999</v>
          </cell>
          <cell r="AC152">
            <v>3.9600000000000003E-2</v>
          </cell>
          <cell r="AE152">
            <v>18712.849999999999</v>
          </cell>
          <cell r="AG152">
            <v>53019.74</v>
          </cell>
        </row>
        <row r="153">
          <cell r="A153" t="str">
            <v>06000</v>
          </cell>
          <cell r="G153" t="str">
            <v>1898</v>
          </cell>
          <cell r="I153">
            <v>89984.52</v>
          </cell>
          <cell r="K153">
            <v>2028705.98</v>
          </cell>
          <cell r="M153">
            <v>95</v>
          </cell>
          <cell r="N153" t="str">
            <v>-</v>
          </cell>
          <cell r="O153" t="str">
            <v>R1.5</v>
          </cell>
          <cell r="Q153">
            <v>0</v>
          </cell>
          <cell r="S153">
            <v>0</v>
          </cell>
          <cell r="U153">
            <v>2028705.98</v>
          </cell>
          <cell r="W153">
            <v>25.64</v>
          </cell>
          <cell r="Y153">
            <v>22.77</v>
          </cell>
          <cell r="AA153">
            <v>0.1119</v>
          </cell>
          <cell r="AC153">
            <v>3.9E-2</v>
          </cell>
          <cell r="AE153">
            <v>79119.53</v>
          </cell>
          <cell r="AG153">
            <v>227012.2</v>
          </cell>
        </row>
        <row r="154">
          <cell r="A154" t="str">
            <v>06000</v>
          </cell>
          <cell r="G154" t="str">
            <v>1899</v>
          </cell>
          <cell r="I154">
            <v>87711.75</v>
          </cell>
          <cell r="K154">
            <v>2025319.64</v>
          </cell>
          <cell r="M154">
            <v>95</v>
          </cell>
          <cell r="N154" t="str">
            <v>-</v>
          </cell>
          <cell r="O154" t="str">
            <v>R1.5</v>
          </cell>
          <cell r="Q154">
            <v>0</v>
          </cell>
          <cell r="S154">
            <v>0</v>
          </cell>
          <cell r="U154">
            <v>2025319.64</v>
          </cell>
          <cell r="W154">
            <v>26.05</v>
          </cell>
          <cell r="Y154">
            <v>23.15</v>
          </cell>
          <cell r="AA154">
            <v>0.1113</v>
          </cell>
          <cell r="AC154">
            <v>3.8399999999999997E-2</v>
          </cell>
          <cell r="AE154">
            <v>77772.27</v>
          </cell>
          <cell r="AG154">
            <v>225418.08</v>
          </cell>
        </row>
        <row r="155">
          <cell r="A155" t="str">
            <v>06000</v>
          </cell>
          <cell r="G155" t="str">
            <v>1900</v>
          </cell>
          <cell r="I155">
            <v>179415.34</v>
          </cell>
          <cell r="K155">
            <v>4189856.77</v>
          </cell>
          <cell r="M155">
            <v>95</v>
          </cell>
          <cell r="N155" t="str">
            <v>-</v>
          </cell>
          <cell r="O155" t="str">
            <v>R1.5</v>
          </cell>
          <cell r="Q155">
            <v>0</v>
          </cell>
          <cell r="S155">
            <v>0</v>
          </cell>
          <cell r="U155">
            <v>4189856.77</v>
          </cell>
          <cell r="W155">
            <v>26.47</v>
          </cell>
          <cell r="Y155">
            <v>23.53</v>
          </cell>
          <cell r="AA155">
            <v>0.1111</v>
          </cell>
          <cell r="AC155">
            <v>3.78E-2</v>
          </cell>
          <cell r="AE155">
            <v>158376.59</v>
          </cell>
          <cell r="AG155">
            <v>465493.09</v>
          </cell>
        </row>
        <row r="156">
          <cell r="A156" t="str">
            <v>06000</v>
          </cell>
          <cell r="G156" t="str">
            <v>1901</v>
          </cell>
          <cell r="I156">
            <v>81682</v>
          </cell>
          <cell r="K156">
            <v>1926683.65</v>
          </cell>
          <cell r="M156">
            <v>95</v>
          </cell>
          <cell r="N156" t="str">
            <v>-</v>
          </cell>
          <cell r="O156" t="str">
            <v>R1.5</v>
          </cell>
          <cell r="Q156">
            <v>0</v>
          </cell>
          <cell r="S156">
            <v>0</v>
          </cell>
          <cell r="U156">
            <v>1926683.65</v>
          </cell>
          <cell r="W156">
            <v>26.89</v>
          </cell>
          <cell r="Y156">
            <v>23.91</v>
          </cell>
          <cell r="AA156">
            <v>0.1108</v>
          </cell>
          <cell r="AC156">
            <v>3.7199999999999997E-2</v>
          </cell>
          <cell r="AE156">
            <v>71672.63</v>
          </cell>
          <cell r="AG156">
            <v>213476.55</v>
          </cell>
        </row>
        <row r="157">
          <cell r="A157" t="str">
            <v>06000</v>
          </cell>
          <cell r="G157" t="str">
            <v>1902</v>
          </cell>
          <cell r="I157">
            <v>114610.37</v>
          </cell>
          <cell r="K157">
            <v>2732284.04</v>
          </cell>
          <cell r="M157">
            <v>95</v>
          </cell>
          <cell r="N157" t="str">
            <v>-</v>
          </cell>
          <cell r="O157" t="str">
            <v>R1.5</v>
          </cell>
          <cell r="Q157">
            <v>0</v>
          </cell>
          <cell r="S157">
            <v>0</v>
          </cell>
          <cell r="U157">
            <v>2732284.04</v>
          </cell>
          <cell r="W157">
            <v>27.32</v>
          </cell>
          <cell r="Y157">
            <v>24.3</v>
          </cell>
          <cell r="AA157">
            <v>0.1105</v>
          </cell>
          <cell r="AC157">
            <v>3.6600000000000001E-2</v>
          </cell>
          <cell r="AE157">
            <v>100001.60000000001</v>
          </cell>
          <cell r="AG157">
            <v>301917.39</v>
          </cell>
        </row>
        <row r="158">
          <cell r="A158" t="str">
            <v>06000</v>
          </cell>
          <cell r="G158" t="str">
            <v>1903</v>
          </cell>
          <cell r="I158">
            <v>316805.08</v>
          </cell>
          <cell r="K158">
            <v>7543720.9500000002</v>
          </cell>
          <cell r="M158">
            <v>95</v>
          </cell>
          <cell r="N158" t="str">
            <v>-</v>
          </cell>
          <cell r="O158" t="str">
            <v>R1.5</v>
          </cell>
          <cell r="Q158">
            <v>0</v>
          </cell>
          <cell r="S158">
            <v>0</v>
          </cell>
          <cell r="U158">
            <v>7543720.9500000002</v>
          </cell>
          <cell r="W158">
            <v>27.75</v>
          </cell>
          <cell r="Y158">
            <v>24.7</v>
          </cell>
          <cell r="AA158">
            <v>0.1099</v>
          </cell>
          <cell r="AC158">
            <v>3.5999999999999997E-2</v>
          </cell>
          <cell r="AE158">
            <v>271573.95</v>
          </cell>
          <cell r="AG158">
            <v>829054.93</v>
          </cell>
        </row>
        <row r="159">
          <cell r="A159" t="str">
            <v>06000</v>
          </cell>
          <cell r="G159" t="str">
            <v>1904</v>
          </cell>
          <cell r="I159">
            <v>138275.54999999999</v>
          </cell>
          <cell r="K159">
            <v>3328113.18</v>
          </cell>
          <cell r="M159">
            <v>95</v>
          </cell>
          <cell r="N159" t="str">
            <v>-</v>
          </cell>
          <cell r="O159" t="str">
            <v>R1.5</v>
          </cell>
          <cell r="Q159">
            <v>0</v>
          </cell>
          <cell r="S159">
            <v>0</v>
          </cell>
          <cell r="U159">
            <v>3328113.18</v>
          </cell>
          <cell r="W159">
            <v>28.19</v>
          </cell>
          <cell r="Y159">
            <v>25.1</v>
          </cell>
          <cell r="AA159">
            <v>0.1096</v>
          </cell>
          <cell r="AC159">
            <v>3.5499999999999997E-2</v>
          </cell>
          <cell r="AE159">
            <v>118148.02</v>
          </cell>
          <cell r="AG159">
            <v>364761.2</v>
          </cell>
        </row>
        <row r="160">
          <cell r="A160" t="str">
            <v>06000</v>
          </cell>
          <cell r="G160" t="str">
            <v>1905</v>
          </cell>
          <cell r="I160">
            <v>159981.07</v>
          </cell>
          <cell r="K160">
            <v>3979542.57</v>
          </cell>
          <cell r="M160">
            <v>95</v>
          </cell>
          <cell r="N160" t="str">
            <v>-</v>
          </cell>
          <cell r="O160" t="str">
            <v>R1.5</v>
          </cell>
          <cell r="Q160">
            <v>0</v>
          </cell>
          <cell r="S160">
            <v>0</v>
          </cell>
          <cell r="U160">
            <v>3979542.57</v>
          </cell>
          <cell r="W160">
            <v>28.63</v>
          </cell>
          <cell r="Y160">
            <v>25.5</v>
          </cell>
          <cell r="AA160">
            <v>0.10929999999999999</v>
          </cell>
          <cell r="AC160">
            <v>3.49E-2</v>
          </cell>
          <cell r="AE160">
            <v>138886.04</v>
          </cell>
          <cell r="AG160">
            <v>434964</v>
          </cell>
        </row>
        <row r="161">
          <cell r="A161" t="str">
            <v>06000</v>
          </cell>
          <cell r="G161" t="str">
            <v>1906</v>
          </cell>
          <cell r="I161">
            <v>104734.76</v>
          </cell>
          <cell r="K161">
            <v>2601547.0099999998</v>
          </cell>
          <cell r="M161">
            <v>95</v>
          </cell>
          <cell r="N161" t="str">
            <v>-</v>
          </cell>
          <cell r="O161" t="str">
            <v>R1.5</v>
          </cell>
          <cell r="Q161">
            <v>0</v>
          </cell>
          <cell r="S161">
            <v>0</v>
          </cell>
          <cell r="U161">
            <v>2601547.0099999998</v>
          </cell>
          <cell r="W161">
            <v>29.08</v>
          </cell>
          <cell r="Y161">
            <v>25.91</v>
          </cell>
          <cell r="AA161">
            <v>0.109</v>
          </cell>
          <cell r="AC161">
            <v>3.44E-2</v>
          </cell>
          <cell r="AE161">
            <v>89493.22</v>
          </cell>
          <cell r="AG161">
            <v>283568.62</v>
          </cell>
        </row>
        <row r="162">
          <cell r="A162" t="str">
            <v>06000</v>
          </cell>
          <cell r="G162" t="str">
            <v>1907</v>
          </cell>
          <cell r="I162">
            <v>99221.86</v>
          </cell>
          <cell r="K162">
            <v>2472235.69</v>
          </cell>
          <cell r="M162">
            <v>95</v>
          </cell>
          <cell r="N162" t="str">
            <v>-</v>
          </cell>
          <cell r="O162" t="str">
            <v>R1.5</v>
          </cell>
          <cell r="Q162">
            <v>0</v>
          </cell>
          <cell r="S162">
            <v>0</v>
          </cell>
          <cell r="U162">
            <v>2472235.69</v>
          </cell>
          <cell r="W162">
            <v>29.53</v>
          </cell>
          <cell r="Y162">
            <v>26.33</v>
          </cell>
          <cell r="AA162">
            <v>0.1084</v>
          </cell>
          <cell r="AC162">
            <v>3.39E-2</v>
          </cell>
          <cell r="AE162">
            <v>83808.789999999994</v>
          </cell>
          <cell r="AG162">
            <v>267990.34999999998</v>
          </cell>
        </row>
        <row r="163">
          <cell r="A163" t="str">
            <v>06000</v>
          </cell>
          <cell r="G163" t="str">
            <v>1908</v>
          </cell>
          <cell r="I163">
            <v>93436.19</v>
          </cell>
          <cell r="K163">
            <v>2364125.23</v>
          </cell>
          <cell r="M163">
            <v>95</v>
          </cell>
          <cell r="N163" t="str">
            <v>-</v>
          </cell>
          <cell r="O163" t="str">
            <v>R1.5</v>
          </cell>
          <cell r="Q163">
            <v>0</v>
          </cell>
          <cell r="S163">
            <v>0</v>
          </cell>
          <cell r="U163">
            <v>2364125.23</v>
          </cell>
          <cell r="W163">
            <v>30</v>
          </cell>
          <cell r="Y163">
            <v>26.75</v>
          </cell>
          <cell r="AA163">
            <v>0.10829999999999999</v>
          </cell>
          <cell r="AC163">
            <v>3.3300000000000003E-2</v>
          </cell>
          <cell r="AE163">
            <v>78725.37</v>
          </cell>
          <cell r="AG163">
            <v>256034.76</v>
          </cell>
        </row>
        <row r="164">
          <cell r="A164" t="str">
            <v>06000</v>
          </cell>
          <cell r="G164" t="str">
            <v>1909</v>
          </cell>
          <cell r="I164">
            <v>107331.93</v>
          </cell>
          <cell r="K164">
            <v>2803359.43</v>
          </cell>
          <cell r="M164">
            <v>95</v>
          </cell>
          <cell r="N164" t="str">
            <v>-</v>
          </cell>
          <cell r="O164" t="str">
            <v>R1.5</v>
          </cell>
          <cell r="Q164">
            <v>0</v>
          </cell>
          <cell r="S164">
            <v>0</v>
          </cell>
          <cell r="U164">
            <v>2803359.43</v>
          </cell>
          <cell r="W164">
            <v>30.46</v>
          </cell>
          <cell r="Y164">
            <v>27.17</v>
          </cell>
          <cell r="AA164">
            <v>0.108</v>
          </cell>
          <cell r="AC164">
            <v>3.2800000000000003E-2</v>
          </cell>
          <cell r="AE164">
            <v>91950.19</v>
          </cell>
          <cell r="AG164">
            <v>302762.82</v>
          </cell>
        </row>
        <row r="165">
          <cell r="A165" t="str">
            <v>06000</v>
          </cell>
          <cell r="G165" t="str">
            <v>1910</v>
          </cell>
          <cell r="I165">
            <v>123309.64</v>
          </cell>
          <cell r="K165">
            <v>3144661.42</v>
          </cell>
          <cell r="M165">
            <v>95</v>
          </cell>
          <cell r="N165" t="str">
            <v>-</v>
          </cell>
          <cell r="O165" t="str">
            <v>R1.5</v>
          </cell>
          <cell r="Q165">
            <v>0</v>
          </cell>
          <cell r="S165">
            <v>0</v>
          </cell>
          <cell r="U165">
            <v>3144661.42</v>
          </cell>
          <cell r="W165">
            <v>30.93</v>
          </cell>
          <cell r="Y165">
            <v>27.6</v>
          </cell>
          <cell r="AA165">
            <v>0.1077</v>
          </cell>
          <cell r="AC165">
            <v>3.2300000000000002E-2</v>
          </cell>
          <cell r="AE165">
            <v>101572.56</v>
          </cell>
          <cell r="AG165">
            <v>338680.03</v>
          </cell>
        </row>
        <row r="166">
          <cell r="A166" t="str">
            <v>06000</v>
          </cell>
          <cell r="G166" t="str">
            <v>1911</v>
          </cell>
          <cell r="I166">
            <v>228230.38</v>
          </cell>
          <cell r="K166">
            <v>5933168.9100000001</v>
          </cell>
          <cell r="M166">
            <v>95</v>
          </cell>
          <cell r="N166" t="str">
            <v>-</v>
          </cell>
          <cell r="O166" t="str">
            <v>R1.5</v>
          </cell>
          <cell r="Q166">
            <v>0</v>
          </cell>
          <cell r="S166">
            <v>0</v>
          </cell>
          <cell r="U166">
            <v>5933168.9100000001</v>
          </cell>
          <cell r="W166">
            <v>31.41</v>
          </cell>
          <cell r="Y166">
            <v>28.04</v>
          </cell>
          <cell r="AA166">
            <v>0.10730000000000001</v>
          </cell>
          <cell r="AC166">
            <v>3.1800000000000002E-2</v>
          </cell>
          <cell r="AE166">
            <v>188674.77</v>
          </cell>
          <cell r="AG166">
            <v>636629.02</v>
          </cell>
        </row>
        <row r="167">
          <cell r="A167" t="str">
            <v>06000</v>
          </cell>
          <cell r="G167" t="str">
            <v>1912</v>
          </cell>
          <cell r="I167">
            <v>327371.37</v>
          </cell>
          <cell r="K167">
            <v>8503174.5399999991</v>
          </cell>
          <cell r="M167">
            <v>95</v>
          </cell>
          <cell r="N167" t="str">
            <v>-</v>
          </cell>
          <cell r="O167" t="str">
            <v>R1.5</v>
          </cell>
          <cell r="Q167">
            <v>0</v>
          </cell>
          <cell r="S167">
            <v>0</v>
          </cell>
          <cell r="U167">
            <v>8503174.5399999991</v>
          </cell>
          <cell r="W167">
            <v>31.89</v>
          </cell>
          <cell r="Y167">
            <v>28.48</v>
          </cell>
          <cell r="AA167">
            <v>0.1069</v>
          </cell>
          <cell r="AC167">
            <v>3.1399999999999997E-2</v>
          </cell>
          <cell r="AE167">
            <v>266999.67999999999</v>
          </cell>
          <cell r="AG167">
            <v>908989.36</v>
          </cell>
        </row>
        <row r="168">
          <cell r="A168" t="str">
            <v>06000</v>
          </cell>
          <cell r="G168" t="str">
            <v>1913</v>
          </cell>
          <cell r="I168">
            <v>102436.34</v>
          </cell>
          <cell r="K168">
            <v>2655227.0499999998</v>
          </cell>
          <cell r="M168">
            <v>95</v>
          </cell>
          <cell r="N168" t="str">
            <v>-</v>
          </cell>
          <cell r="O168" t="str">
            <v>R1.5</v>
          </cell>
          <cell r="Q168">
            <v>0</v>
          </cell>
          <cell r="S168">
            <v>0</v>
          </cell>
          <cell r="U168">
            <v>2655227.0499999998</v>
          </cell>
          <cell r="W168">
            <v>32.380000000000003</v>
          </cell>
          <cell r="Y168">
            <v>28.93</v>
          </cell>
          <cell r="AA168">
            <v>0.1065</v>
          </cell>
          <cell r="AC168">
            <v>3.09E-2</v>
          </cell>
          <cell r="AE168">
            <v>82046.52</v>
          </cell>
          <cell r="AG168">
            <v>282781.68</v>
          </cell>
        </row>
        <row r="169">
          <cell r="A169" t="str">
            <v>06000</v>
          </cell>
          <cell r="G169" t="str">
            <v>1914</v>
          </cell>
          <cell r="I169">
            <v>2105682.5699999998</v>
          </cell>
          <cell r="K169">
            <v>55217850.719999999</v>
          </cell>
          <cell r="M169">
            <v>95</v>
          </cell>
          <cell r="N169" t="str">
            <v>-</v>
          </cell>
          <cell r="O169" t="str">
            <v>R1.5</v>
          </cell>
          <cell r="Q169">
            <v>0</v>
          </cell>
          <cell r="S169">
            <v>0</v>
          </cell>
          <cell r="U169">
            <v>55217850.719999999</v>
          </cell>
          <cell r="W169">
            <v>32.869999999999997</v>
          </cell>
          <cell r="Y169">
            <v>29.38</v>
          </cell>
          <cell r="AA169">
            <v>0.1062</v>
          </cell>
          <cell r="AC169">
            <v>3.04E-2</v>
          </cell>
          <cell r="AE169">
            <v>1678622.66</v>
          </cell>
          <cell r="AG169">
            <v>5864135.75</v>
          </cell>
        </row>
        <row r="170">
          <cell r="A170" t="str">
            <v>06000</v>
          </cell>
          <cell r="G170" t="str">
            <v>1915</v>
          </cell>
          <cell r="I170">
            <v>62700.800000000003</v>
          </cell>
          <cell r="K170">
            <v>1662677</v>
          </cell>
          <cell r="M170">
            <v>95</v>
          </cell>
          <cell r="N170" t="str">
            <v>-</v>
          </cell>
          <cell r="O170" t="str">
            <v>R1.5</v>
          </cell>
          <cell r="Q170">
            <v>0</v>
          </cell>
          <cell r="S170">
            <v>0</v>
          </cell>
          <cell r="U170">
            <v>1662677</v>
          </cell>
          <cell r="W170">
            <v>33.369999999999997</v>
          </cell>
          <cell r="Y170">
            <v>29.84</v>
          </cell>
          <cell r="AA170">
            <v>0.10580000000000001</v>
          </cell>
          <cell r="AC170">
            <v>0.03</v>
          </cell>
          <cell r="AE170">
            <v>49880.31</v>
          </cell>
          <cell r="AG170">
            <v>175911.23</v>
          </cell>
        </row>
        <row r="171">
          <cell r="A171" t="str">
            <v>06000</v>
          </cell>
          <cell r="G171" t="str">
            <v>1916</v>
          </cell>
          <cell r="I171">
            <v>249152.29</v>
          </cell>
          <cell r="K171">
            <v>6380205.3899999997</v>
          </cell>
          <cell r="M171">
            <v>95</v>
          </cell>
          <cell r="N171" t="str">
            <v>-</v>
          </cell>
          <cell r="O171" t="str">
            <v>R1.5</v>
          </cell>
          <cell r="Q171">
            <v>0</v>
          </cell>
          <cell r="S171">
            <v>0</v>
          </cell>
          <cell r="U171">
            <v>6380205.3899999997</v>
          </cell>
          <cell r="W171">
            <v>33.880000000000003</v>
          </cell>
          <cell r="Y171">
            <v>30.31</v>
          </cell>
          <cell r="AA171">
            <v>0.10539999999999999</v>
          </cell>
          <cell r="AC171">
            <v>2.9499999999999998E-2</v>
          </cell>
          <cell r="AE171">
            <v>188216.06</v>
          </cell>
          <cell r="AG171">
            <v>672473.65</v>
          </cell>
        </row>
        <row r="172">
          <cell r="A172" t="str">
            <v>06000</v>
          </cell>
          <cell r="G172" t="str">
            <v>1917</v>
          </cell>
          <cell r="I172">
            <v>380278.13</v>
          </cell>
          <cell r="K172">
            <v>7527045.0700000003</v>
          </cell>
          <cell r="M172">
            <v>95</v>
          </cell>
          <cell r="N172" t="str">
            <v>-</v>
          </cell>
          <cell r="O172" t="str">
            <v>R1.5</v>
          </cell>
          <cell r="Q172">
            <v>0</v>
          </cell>
          <cell r="S172">
            <v>0</v>
          </cell>
          <cell r="U172">
            <v>7527045.0700000003</v>
          </cell>
          <cell r="W172">
            <v>34.39</v>
          </cell>
          <cell r="Y172">
            <v>30.77</v>
          </cell>
          <cell r="AA172">
            <v>0.1053</v>
          </cell>
          <cell r="AC172">
            <v>2.9100000000000001E-2</v>
          </cell>
          <cell r="AE172">
            <v>219037.01</v>
          </cell>
          <cell r="AG172">
            <v>792597.85</v>
          </cell>
        </row>
        <row r="173">
          <cell r="A173" t="str">
            <v>06000</v>
          </cell>
          <cell r="G173" t="str">
            <v>1918</v>
          </cell>
          <cell r="I173">
            <v>1468360.36</v>
          </cell>
          <cell r="K173">
            <v>26656579.460000001</v>
          </cell>
          <cell r="M173">
            <v>95</v>
          </cell>
          <cell r="N173" t="str">
            <v>-</v>
          </cell>
          <cell r="O173" t="str">
            <v>R1.5</v>
          </cell>
          <cell r="Q173">
            <v>0</v>
          </cell>
          <cell r="S173">
            <v>0</v>
          </cell>
          <cell r="U173">
            <v>26656579.460000001</v>
          </cell>
          <cell r="W173">
            <v>34.9</v>
          </cell>
          <cell r="Y173">
            <v>31.25</v>
          </cell>
          <cell r="AA173">
            <v>0.1046</v>
          </cell>
          <cell r="AC173">
            <v>2.87E-2</v>
          </cell>
          <cell r="AE173">
            <v>765043.83</v>
          </cell>
          <cell r="AG173">
            <v>2788278.21</v>
          </cell>
        </row>
        <row r="174">
          <cell r="A174" t="str">
            <v>06000</v>
          </cell>
          <cell r="G174" t="str">
            <v>1919</v>
          </cell>
          <cell r="I174">
            <v>216722.62</v>
          </cell>
          <cell r="K174">
            <v>3644396.35</v>
          </cell>
          <cell r="M174">
            <v>95</v>
          </cell>
          <cell r="N174" t="str">
            <v>-</v>
          </cell>
          <cell r="O174" t="str">
            <v>R1.5</v>
          </cell>
          <cell r="Q174">
            <v>0</v>
          </cell>
          <cell r="S174">
            <v>0</v>
          </cell>
          <cell r="U174">
            <v>3644396.35</v>
          </cell>
          <cell r="W174">
            <v>35.42</v>
          </cell>
          <cell r="Y174">
            <v>31.73</v>
          </cell>
          <cell r="AA174">
            <v>0.1042</v>
          </cell>
          <cell r="AC174">
            <v>2.8199999999999999E-2</v>
          </cell>
          <cell r="AE174">
            <v>102771.98</v>
          </cell>
          <cell r="AG174">
            <v>379746.1</v>
          </cell>
        </row>
        <row r="175">
          <cell r="A175" t="str">
            <v>06000</v>
          </cell>
          <cell r="G175" t="str">
            <v>1920</v>
          </cell>
          <cell r="I175">
            <v>559388.24</v>
          </cell>
          <cell r="K175">
            <v>8272670.4000000004</v>
          </cell>
          <cell r="M175">
            <v>95</v>
          </cell>
          <cell r="N175" t="str">
            <v>-</v>
          </cell>
          <cell r="O175" t="str">
            <v>R1.5</v>
          </cell>
          <cell r="Q175">
            <v>0</v>
          </cell>
          <cell r="S175">
            <v>0</v>
          </cell>
          <cell r="U175">
            <v>8272670.4000000004</v>
          </cell>
          <cell r="W175">
            <v>35.950000000000003</v>
          </cell>
          <cell r="Y175">
            <v>32.22</v>
          </cell>
          <cell r="AA175">
            <v>0.1038</v>
          </cell>
          <cell r="AC175">
            <v>2.7799999999999998E-2</v>
          </cell>
          <cell r="AE175">
            <v>229980.24</v>
          </cell>
          <cell r="AG175">
            <v>858703.19</v>
          </cell>
        </row>
        <row r="176">
          <cell r="A176" t="str">
            <v>06000</v>
          </cell>
          <cell r="G176" t="str">
            <v>1921</v>
          </cell>
          <cell r="I176">
            <v>318578.02</v>
          </cell>
          <cell r="K176">
            <v>5981200.0800000001</v>
          </cell>
          <cell r="M176">
            <v>95</v>
          </cell>
          <cell r="N176" t="str">
            <v>-</v>
          </cell>
          <cell r="O176" t="str">
            <v>R1.5</v>
          </cell>
          <cell r="Q176">
            <v>0</v>
          </cell>
          <cell r="S176">
            <v>0</v>
          </cell>
          <cell r="U176">
            <v>5981200.0800000001</v>
          </cell>
          <cell r="W176">
            <v>36.479999999999997</v>
          </cell>
          <cell r="Y176">
            <v>32.71</v>
          </cell>
          <cell r="AA176">
            <v>0.1033</v>
          </cell>
          <cell r="AC176">
            <v>2.7400000000000001E-2</v>
          </cell>
          <cell r="AE176">
            <v>163884.88</v>
          </cell>
          <cell r="AG176">
            <v>617857.97</v>
          </cell>
        </row>
        <row r="177">
          <cell r="A177" t="str">
            <v>06000</v>
          </cell>
          <cell r="G177" t="str">
            <v>1922</v>
          </cell>
          <cell r="I177">
            <v>340862.21</v>
          </cell>
          <cell r="K177">
            <v>6723710.6799999997</v>
          </cell>
          <cell r="M177">
            <v>95</v>
          </cell>
          <cell r="N177" t="str">
            <v>-</v>
          </cell>
          <cell r="O177" t="str">
            <v>R1.5</v>
          </cell>
          <cell r="Q177">
            <v>0</v>
          </cell>
          <cell r="S177">
            <v>0</v>
          </cell>
          <cell r="U177">
            <v>6723710.6799999997</v>
          </cell>
          <cell r="W177">
            <v>37.020000000000003</v>
          </cell>
          <cell r="Y177">
            <v>33.21</v>
          </cell>
          <cell r="AA177">
            <v>0.10290000000000001</v>
          </cell>
          <cell r="AC177">
            <v>2.7E-2</v>
          </cell>
          <cell r="AE177">
            <v>181540.19</v>
          </cell>
          <cell r="AG177">
            <v>691869.83</v>
          </cell>
        </row>
        <row r="178">
          <cell r="A178" t="str">
            <v>06000</v>
          </cell>
          <cell r="G178" t="str">
            <v>1923</v>
          </cell>
          <cell r="I178">
            <v>1248412.73</v>
          </cell>
          <cell r="K178">
            <v>22768010.120000001</v>
          </cell>
          <cell r="M178">
            <v>95</v>
          </cell>
          <cell r="N178" t="str">
            <v>-</v>
          </cell>
          <cell r="O178" t="str">
            <v>R1.5</v>
          </cell>
          <cell r="Q178">
            <v>0</v>
          </cell>
          <cell r="S178">
            <v>0</v>
          </cell>
          <cell r="U178">
            <v>22768010.120000001</v>
          </cell>
          <cell r="W178">
            <v>37.56</v>
          </cell>
          <cell r="Y178">
            <v>33.71</v>
          </cell>
          <cell r="AA178">
            <v>0.10249999999999999</v>
          </cell>
          <cell r="AC178">
            <v>2.6599999999999999E-2</v>
          </cell>
          <cell r="AE178">
            <v>605629.06999999995</v>
          </cell>
          <cell r="AG178">
            <v>2333721.04</v>
          </cell>
        </row>
        <row r="179">
          <cell r="A179" t="str">
            <v>06000</v>
          </cell>
          <cell r="G179" t="str">
            <v>1924</v>
          </cell>
          <cell r="I179">
            <v>417745.44</v>
          </cell>
          <cell r="K179">
            <v>7889439.6399999997</v>
          </cell>
          <cell r="M179">
            <v>95</v>
          </cell>
          <cell r="N179" t="str">
            <v>-</v>
          </cell>
          <cell r="O179" t="str">
            <v>R1.5</v>
          </cell>
          <cell r="Q179">
            <v>0</v>
          </cell>
          <cell r="S179">
            <v>0</v>
          </cell>
          <cell r="U179">
            <v>7889439.6399999997</v>
          </cell>
          <cell r="W179">
            <v>38.11</v>
          </cell>
          <cell r="Y179">
            <v>34.22</v>
          </cell>
          <cell r="AA179">
            <v>0.1021</v>
          </cell>
          <cell r="AC179">
            <v>2.6200000000000001E-2</v>
          </cell>
          <cell r="AE179">
            <v>206703.32</v>
          </cell>
          <cell r="AG179">
            <v>805511.79</v>
          </cell>
        </row>
        <row r="180">
          <cell r="A180" t="str">
            <v>06000</v>
          </cell>
          <cell r="G180" t="str">
            <v>1925</v>
          </cell>
          <cell r="I180">
            <v>74497.25</v>
          </cell>
          <cell r="K180">
            <v>1448289.42</v>
          </cell>
          <cell r="M180">
            <v>95</v>
          </cell>
          <cell r="N180" t="str">
            <v>-</v>
          </cell>
          <cell r="O180" t="str">
            <v>R1.5</v>
          </cell>
          <cell r="Q180">
            <v>0</v>
          </cell>
          <cell r="S180">
            <v>0</v>
          </cell>
          <cell r="U180">
            <v>1448289.42</v>
          </cell>
          <cell r="W180">
            <v>38.659999999999997</v>
          </cell>
          <cell r="Y180">
            <v>34.729999999999997</v>
          </cell>
          <cell r="AA180">
            <v>0.1017</v>
          </cell>
          <cell r="AC180">
            <v>2.5899999999999999E-2</v>
          </cell>
          <cell r="AE180">
            <v>37510.699999999997</v>
          </cell>
          <cell r="AG180">
            <v>147291.03</v>
          </cell>
        </row>
        <row r="181">
          <cell r="A181" t="str">
            <v>06000</v>
          </cell>
          <cell r="G181" t="str">
            <v>1926</v>
          </cell>
          <cell r="I181">
            <v>322737.43</v>
          </cell>
          <cell r="K181">
            <v>6416134.96</v>
          </cell>
          <cell r="M181">
            <v>95</v>
          </cell>
          <cell r="N181" t="str">
            <v>-</v>
          </cell>
          <cell r="O181" t="str">
            <v>R1.5</v>
          </cell>
          <cell r="Q181">
            <v>0</v>
          </cell>
          <cell r="S181">
            <v>0</v>
          </cell>
          <cell r="U181">
            <v>6416134.96</v>
          </cell>
          <cell r="W181">
            <v>39.22</v>
          </cell>
          <cell r="Y181">
            <v>35.25</v>
          </cell>
          <cell r="AA181">
            <v>0.1012</v>
          </cell>
          <cell r="AC181">
            <v>2.5499999999999998E-2</v>
          </cell>
          <cell r="AE181">
            <v>163611.44</v>
          </cell>
          <cell r="AG181">
            <v>649312.86</v>
          </cell>
        </row>
        <row r="182">
          <cell r="A182" t="str">
            <v>06000</v>
          </cell>
          <cell r="G182" t="str">
            <v>1927</v>
          </cell>
          <cell r="I182">
            <v>1103150.28</v>
          </cell>
          <cell r="K182">
            <v>22579966.77</v>
          </cell>
          <cell r="M182">
            <v>95</v>
          </cell>
          <cell r="N182" t="str">
            <v>-</v>
          </cell>
          <cell r="O182" t="str">
            <v>R1.5</v>
          </cell>
          <cell r="Q182">
            <v>0</v>
          </cell>
          <cell r="S182">
            <v>0</v>
          </cell>
          <cell r="U182">
            <v>22579966.77</v>
          </cell>
          <cell r="W182">
            <v>39.78</v>
          </cell>
          <cell r="Y182">
            <v>35.770000000000003</v>
          </cell>
          <cell r="AA182">
            <v>0.1008</v>
          </cell>
          <cell r="AC182">
            <v>2.5100000000000001E-2</v>
          </cell>
          <cell r="AE182">
            <v>566757.17000000004</v>
          </cell>
          <cell r="AG182">
            <v>2276060.65</v>
          </cell>
        </row>
        <row r="183">
          <cell r="A183" t="str">
            <v>06000</v>
          </cell>
          <cell r="G183" t="str">
            <v>1928</v>
          </cell>
          <cell r="I183">
            <v>603960.36</v>
          </cell>
          <cell r="K183">
            <v>12842800.779999999</v>
          </cell>
          <cell r="M183">
            <v>95</v>
          </cell>
          <cell r="N183" t="str">
            <v>-</v>
          </cell>
          <cell r="O183" t="str">
            <v>R1.5</v>
          </cell>
          <cell r="Q183">
            <v>0</v>
          </cell>
          <cell r="S183">
            <v>0</v>
          </cell>
          <cell r="U183">
            <v>12842800.779999999</v>
          </cell>
          <cell r="W183">
            <v>40.35</v>
          </cell>
          <cell r="Y183">
            <v>36.299999999999997</v>
          </cell>
          <cell r="AA183">
            <v>0.1004</v>
          </cell>
          <cell r="AC183">
            <v>2.4799999999999999E-2</v>
          </cell>
          <cell r="AE183">
            <v>318501.46000000002</v>
          </cell>
          <cell r="AG183">
            <v>1289417.2</v>
          </cell>
        </row>
        <row r="184">
          <cell r="A184" t="str">
            <v>06000</v>
          </cell>
          <cell r="G184" t="str">
            <v>1929</v>
          </cell>
          <cell r="I184">
            <v>66680.17</v>
          </cell>
          <cell r="K184">
            <v>1450668.47</v>
          </cell>
          <cell r="M184">
            <v>95</v>
          </cell>
          <cell r="N184" t="str">
            <v>-</v>
          </cell>
          <cell r="O184" t="str">
            <v>R1.5</v>
          </cell>
          <cell r="Q184">
            <v>0</v>
          </cell>
          <cell r="S184">
            <v>0</v>
          </cell>
          <cell r="U184">
            <v>1450668.47</v>
          </cell>
          <cell r="W184">
            <v>40.93</v>
          </cell>
          <cell r="Y184">
            <v>36.840000000000003</v>
          </cell>
          <cell r="AA184">
            <v>9.9900000000000003E-2</v>
          </cell>
          <cell r="AC184">
            <v>2.4400000000000002E-2</v>
          </cell>
          <cell r="AE184">
            <v>35396.31</v>
          </cell>
          <cell r="AG184">
            <v>144921.78</v>
          </cell>
        </row>
        <row r="185">
          <cell r="A185" t="str">
            <v>06000</v>
          </cell>
          <cell r="G185" t="str">
            <v>1930</v>
          </cell>
          <cell r="I185">
            <v>758605.13</v>
          </cell>
          <cell r="K185">
            <v>18279678.289999999</v>
          </cell>
          <cell r="M185">
            <v>95</v>
          </cell>
          <cell r="N185" t="str">
            <v>-</v>
          </cell>
          <cell r="O185" t="str">
            <v>R1.5</v>
          </cell>
          <cell r="Q185">
            <v>0</v>
          </cell>
          <cell r="S185">
            <v>0</v>
          </cell>
          <cell r="U185">
            <v>18279678.289999999</v>
          </cell>
          <cell r="W185">
            <v>41.51</v>
          </cell>
          <cell r="Y185">
            <v>37.380000000000003</v>
          </cell>
          <cell r="AA185">
            <v>9.9500000000000005E-2</v>
          </cell>
          <cell r="AC185">
            <v>2.41E-2</v>
          </cell>
          <cell r="AE185">
            <v>440540.25</v>
          </cell>
          <cell r="AG185">
            <v>1818827.99</v>
          </cell>
        </row>
        <row r="186">
          <cell r="A186" t="str">
            <v>06000</v>
          </cell>
          <cell r="G186" t="str">
            <v>1931</v>
          </cell>
          <cell r="I186">
            <v>218892.62</v>
          </cell>
          <cell r="K186">
            <v>5983202.96</v>
          </cell>
          <cell r="M186">
            <v>95</v>
          </cell>
          <cell r="N186" t="str">
            <v>-</v>
          </cell>
          <cell r="O186" t="str">
            <v>R1.5</v>
          </cell>
          <cell r="Q186">
            <v>0</v>
          </cell>
          <cell r="S186">
            <v>0</v>
          </cell>
          <cell r="U186">
            <v>5983202.96</v>
          </cell>
          <cell r="W186">
            <v>42.09</v>
          </cell>
          <cell r="Y186">
            <v>37.93</v>
          </cell>
          <cell r="AA186">
            <v>9.8799999999999999E-2</v>
          </cell>
          <cell r="AC186">
            <v>2.3800000000000002E-2</v>
          </cell>
          <cell r="AE186">
            <v>142400.23000000001</v>
          </cell>
          <cell r="AG186">
            <v>591140.44999999995</v>
          </cell>
        </row>
        <row r="187">
          <cell r="A187" t="str">
            <v>06000</v>
          </cell>
          <cell r="G187" t="str">
            <v>1932</v>
          </cell>
          <cell r="I187">
            <v>9092.73</v>
          </cell>
          <cell r="K187">
            <v>277097.40000000002</v>
          </cell>
          <cell r="M187">
            <v>95</v>
          </cell>
          <cell r="N187" t="str">
            <v>-</v>
          </cell>
          <cell r="O187" t="str">
            <v>R1.5</v>
          </cell>
          <cell r="Q187">
            <v>0</v>
          </cell>
          <cell r="S187">
            <v>0</v>
          </cell>
          <cell r="U187">
            <v>277097.40000000002</v>
          </cell>
          <cell r="W187">
            <v>42.68</v>
          </cell>
          <cell r="Y187">
            <v>38.479999999999997</v>
          </cell>
          <cell r="AA187">
            <v>9.8400000000000001E-2</v>
          </cell>
          <cell r="AC187">
            <v>2.3400000000000001E-2</v>
          </cell>
          <cell r="AE187">
            <v>6484.08</v>
          </cell>
          <cell r="AG187">
            <v>27266.38</v>
          </cell>
        </row>
        <row r="188">
          <cell r="A188" t="str">
            <v>06000</v>
          </cell>
          <cell r="G188" t="str">
            <v>1933</v>
          </cell>
          <cell r="I188">
            <v>17716.04</v>
          </cell>
          <cell r="K188">
            <v>548446.05000000005</v>
          </cell>
          <cell r="M188">
            <v>95</v>
          </cell>
          <cell r="N188" t="str">
            <v>-</v>
          </cell>
          <cell r="O188" t="str">
            <v>R1.5</v>
          </cell>
          <cell r="Q188">
            <v>0</v>
          </cell>
          <cell r="S188">
            <v>0</v>
          </cell>
          <cell r="U188">
            <v>548446.05000000005</v>
          </cell>
          <cell r="W188">
            <v>43.27</v>
          </cell>
          <cell r="Y188">
            <v>39.03</v>
          </cell>
          <cell r="AA188">
            <v>9.8000000000000004E-2</v>
          </cell>
          <cell r="AC188">
            <v>2.3099999999999999E-2</v>
          </cell>
          <cell r="AE188">
            <v>12669.1</v>
          </cell>
          <cell r="AG188">
            <v>53747.71</v>
          </cell>
        </row>
        <row r="189">
          <cell r="A189" t="str">
            <v>06000</v>
          </cell>
          <cell r="G189" t="str">
            <v>1934</v>
          </cell>
          <cell r="I189">
            <v>30600.04</v>
          </cell>
          <cell r="K189">
            <v>863505.63</v>
          </cell>
          <cell r="M189">
            <v>95</v>
          </cell>
          <cell r="N189" t="str">
            <v>-</v>
          </cell>
          <cell r="O189" t="str">
            <v>R1.5</v>
          </cell>
          <cell r="Q189">
            <v>0</v>
          </cell>
          <cell r="S189">
            <v>0</v>
          </cell>
          <cell r="U189">
            <v>863505.63</v>
          </cell>
          <cell r="W189">
            <v>43.87</v>
          </cell>
          <cell r="Y189">
            <v>39.6</v>
          </cell>
          <cell r="AA189">
            <v>9.7299999999999998E-2</v>
          </cell>
          <cell r="AC189">
            <v>2.2800000000000001E-2</v>
          </cell>
          <cell r="AE189">
            <v>19687.93</v>
          </cell>
          <cell r="AG189">
            <v>84019.1</v>
          </cell>
        </row>
        <row r="190">
          <cell r="A190" t="str">
            <v>06000</v>
          </cell>
          <cell r="G190" t="str">
            <v>1935</v>
          </cell>
          <cell r="I190">
            <v>23641.67</v>
          </cell>
          <cell r="K190">
            <v>682748.68</v>
          </cell>
          <cell r="M190">
            <v>95</v>
          </cell>
          <cell r="N190" t="str">
            <v>-</v>
          </cell>
          <cell r="O190" t="str">
            <v>R1.5</v>
          </cell>
          <cell r="Q190">
            <v>0</v>
          </cell>
          <cell r="S190">
            <v>0</v>
          </cell>
          <cell r="U190">
            <v>682748.68</v>
          </cell>
          <cell r="W190">
            <v>44.48</v>
          </cell>
          <cell r="Y190">
            <v>40.159999999999997</v>
          </cell>
          <cell r="AA190">
            <v>9.7100000000000006E-2</v>
          </cell>
          <cell r="AC190">
            <v>2.2499999999999999E-2</v>
          </cell>
          <cell r="AE190">
            <v>15361.85</v>
          </cell>
          <cell r="AG190">
            <v>66294.899999999994</v>
          </cell>
        </row>
        <row r="191">
          <cell r="A191" t="str">
            <v>06000</v>
          </cell>
          <cell r="G191" t="str">
            <v>1936</v>
          </cell>
          <cell r="I191">
            <v>11292</v>
          </cell>
          <cell r="K191">
            <v>317785.63</v>
          </cell>
          <cell r="M191">
            <v>95</v>
          </cell>
          <cell r="N191" t="str">
            <v>-</v>
          </cell>
          <cell r="O191" t="str">
            <v>R1.5</v>
          </cell>
          <cell r="Q191">
            <v>0</v>
          </cell>
          <cell r="S191">
            <v>0</v>
          </cell>
          <cell r="U191">
            <v>317785.63</v>
          </cell>
          <cell r="W191">
            <v>45.08</v>
          </cell>
          <cell r="Y191">
            <v>40.74</v>
          </cell>
          <cell r="AA191">
            <v>9.6299999999999997E-2</v>
          </cell>
          <cell r="AC191">
            <v>2.2200000000000001E-2</v>
          </cell>
          <cell r="AE191">
            <v>7054.84</v>
          </cell>
          <cell r="AG191">
            <v>30602.76</v>
          </cell>
        </row>
        <row r="192">
          <cell r="A192" t="str">
            <v>06000</v>
          </cell>
          <cell r="G192" t="str">
            <v>1937</v>
          </cell>
          <cell r="I192">
            <v>8424.2000000000007</v>
          </cell>
          <cell r="K192">
            <v>218971.1</v>
          </cell>
          <cell r="M192">
            <v>95</v>
          </cell>
          <cell r="N192" t="str">
            <v>-</v>
          </cell>
          <cell r="O192" t="str">
            <v>R1.5</v>
          </cell>
          <cell r="Q192">
            <v>0</v>
          </cell>
          <cell r="S192">
            <v>0</v>
          </cell>
          <cell r="U192">
            <v>218971.1</v>
          </cell>
          <cell r="W192">
            <v>45.7</v>
          </cell>
          <cell r="Y192">
            <v>41.31</v>
          </cell>
          <cell r="AA192">
            <v>9.6100000000000005E-2</v>
          </cell>
          <cell r="AC192">
            <v>2.1899999999999999E-2</v>
          </cell>
          <cell r="AE192">
            <v>4795.47</v>
          </cell>
          <cell r="AG192">
            <v>21043.119999999999</v>
          </cell>
        </row>
        <row r="193">
          <cell r="A193" t="str">
            <v>06000</v>
          </cell>
          <cell r="G193" t="str">
            <v>1938</v>
          </cell>
          <cell r="I193">
            <v>44656.92</v>
          </cell>
          <cell r="K193">
            <v>1215334.95</v>
          </cell>
          <cell r="M193">
            <v>95</v>
          </cell>
          <cell r="N193" t="str">
            <v>-</v>
          </cell>
          <cell r="O193" t="str">
            <v>R1.5</v>
          </cell>
          <cell r="Q193">
            <v>0</v>
          </cell>
          <cell r="S193">
            <v>0</v>
          </cell>
          <cell r="U193">
            <v>1215334.95</v>
          </cell>
          <cell r="W193">
            <v>46.32</v>
          </cell>
          <cell r="Y193">
            <v>41.89</v>
          </cell>
          <cell r="AA193">
            <v>9.5600000000000004E-2</v>
          </cell>
          <cell r="AC193">
            <v>2.1600000000000001E-2</v>
          </cell>
          <cell r="AE193">
            <v>26251.23</v>
          </cell>
          <cell r="AG193">
            <v>116186.02</v>
          </cell>
        </row>
        <row r="194">
          <cell r="A194" t="str">
            <v>06000</v>
          </cell>
          <cell r="G194" t="str">
            <v>1939</v>
          </cell>
          <cell r="I194">
            <v>199093</v>
          </cell>
          <cell r="K194">
            <v>5538184.6299999999</v>
          </cell>
          <cell r="M194">
            <v>95</v>
          </cell>
          <cell r="N194" t="str">
            <v>-</v>
          </cell>
          <cell r="O194" t="str">
            <v>R1.5</v>
          </cell>
          <cell r="Q194">
            <v>0</v>
          </cell>
          <cell r="S194">
            <v>0</v>
          </cell>
          <cell r="U194">
            <v>5538184.6299999999</v>
          </cell>
          <cell r="W194">
            <v>46.94</v>
          </cell>
          <cell r="Y194">
            <v>42.48</v>
          </cell>
          <cell r="AA194">
            <v>9.5000000000000001E-2</v>
          </cell>
          <cell r="AC194">
            <v>2.1299999999999999E-2</v>
          </cell>
          <cell r="AE194">
            <v>117963.33</v>
          </cell>
          <cell r="AG194">
            <v>526127.54</v>
          </cell>
        </row>
        <row r="195">
          <cell r="A195" t="str">
            <v>06000</v>
          </cell>
          <cell r="G195" t="str">
            <v>1940</v>
          </cell>
          <cell r="I195">
            <v>39631.599999999999</v>
          </cell>
          <cell r="K195">
            <v>1070447.23</v>
          </cell>
          <cell r="M195">
            <v>95</v>
          </cell>
          <cell r="N195" t="str">
            <v>-</v>
          </cell>
          <cell r="O195" t="str">
            <v>R1.5</v>
          </cell>
          <cell r="Q195">
            <v>0</v>
          </cell>
          <cell r="S195">
            <v>0</v>
          </cell>
          <cell r="U195">
            <v>1070447.23</v>
          </cell>
          <cell r="W195">
            <v>47.57</v>
          </cell>
          <cell r="Y195">
            <v>43.07</v>
          </cell>
          <cell r="AA195">
            <v>9.4600000000000004E-2</v>
          </cell>
          <cell r="AC195">
            <v>2.1000000000000001E-2</v>
          </cell>
          <cell r="AE195">
            <v>22479.39</v>
          </cell>
          <cell r="AG195">
            <v>101264.31</v>
          </cell>
        </row>
        <row r="196">
          <cell r="A196" t="str">
            <v>06000</v>
          </cell>
          <cell r="G196" t="str">
            <v>1941</v>
          </cell>
          <cell r="I196">
            <v>2915</v>
          </cell>
          <cell r="K196">
            <v>71605.39</v>
          </cell>
          <cell r="M196">
            <v>95</v>
          </cell>
          <cell r="N196" t="str">
            <v>-</v>
          </cell>
          <cell r="O196" t="str">
            <v>R1.5</v>
          </cell>
          <cell r="Q196">
            <v>0</v>
          </cell>
          <cell r="S196">
            <v>0</v>
          </cell>
          <cell r="U196">
            <v>71605.39</v>
          </cell>
          <cell r="W196">
            <v>48.2</v>
          </cell>
          <cell r="Y196">
            <v>43.67</v>
          </cell>
          <cell r="AA196">
            <v>9.4E-2</v>
          </cell>
          <cell r="AC196">
            <v>2.07E-2</v>
          </cell>
          <cell r="AE196">
            <v>1482.23</v>
          </cell>
          <cell r="AG196">
            <v>6730.91</v>
          </cell>
        </row>
        <row r="197">
          <cell r="A197" t="str">
            <v>06000</v>
          </cell>
          <cell r="G197" t="str">
            <v>1942</v>
          </cell>
          <cell r="I197">
            <v>17074.98</v>
          </cell>
          <cell r="K197">
            <v>353041.25</v>
          </cell>
          <cell r="M197">
            <v>95</v>
          </cell>
          <cell r="N197" t="str">
            <v>-</v>
          </cell>
          <cell r="O197" t="str">
            <v>R1.5</v>
          </cell>
          <cell r="Q197">
            <v>0</v>
          </cell>
          <cell r="S197">
            <v>0</v>
          </cell>
          <cell r="U197">
            <v>353041.25</v>
          </cell>
          <cell r="W197">
            <v>48.83</v>
          </cell>
          <cell r="Y197">
            <v>44.27</v>
          </cell>
          <cell r="AA197">
            <v>9.3399999999999997E-2</v>
          </cell>
          <cell r="AC197">
            <v>2.0500000000000001E-2</v>
          </cell>
          <cell r="AE197">
            <v>7237.35</v>
          </cell>
          <cell r="AG197">
            <v>32974.050000000003</v>
          </cell>
        </row>
        <row r="198">
          <cell r="A198" t="str">
            <v>06000</v>
          </cell>
          <cell r="G198" t="str">
            <v>1943</v>
          </cell>
          <cell r="I198">
            <v>174474.94</v>
          </cell>
          <cell r="K198">
            <v>3384163.9</v>
          </cell>
          <cell r="M198">
            <v>95</v>
          </cell>
          <cell r="N198" t="str">
            <v>-</v>
          </cell>
          <cell r="O198" t="str">
            <v>R1.5</v>
          </cell>
          <cell r="Q198">
            <v>0</v>
          </cell>
          <cell r="S198">
            <v>0</v>
          </cell>
          <cell r="U198">
            <v>3384163.9</v>
          </cell>
          <cell r="W198">
            <v>49.47</v>
          </cell>
          <cell r="Y198">
            <v>44.88</v>
          </cell>
          <cell r="AA198">
            <v>9.2799999999999994E-2</v>
          </cell>
          <cell r="AC198">
            <v>2.0199999999999999E-2</v>
          </cell>
          <cell r="AE198">
            <v>68360.11</v>
          </cell>
          <cell r="AG198">
            <v>314050.40999999997</v>
          </cell>
        </row>
        <row r="199">
          <cell r="A199" t="str">
            <v>06000</v>
          </cell>
          <cell r="G199" t="str">
            <v>1944</v>
          </cell>
          <cell r="I199">
            <v>155677.23000000001</v>
          </cell>
          <cell r="K199">
            <v>3127754.94</v>
          </cell>
          <cell r="M199">
            <v>95</v>
          </cell>
          <cell r="N199" t="str">
            <v>-</v>
          </cell>
          <cell r="O199" t="str">
            <v>R1.5</v>
          </cell>
          <cell r="Q199">
            <v>0</v>
          </cell>
          <cell r="S199">
            <v>0</v>
          </cell>
          <cell r="U199">
            <v>3127754.94</v>
          </cell>
          <cell r="W199">
            <v>50.12</v>
          </cell>
          <cell r="Y199">
            <v>45.49</v>
          </cell>
          <cell r="AA199">
            <v>9.2399999999999996E-2</v>
          </cell>
          <cell r="AC199">
            <v>0.02</v>
          </cell>
          <cell r="AE199">
            <v>62555.1</v>
          </cell>
          <cell r="AG199">
            <v>289004.56</v>
          </cell>
        </row>
        <row r="200">
          <cell r="A200" t="str">
            <v>06000</v>
          </cell>
          <cell r="G200" t="str">
            <v>1945</v>
          </cell>
          <cell r="I200">
            <v>21682</v>
          </cell>
          <cell r="K200">
            <v>409389.57</v>
          </cell>
          <cell r="M200">
            <v>95</v>
          </cell>
          <cell r="N200" t="str">
            <v>-</v>
          </cell>
          <cell r="O200" t="str">
            <v>R1.5</v>
          </cell>
          <cell r="Q200">
            <v>0</v>
          </cell>
          <cell r="S200">
            <v>0</v>
          </cell>
          <cell r="U200">
            <v>409389.57</v>
          </cell>
          <cell r="W200">
            <v>50.77</v>
          </cell>
          <cell r="Y200">
            <v>46.11</v>
          </cell>
          <cell r="AA200">
            <v>9.1800000000000007E-2</v>
          </cell>
          <cell r="AC200">
            <v>1.9699999999999999E-2</v>
          </cell>
          <cell r="AE200">
            <v>8064.97</v>
          </cell>
          <cell r="AG200">
            <v>37581.96</v>
          </cell>
        </row>
        <row r="201">
          <cell r="A201" t="str">
            <v>06000</v>
          </cell>
          <cell r="G201" t="str">
            <v>1946</v>
          </cell>
          <cell r="I201">
            <v>77855.64</v>
          </cell>
          <cell r="K201">
            <v>1314711.0900000001</v>
          </cell>
          <cell r="M201">
            <v>95</v>
          </cell>
          <cell r="N201" t="str">
            <v>-</v>
          </cell>
          <cell r="O201" t="str">
            <v>R1.5</v>
          </cell>
          <cell r="Q201">
            <v>0</v>
          </cell>
          <cell r="S201">
            <v>0</v>
          </cell>
          <cell r="U201">
            <v>1314711.0900000001</v>
          </cell>
          <cell r="W201">
            <v>51.42</v>
          </cell>
          <cell r="Y201">
            <v>46.73</v>
          </cell>
          <cell r="AA201">
            <v>9.1200000000000003E-2</v>
          </cell>
          <cell r="AC201">
            <v>1.9400000000000001E-2</v>
          </cell>
          <cell r="AE201">
            <v>25505.4</v>
          </cell>
          <cell r="AG201">
            <v>119901.65</v>
          </cell>
        </row>
        <row r="202">
          <cell r="A202" t="str">
            <v>06000</v>
          </cell>
          <cell r="G202" t="str">
            <v>1947</v>
          </cell>
          <cell r="I202">
            <v>103793.67</v>
          </cell>
          <cell r="K202">
            <v>1479052.68</v>
          </cell>
          <cell r="M202">
            <v>95</v>
          </cell>
          <cell r="N202" t="str">
            <v>-</v>
          </cell>
          <cell r="O202" t="str">
            <v>R1.5</v>
          </cell>
          <cell r="Q202">
            <v>0</v>
          </cell>
          <cell r="S202">
            <v>0</v>
          </cell>
          <cell r="U202">
            <v>1479052.68</v>
          </cell>
          <cell r="W202">
            <v>52.08</v>
          </cell>
          <cell r="Y202">
            <v>47.36</v>
          </cell>
          <cell r="AA202">
            <v>9.06E-2</v>
          </cell>
          <cell r="AC202">
            <v>1.9199999999999998E-2</v>
          </cell>
          <cell r="AE202">
            <v>28397.81</v>
          </cell>
          <cell r="AG202">
            <v>134002.17000000001</v>
          </cell>
        </row>
        <row r="203">
          <cell r="A203" t="str">
            <v>06000</v>
          </cell>
          <cell r="G203" t="str">
            <v>1948</v>
          </cell>
          <cell r="I203">
            <v>178528.88</v>
          </cell>
          <cell r="K203">
            <v>2298770.3199999998</v>
          </cell>
          <cell r="M203">
            <v>95</v>
          </cell>
          <cell r="N203" t="str">
            <v>-</v>
          </cell>
          <cell r="O203" t="str">
            <v>R1.5</v>
          </cell>
          <cell r="Q203">
            <v>0</v>
          </cell>
          <cell r="S203">
            <v>0</v>
          </cell>
          <cell r="U203">
            <v>2298770.3199999998</v>
          </cell>
          <cell r="W203">
            <v>52.74</v>
          </cell>
          <cell r="Y203">
            <v>47.99</v>
          </cell>
          <cell r="AA203">
            <v>9.01E-2</v>
          </cell>
          <cell r="AC203">
            <v>1.9E-2</v>
          </cell>
          <cell r="AE203">
            <v>43676.639999999999</v>
          </cell>
          <cell r="AG203">
            <v>207119.21</v>
          </cell>
        </row>
        <row r="204">
          <cell r="A204" t="str">
            <v>06000</v>
          </cell>
          <cell r="G204" t="str">
            <v>1949</v>
          </cell>
          <cell r="I204">
            <v>118291.45</v>
          </cell>
          <cell r="K204">
            <v>1514563.94</v>
          </cell>
          <cell r="M204">
            <v>95</v>
          </cell>
          <cell r="N204" t="str">
            <v>-</v>
          </cell>
          <cell r="O204" t="str">
            <v>R1.5</v>
          </cell>
          <cell r="Q204">
            <v>0</v>
          </cell>
          <cell r="S204">
            <v>0</v>
          </cell>
          <cell r="U204">
            <v>1514563.94</v>
          </cell>
          <cell r="W204">
            <v>53.41</v>
          </cell>
          <cell r="Y204">
            <v>48.62</v>
          </cell>
          <cell r="AA204">
            <v>8.9700000000000002E-2</v>
          </cell>
          <cell r="AC204">
            <v>1.8700000000000001E-2</v>
          </cell>
          <cell r="AE204">
            <v>28322.35</v>
          </cell>
          <cell r="AG204">
            <v>135856.39000000001</v>
          </cell>
        </row>
        <row r="205">
          <cell r="A205" t="str">
            <v>06000</v>
          </cell>
          <cell r="G205" t="str">
            <v>1950</v>
          </cell>
          <cell r="I205">
            <v>141296.98000000001</v>
          </cell>
          <cell r="K205">
            <v>1882948.6</v>
          </cell>
          <cell r="M205">
            <v>95</v>
          </cell>
          <cell r="N205" t="str">
            <v>-</v>
          </cell>
          <cell r="O205" t="str">
            <v>R1.5</v>
          </cell>
          <cell r="Q205">
            <v>0</v>
          </cell>
          <cell r="S205">
            <v>0</v>
          </cell>
          <cell r="U205">
            <v>1882948.6</v>
          </cell>
          <cell r="W205">
            <v>54.08</v>
          </cell>
          <cell r="Y205">
            <v>49.26</v>
          </cell>
          <cell r="AA205">
            <v>8.9099999999999999E-2</v>
          </cell>
          <cell r="AC205">
            <v>1.8499999999999999E-2</v>
          </cell>
          <cell r="AE205">
            <v>34834.550000000003</v>
          </cell>
          <cell r="AG205">
            <v>167770.72</v>
          </cell>
        </row>
        <row r="206">
          <cell r="A206" t="str">
            <v>06000</v>
          </cell>
          <cell r="G206" t="str">
            <v>1951</v>
          </cell>
          <cell r="I206">
            <v>55887.26</v>
          </cell>
          <cell r="K206">
            <v>678768.93</v>
          </cell>
          <cell r="M206">
            <v>95</v>
          </cell>
          <cell r="N206" t="str">
            <v>-</v>
          </cell>
          <cell r="O206" t="str">
            <v>R1.5</v>
          </cell>
          <cell r="Q206">
            <v>0</v>
          </cell>
          <cell r="S206">
            <v>0</v>
          </cell>
          <cell r="U206">
            <v>678768.93</v>
          </cell>
          <cell r="W206">
            <v>54.75</v>
          </cell>
          <cell r="Y206">
            <v>49.9</v>
          </cell>
          <cell r="AA206">
            <v>8.8599999999999998E-2</v>
          </cell>
          <cell r="AC206">
            <v>1.83E-2</v>
          </cell>
          <cell r="AE206">
            <v>12421.47</v>
          </cell>
          <cell r="AG206">
            <v>60138.93</v>
          </cell>
        </row>
        <row r="207">
          <cell r="A207" t="str">
            <v>06000</v>
          </cell>
          <cell r="G207" t="str">
            <v>1952</v>
          </cell>
          <cell r="I207">
            <v>68619.490000000005</v>
          </cell>
          <cell r="K207">
            <v>790041.71</v>
          </cell>
          <cell r="M207">
            <v>95</v>
          </cell>
          <cell r="N207" t="str">
            <v>-</v>
          </cell>
          <cell r="O207" t="str">
            <v>R1.5</v>
          </cell>
          <cell r="Q207">
            <v>0</v>
          </cell>
          <cell r="S207">
            <v>0</v>
          </cell>
          <cell r="U207">
            <v>790041.71</v>
          </cell>
          <cell r="W207">
            <v>55.43</v>
          </cell>
          <cell r="Y207">
            <v>50.55</v>
          </cell>
          <cell r="AA207">
            <v>8.7999999999999995E-2</v>
          </cell>
          <cell r="AC207">
            <v>1.7999999999999999E-2</v>
          </cell>
          <cell r="AE207">
            <v>14220.75</v>
          </cell>
          <cell r="AG207">
            <v>69523.67</v>
          </cell>
        </row>
        <row r="208">
          <cell r="A208" t="str">
            <v>06000</v>
          </cell>
          <cell r="G208" t="str">
            <v>1953</v>
          </cell>
          <cell r="I208">
            <v>39474.559999999998</v>
          </cell>
          <cell r="K208">
            <v>459386.9</v>
          </cell>
          <cell r="M208">
            <v>95</v>
          </cell>
          <cell r="N208" t="str">
            <v>-</v>
          </cell>
          <cell r="O208" t="str">
            <v>R1.5</v>
          </cell>
          <cell r="Q208">
            <v>0</v>
          </cell>
          <cell r="S208">
            <v>0</v>
          </cell>
          <cell r="U208">
            <v>459386.9</v>
          </cell>
          <cell r="W208">
            <v>56.11</v>
          </cell>
          <cell r="Y208">
            <v>51.2</v>
          </cell>
          <cell r="AA208">
            <v>8.7499999999999994E-2</v>
          </cell>
          <cell r="AC208">
            <v>1.78E-2</v>
          </cell>
          <cell r="AE208">
            <v>8177.09</v>
          </cell>
          <cell r="AG208">
            <v>40196.35</v>
          </cell>
        </row>
        <row r="209">
          <cell r="A209" t="str">
            <v>06000</v>
          </cell>
          <cell r="G209" t="str">
            <v>1954</v>
          </cell>
          <cell r="I209">
            <v>188646.65</v>
          </cell>
          <cell r="K209">
            <v>2310262.87</v>
          </cell>
          <cell r="M209">
            <v>95</v>
          </cell>
          <cell r="N209" t="str">
            <v>-</v>
          </cell>
          <cell r="O209" t="str">
            <v>R1.5</v>
          </cell>
          <cell r="Q209">
            <v>0</v>
          </cell>
          <cell r="S209">
            <v>0</v>
          </cell>
          <cell r="U209">
            <v>2310262.87</v>
          </cell>
          <cell r="W209">
            <v>56.8</v>
          </cell>
          <cell r="Y209">
            <v>51.86</v>
          </cell>
          <cell r="AA209">
            <v>8.6999999999999994E-2</v>
          </cell>
          <cell r="AC209">
            <v>1.7600000000000001E-2</v>
          </cell>
          <cell r="AE209">
            <v>40660.629999999997</v>
          </cell>
          <cell r="AG209">
            <v>200992.87</v>
          </cell>
        </row>
        <row r="210">
          <cell r="A210" t="str">
            <v>06000</v>
          </cell>
          <cell r="G210" t="str">
            <v>1955</v>
          </cell>
          <cell r="I210">
            <v>16203.33</v>
          </cell>
          <cell r="K210">
            <v>196388.43</v>
          </cell>
          <cell r="M210">
            <v>95</v>
          </cell>
          <cell r="N210" t="str">
            <v>-</v>
          </cell>
          <cell r="O210" t="str">
            <v>R1.5</v>
          </cell>
          <cell r="Q210">
            <v>0</v>
          </cell>
          <cell r="S210">
            <v>0</v>
          </cell>
          <cell r="U210">
            <v>196388.43</v>
          </cell>
          <cell r="W210">
            <v>57.49</v>
          </cell>
          <cell r="Y210">
            <v>52.52</v>
          </cell>
          <cell r="AA210">
            <v>8.6400000000000005E-2</v>
          </cell>
          <cell r="AC210">
            <v>1.7399999999999999E-2</v>
          </cell>
          <cell r="AE210">
            <v>3417.16</v>
          </cell>
          <cell r="AG210">
            <v>16967.96</v>
          </cell>
        </row>
        <row r="211">
          <cell r="A211" t="str">
            <v>06000</v>
          </cell>
          <cell r="G211" t="str">
            <v>1956</v>
          </cell>
          <cell r="I211">
            <v>126460.57</v>
          </cell>
          <cell r="K211">
            <v>1457443.53</v>
          </cell>
          <cell r="M211">
            <v>95</v>
          </cell>
          <cell r="N211" t="str">
            <v>-</v>
          </cell>
          <cell r="O211" t="str">
            <v>R1.5</v>
          </cell>
          <cell r="Q211">
            <v>0</v>
          </cell>
          <cell r="S211">
            <v>0</v>
          </cell>
          <cell r="U211">
            <v>1457443.53</v>
          </cell>
          <cell r="W211">
            <v>58.18</v>
          </cell>
          <cell r="Y211">
            <v>53.19</v>
          </cell>
          <cell r="AA211">
            <v>8.5800000000000001E-2</v>
          </cell>
          <cell r="AC211">
            <v>1.72E-2</v>
          </cell>
          <cell r="AE211">
            <v>25068.03</v>
          </cell>
          <cell r="AG211">
            <v>125048.65</v>
          </cell>
        </row>
        <row r="212">
          <cell r="A212" t="str">
            <v>06000</v>
          </cell>
          <cell r="G212" t="str">
            <v>1957</v>
          </cell>
          <cell r="I212">
            <v>105665.04</v>
          </cell>
          <cell r="K212">
            <v>1165823.53</v>
          </cell>
          <cell r="M212">
            <v>95</v>
          </cell>
          <cell r="N212" t="str">
            <v>-</v>
          </cell>
          <cell r="O212" t="str">
            <v>R1.5</v>
          </cell>
          <cell r="Q212">
            <v>0</v>
          </cell>
          <cell r="S212">
            <v>0</v>
          </cell>
          <cell r="U212">
            <v>1165823.53</v>
          </cell>
          <cell r="W212">
            <v>58.88</v>
          </cell>
          <cell r="Y212">
            <v>53.85</v>
          </cell>
          <cell r="AA212">
            <v>8.5400000000000004E-2</v>
          </cell>
          <cell r="AC212">
            <v>1.7000000000000001E-2</v>
          </cell>
          <cell r="AE212">
            <v>19819</v>
          </cell>
          <cell r="AG212">
            <v>99561.33</v>
          </cell>
        </row>
        <row r="213">
          <cell r="A213" t="str">
            <v>06000</v>
          </cell>
          <cell r="G213" t="str">
            <v>1958</v>
          </cell>
          <cell r="I213">
            <v>145240.67000000001</v>
          </cell>
          <cell r="K213">
            <v>1593608.78</v>
          </cell>
          <cell r="M213">
            <v>95</v>
          </cell>
          <cell r="N213" t="str">
            <v>-</v>
          </cell>
          <cell r="O213" t="str">
            <v>R1.5</v>
          </cell>
          <cell r="Q213">
            <v>0</v>
          </cell>
          <cell r="S213">
            <v>0</v>
          </cell>
          <cell r="U213">
            <v>1593608.78</v>
          </cell>
          <cell r="W213">
            <v>59.58</v>
          </cell>
          <cell r="Y213">
            <v>54.53</v>
          </cell>
          <cell r="AA213">
            <v>8.48E-2</v>
          </cell>
          <cell r="AC213">
            <v>1.6799999999999999E-2</v>
          </cell>
          <cell r="AE213">
            <v>26772.63</v>
          </cell>
          <cell r="AG213">
            <v>135138.01999999999</v>
          </cell>
        </row>
        <row r="214">
          <cell r="A214" t="str">
            <v>06000</v>
          </cell>
          <cell r="G214" t="str">
            <v>1959</v>
          </cell>
          <cell r="I214">
            <v>52402.77</v>
          </cell>
          <cell r="K214">
            <v>584814.77</v>
          </cell>
          <cell r="M214">
            <v>95</v>
          </cell>
          <cell r="N214" t="str">
            <v>-</v>
          </cell>
          <cell r="O214" t="str">
            <v>R1.5</v>
          </cell>
          <cell r="Q214">
            <v>0</v>
          </cell>
          <cell r="S214">
            <v>0</v>
          </cell>
          <cell r="U214">
            <v>584814.77</v>
          </cell>
          <cell r="W214">
            <v>60.28</v>
          </cell>
          <cell r="Y214">
            <v>55.2</v>
          </cell>
          <cell r="AA214">
            <v>8.43E-2</v>
          </cell>
          <cell r="AC214">
            <v>1.66E-2</v>
          </cell>
          <cell r="AE214">
            <v>9707.93</v>
          </cell>
          <cell r="AG214">
            <v>49299.89</v>
          </cell>
        </row>
        <row r="215">
          <cell r="A215" t="str">
            <v>06000</v>
          </cell>
          <cell r="G215" t="str">
            <v>1960</v>
          </cell>
          <cell r="I215">
            <v>272277.13</v>
          </cell>
          <cell r="K215">
            <v>3050633.28</v>
          </cell>
          <cell r="M215">
            <v>95</v>
          </cell>
          <cell r="N215" t="str">
            <v>-</v>
          </cell>
          <cell r="O215" t="str">
            <v>R1.5</v>
          </cell>
          <cell r="Q215">
            <v>0</v>
          </cell>
          <cell r="S215">
            <v>0</v>
          </cell>
          <cell r="U215">
            <v>3050633.28</v>
          </cell>
          <cell r="W215">
            <v>60.99</v>
          </cell>
          <cell r="Y215">
            <v>55.88</v>
          </cell>
          <cell r="AA215">
            <v>8.3799999999999999E-2</v>
          </cell>
          <cell r="AC215">
            <v>1.6400000000000001E-2</v>
          </cell>
          <cell r="AE215">
            <v>50030.39</v>
          </cell>
          <cell r="AG215">
            <v>255643.07</v>
          </cell>
        </row>
        <row r="216">
          <cell r="A216" t="str">
            <v>06000</v>
          </cell>
          <cell r="G216" t="str">
            <v>1961</v>
          </cell>
          <cell r="I216">
            <v>56152.92</v>
          </cell>
          <cell r="K216">
            <v>646396.87</v>
          </cell>
          <cell r="M216">
            <v>95</v>
          </cell>
          <cell r="N216" t="str">
            <v>-</v>
          </cell>
          <cell r="O216" t="str">
            <v>R1.5</v>
          </cell>
          <cell r="Q216">
            <v>0</v>
          </cell>
          <cell r="S216">
            <v>0</v>
          </cell>
          <cell r="U216">
            <v>646396.87</v>
          </cell>
          <cell r="W216">
            <v>61.7</v>
          </cell>
          <cell r="Y216">
            <v>56.57</v>
          </cell>
          <cell r="AA216">
            <v>8.3099999999999993E-2</v>
          </cell>
          <cell r="AC216">
            <v>1.6199999999999999E-2</v>
          </cell>
          <cell r="AE216">
            <v>10471.629999999999</v>
          </cell>
          <cell r="AG216">
            <v>53715.58</v>
          </cell>
        </row>
        <row r="217">
          <cell r="A217" t="str">
            <v>06000</v>
          </cell>
          <cell r="G217" t="str">
            <v>1962</v>
          </cell>
          <cell r="I217">
            <v>43118.76</v>
          </cell>
          <cell r="K217">
            <v>502534.66</v>
          </cell>
          <cell r="M217">
            <v>95</v>
          </cell>
          <cell r="N217" t="str">
            <v>-</v>
          </cell>
          <cell r="O217" t="str">
            <v>R1.5</v>
          </cell>
          <cell r="Q217">
            <v>0</v>
          </cell>
          <cell r="S217">
            <v>0</v>
          </cell>
          <cell r="U217">
            <v>502534.66</v>
          </cell>
          <cell r="W217">
            <v>62.41</v>
          </cell>
          <cell r="Y217">
            <v>57.26</v>
          </cell>
          <cell r="AA217">
            <v>8.2500000000000004E-2</v>
          </cell>
          <cell r="AC217">
            <v>1.6E-2</v>
          </cell>
          <cell r="AE217">
            <v>8040.55</v>
          </cell>
          <cell r="AG217">
            <v>41459.11</v>
          </cell>
        </row>
        <row r="218">
          <cell r="A218" t="str">
            <v>06000</v>
          </cell>
          <cell r="G218" t="str">
            <v>1963</v>
          </cell>
          <cell r="I218">
            <v>83414.17</v>
          </cell>
          <cell r="K218">
            <v>975617.55</v>
          </cell>
          <cell r="M218">
            <v>95</v>
          </cell>
          <cell r="N218" t="str">
            <v>-</v>
          </cell>
          <cell r="O218" t="str">
            <v>R1.5</v>
          </cell>
          <cell r="Q218">
            <v>0</v>
          </cell>
          <cell r="S218">
            <v>0</v>
          </cell>
          <cell r="U218">
            <v>975617.55</v>
          </cell>
          <cell r="W218">
            <v>63.13</v>
          </cell>
          <cell r="Y218">
            <v>57.95</v>
          </cell>
          <cell r="AA218">
            <v>8.2100000000000006E-2</v>
          </cell>
          <cell r="AC218">
            <v>1.5800000000000002E-2</v>
          </cell>
          <cell r="AE218">
            <v>15414.76</v>
          </cell>
          <cell r="AG218">
            <v>80098.2</v>
          </cell>
        </row>
        <row r="219">
          <cell r="A219" t="str">
            <v>06000</v>
          </cell>
          <cell r="G219" t="str">
            <v>1964</v>
          </cell>
          <cell r="I219">
            <v>34484.629999999997</v>
          </cell>
          <cell r="K219">
            <v>406096.03</v>
          </cell>
          <cell r="M219">
            <v>95</v>
          </cell>
          <cell r="N219" t="str">
            <v>-</v>
          </cell>
          <cell r="O219" t="str">
            <v>R1.5</v>
          </cell>
          <cell r="Q219">
            <v>0</v>
          </cell>
          <cell r="S219">
            <v>0</v>
          </cell>
          <cell r="U219">
            <v>406096.03</v>
          </cell>
          <cell r="W219">
            <v>63.85</v>
          </cell>
          <cell r="Y219">
            <v>58.64</v>
          </cell>
          <cell r="AA219">
            <v>8.1600000000000006E-2</v>
          </cell>
          <cell r="AC219">
            <v>1.5699999999999999E-2</v>
          </cell>
          <cell r="AE219">
            <v>6375.71</v>
          </cell>
          <cell r="AG219">
            <v>33137.440000000002</v>
          </cell>
        </row>
        <row r="220">
          <cell r="A220" t="str">
            <v>06000</v>
          </cell>
          <cell r="G220" t="str">
            <v>1965</v>
          </cell>
          <cell r="I220">
            <v>43334</v>
          </cell>
          <cell r="K220">
            <v>512099.9</v>
          </cell>
          <cell r="M220">
            <v>95</v>
          </cell>
          <cell r="N220" t="str">
            <v>-</v>
          </cell>
          <cell r="O220" t="str">
            <v>R1.5</v>
          </cell>
          <cell r="Q220">
            <v>0</v>
          </cell>
          <cell r="S220">
            <v>0</v>
          </cell>
          <cell r="U220">
            <v>512099.9</v>
          </cell>
          <cell r="W220">
            <v>64.58</v>
          </cell>
          <cell r="Y220">
            <v>59.34</v>
          </cell>
          <cell r="AA220">
            <v>8.1100000000000005E-2</v>
          </cell>
          <cell r="AC220">
            <v>1.55E-2</v>
          </cell>
          <cell r="AE220">
            <v>7937.55</v>
          </cell>
          <cell r="AG220">
            <v>41531.300000000003</v>
          </cell>
        </row>
        <row r="221">
          <cell r="A221" t="str">
            <v>06000</v>
          </cell>
          <cell r="G221" t="str">
            <v>1966</v>
          </cell>
          <cell r="I221">
            <v>85042</v>
          </cell>
          <cell r="K221">
            <v>996089.96</v>
          </cell>
          <cell r="M221">
            <v>95</v>
          </cell>
          <cell r="N221" t="str">
            <v>-</v>
          </cell>
          <cell r="O221" t="str">
            <v>R1.5</v>
          </cell>
          <cell r="Q221">
            <v>0</v>
          </cell>
          <cell r="S221">
            <v>0</v>
          </cell>
          <cell r="U221">
            <v>996089.96</v>
          </cell>
          <cell r="W221">
            <v>65.3</v>
          </cell>
          <cell r="Y221">
            <v>60.05</v>
          </cell>
          <cell r="AA221">
            <v>8.0399999999999999E-2</v>
          </cell>
          <cell r="AC221">
            <v>1.5299999999999999E-2</v>
          </cell>
          <cell r="AE221">
            <v>15240.18</v>
          </cell>
          <cell r="AG221">
            <v>80085.63</v>
          </cell>
        </row>
        <row r="222">
          <cell r="A222" t="str">
            <v>06000</v>
          </cell>
          <cell r="G222" t="str">
            <v>1967</v>
          </cell>
          <cell r="I222">
            <v>4561.78</v>
          </cell>
          <cell r="K222">
            <v>52927.83</v>
          </cell>
          <cell r="M222">
            <v>95</v>
          </cell>
          <cell r="N222" t="str">
            <v>-</v>
          </cell>
          <cell r="O222" t="str">
            <v>R1.5</v>
          </cell>
          <cell r="Q222">
            <v>0</v>
          </cell>
          <cell r="S222">
            <v>0</v>
          </cell>
          <cell r="U222">
            <v>52927.83</v>
          </cell>
          <cell r="W222">
            <v>66.03</v>
          </cell>
          <cell r="Y222">
            <v>60.75</v>
          </cell>
          <cell r="AA222">
            <v>0.08</v>
          </cell>
          <cell r="AC222">
            <v>1.5100000000000001E-2</v>
          </cell>
          <cell r="AE222">
            <v>799.21</v>
          </cell>
          <cell r="AG222">
            <v>4234.2299999999996</v>
          </cell>
        </row>
        <row r="223">
          <cell r="A223" t="str">
            <v>06000</v>
          </cell>
          <cell r="G223" t="str">
            <v>1968</v>
          </cell>
          <cell r="I223">
            <v>23067.58</v>
          </cell>
          <cell r="K223">
            <v>259598.13</v>
          </cell>
          <cell r="M223">
            <v>95</v>
          </cell>
          <cell r="N223" t="str">
            <v>-</v>
          </cell>
          <cell r="O223" t="str">
            <v>R1.5</v>
          </cell>
          <cell r="Q223">
            <v>0</v>
          </cell>
          <cell r="S223">
            <v>0</v>
          </cell>
          <cell r="U223">
            <v>259598.13</v>
          </cell>
          <cell r="W223">
            <v>66.760000000000005</v>
          </cell>
          <cell r="Y223">
            <v>61.46</v>
          </cell>
          <cell r="AA223">
            <v>7.9399999999999998E-2</v>
          </cell>
          <cell r="AC223">
            <v>1.4999999999999999E-2</v>
          </cell>
          <cell r="AE223">
            <v>3893.97</v>
          </cell>
          <cell r="AG223">
            <v>20612.09</v>
          </cell>
        </row>
        <row r="224">
          <cell r="A224" t="str">
            <v>06000</v>
          </cell>
          <cell r="G224" t="str">
            <v>1969</v>
          </cell>
          <cell r="I224">
            <v>80577.820000000007</v>
          </cell>
          <cell r="K224">
            <v>880152.96</v>
          </cell>
          <cell r="M224">
            <v>95</v>
          </cell>
          <cell r="N224" t="str">
            <v>-</v>
          </cell>
          <cell r="O224" t="str">
            <v>R1.5</v>
          </cell>
          <cell r="Q224">
            <v>0</v>
          </cell>
          <cell r="S224">
            <v>0</v>
          </cell>
          <cell r="U224">
            <v>880152.96</v>
          </cell>
          <cell r="W224">
            <v>67.5</v>
          </cell>
          <cell r="Y224">
            <v>62.18</v>
          </cell>
          <cell r="AA224">
            <v>7.8799999999999995E-2</v>
          </cell>
          <cell r="AC224">
            <v>1.4800000000000001E-2</v>
          </cell>
          <cell r="AE224">
            <v>13026.26</v>
          </cell>
          <cell r="AG224">
            <v>69356.05</v>
          </cell>
        </row>
        <row r="225">
          <cell r="A225" t="str">
            <v>06000</v>
          </cell>
          <cell r="G225" t="str">
            <v>1970</v>
          </cell>
          <cell r="I225">
            <v>4352</v>
          </cell>
          <cell r="K225">
            <v>44520.57</v>
          </cell>
          <cell r="M225">
            <v>95</v>
          </cell>
          <cell r="N225" t="str">
            <v>-</v>
          </cell>
          <cell r="O225" t="str">
            <v>R1.5</v>
          </cell>
          <cell r="Q225">
            <v>0</v>
          </cell>
          <cell r="S225">
            <v>0</v>
          </cell>
          <cell r="U225">
            <v>44520.57</v>
          </cell>
          <cell r="W225">
            <v>68.239999999999995</v>
          </cell>
          <cell r="Y225">
            <v>62.89</v>
          </cell>
          <cell r="AA225">
            <v>7.8399999999999997E-2</v>
          </cell>
          <cell r="AC225">
            <v>1.47E-2</v>
          </cell>
          <cell r="AE225">
            <v>654.45000000000005</v>
          </cell>
          <cell r="AG225">
            <v>3490.41</v>
          </cell>
        </row>
        <row r="226">
          <cell r="A226" t="str">
            <v>06000</v>
          </cell>
          <cell r="G226" t="str">
            <v>1971</v>
          </cell>
          <cell r="I226">
            <v>352593.45</v>
          </cell>
          <cell r="K226">
            <v>3396361.46</v>
          </cell>
          <cell r="M226">
            <v>95</v>
          </cell>
          <cell r="N226" t="str">
            <v>-</v>
          </cell>
          <cell r="O226" t="str">
            <v>R1.5</v>
          </cell>
          <cell r="Q226">
            <v>0</v>
          </cell>
          <cell r="S226">
            <v>0</v>
          </cell>
          <cell r="U226">
            <v>3396361.46</v>
          </cell>
          <cell r="W226">
            <v>68.98</v>
          </cell>
          <cell r="Y226">
            <v>63.61</v>
          </cell>
          <cell r="AA226">
            <v>7.7799999999999994E-2</v>
          </cell>
          <cell r="AC226">
            <v>1.4500000000000001E-2</v>
          </cell>
          <cell r="AE226">
            <v>49247.24</v>
          </cell>
          <cell r="AG226">
            <v>264236.92</v>
          </cell>
        </row>
        <row r="227">
          <cell r="A227" t="str">
            <v>06000</v>
          </cell>
          <cell r="G227" t="str">
            <v>1972</v>
          </cell>
          <cell r="I227">
            <v>141648.25</v>
          </cell>
          <cell r="K227">
            <v>1270007.93</v>
          </cell>
          <cell r="M227">
            <v>95</v>
          </cell>
          <cell r="N227" t="str">
            <v>-</v>
          </cell>
          <cell r="O227" t="str">
            <v>R1.5</v>
          </cell>
          <cell r="Q227">
            <v>0</v>
          </cell>
          <cell r="S227">
            <v>0</v>
          </cell>
          <cell r="U227">
            <v>1270007.93</v>
          </cell>
          <cell r="W227">
            <v>69.72</v>
          </cell>
          <cell r="Y227">
            <v>64.33</v>
          </cell>
          <cell r="AA227">
            <v>7.7299999999999994E-2</v>
          </cell>
          <cell r="AC227">
            <v>1.43E-2</v>
          </cell>
          <cell r="AE227">
            <v>18161.11</v>
          </cell>
          <cell r="AG227">
            <v>98171.61</v>
          </cell>
        </row>
        <row r="228">
          <cell r="A228" t="str">
            <v>06000</v>
          </cell>
          <cell r="G228" t="str">
            <v>1973</v>
          </cell>
          <cell r="I228">
            <v>317636.61</v>
          </cell>
          <cell r="K228">
            <v>2707951.86</v>
          </cell>
          <cell r="M228">
            <v>95</v>
          </cell>
          <cell r="N228" t="str">
            <v>-</v>
          </cell>
          <cell r="O228" t="str">
            <v>R1.5</v>
          </cell>
          <cell r="Q228">
            <v>0</v>
          </cell>
          <cell r="S228">
            <v>0</v>
          </cell>
          <cell r="U228">
            <v>2707951.86</v>
          </cell>
          <cell r="W228">
            <v>70.47</v>
          </cell>
          <cell r="Y228">
            <v>65.06</v>
          </cell>
          <cell r="AA228">
            <v>7.6799999999999993E-2</v>
          </cell>
          <cell r="AC228">
            <v>1.4200000000000001E-2</v>
          </cell>
          <cell r="AE228">
            <v>38452.92</v>
          </cell>
          <cell r="AG228">
            <v>207970.7</v>
          </cell>
        </row>
        <row r="229">
          <cell r="A229" t="str">
            <v>06000</v>
          </cell>
          <cell r="G229" t="str">
            <v>1974</v>
          </cell>
          <cell r="I229">
            <v>5665.61</v>
          </cell>
          <cell r="K229">
            <v>44224.91</v>
          </cell>
          <cell r="M229">
            <v>95</v>
          </cell>
          <cell r="N229" t="str">
            <v>-</v>
          </cell>
          <cell r="O229" t="str">
            <v>R1.5</v>
          </cell>
          <cell r="Q229">
            <v>0</v>
          </cell>
          <cell r="S229">
            <v>0</v>
          </cell>
          <cell r="U229">
            <v>44224.91</v>
          </cell>
          <cell r="W229">
            <v>71.22</v>
          </cell>
          <cell r="Y229">
            <v>65.790000000000006</v>
          </cell>
          <cell r="AA229">
            <v>7.6200000000000004E-2</v>
          </cell>
          <cell r="AC229">
            <v>1.4E-2</v>
          </cell>
          <cell r="AE229">
            <v>619.15</v>
          </cell>
          <cell r="AG229">
            <v>3369.94</v>
          </cell>
        </row>
        <row r="230">
          <cell r="A230" t="str">
            <v>06000</v>
          </cell>
          <cell r="G230" t="str">
            <v>1975</v>
          </cell>
          <cell r="I230">
            <v>2666.27</v>
          </cell>
          <cell r="K230">
            <v>17694.830000000002</v>
          </cell>
          <cell r="M230">
            <v>95</v>
          </cell>
          <cell r="N230" t="str">
            <v>-</v>
          </cell>
          <cell r="O230" t="str">
            <v>R1.5</v>
          </cell>
          <cell r="Q230">
            <v>0</v>
          </cell>
          <cell r="S230">
            <v>0</v>
          </cell>
          <cell r="U230">
            <v>17694.830000000002</v>
          </cell>
          <cell r="W230">
            <v>71.97</v>
          </cell>
          <cell r="Y230">
            <v>66.52</v>
          </cell>
          <cell r="AA230">
            <v>7.5700000000000003E-2</v>
          </cell>
          <cell r="AC230">
            <v>1.3899999999999999E-2</v>
          </cell>
          <cell r="AE230">
            <v>245.96</v>
          </cell>
          <cell r="AG230">
            <v>1339.5</v>
          </cell>
        </row>
        <row r="231">
          <cell r="A231" t="str">
            <v>06000</v>
          </cell>
          <cell r="G231" t="str">
            <v>1977</v>
          </cell>
          <cell r="I231">
            <v>1193536.3</v>
          </cell>
          <cell r="K231">
            <v>7122330.6100000003</v>
          </cell>
          <cell r="M231">
            <v>95</v>
          </cell>
          <cell r="N231" t="str">
            <v>-</v>
          </cell>
          <cell r="O231" t="str">
            <v>R1.5</v>
          </cell>
          <cell r="Q231">
            <v>0</v>
          </cell>
          <cell r="S231">
            <v>0</v>
          </cell>
          <cell r="U231">
            <v>7122330.6100000003</v>
          </cell>
          <cell r="W231">
            <v>73.48</v>
          </cell>
          <cell r="Y231">
            <v>67.989999999999995</v>
          </cell>
          <cell r="AA231">
            <v>7.4700000000000003E-2</v>
          </cell>
          <cell r="AC231">
            <v>1.3599999999999999E-2</v>
          </cell>
          <cell r="AE231">
            <v>96863.7</v>
          </cell>
          <cell r="AG231">
            <v>532038.1</v>
          </cell>
        </row>
        <row r="232">
          <cell r="A232" t="str">
            <v>06000</v>
          </cell>
          <cell r="G232" t="str">
            <v>1978</v>
          </cell>
          <cell r="I232">
            <v>629025</v>
          </cell>
          <cell r="K232">
            <v>3545986.13</v>
          </cell>
          <cell r="M232">
            <v>95</v>
          </cell>
          <cell r="N232" t="str">
            <v>-</v>
          </cell>
          <cell r="O232" t="str">
            <v>R1.5</v>
          </cell>
          <cell r="Q232">
            <v>0</v>
          </cell>
          <cell r="S232">
            <v>0</v>
          </cell>
          <cell r="U232">
            <v>3545986.13</v>
          </cell>
          <cell r="W232">
            <v>74.239999999999995</v>
          </cell>
          <cell r="Y232">
            <v>68.73</v>
          </cell>
          <cell r="AA232">
            <v>7.4200000000000002E-2</v>
          </cell>
          <cell r="AC232">
            <v>1.35E-2</v>
          </cell>
          <cell r="AE232">
            <v>47870.81</v>
          </cell>
          <cell r="AG232">
            <v>263112.17</v>
          </cell>
        </row>
        <row r="233">
          <cell r="A233" t="str">
            <v>06000</v>
          </cell>
          <cell r="G233" t="str">
            <v>1979</v>
          </cell>
          <cell r="I233">
            <v>141672</v>
          </cell>
          <cell r="K233">
            <v>731925.21</v>
          </cell>
          <cell r="M233">
            <v>95</v>
          </cell>
          <cell r="N233" t="str">
            <v>-</v>
          </cell>
          <cell r="O233" t="str">
            <v>R1.5</v>
          </cell>
          <cell r="Q233">
            <v>0</v>
          </cell>
          <cell r="S233">
            <v>0</v>
          </cell>
          <cell r="U233">
            <v>731925.21</v>
          </cell>
          <cell r="W233">
            <v>75</v>
          </cell>
          <cell r="Y233">
            <v>69.47</v>
          </cell>
          <cell r="AA233">
            <v>7.3700000000000002E-2</v>
          </cell>
          <cell r="AC233">
            <v>1.3299999999999999E-2</v>
          </cell>
          <cell r="AE233">
            <v>9734.61</v>
          </cell>
          <cell r="AG233">
            <v>53942.89</v>
          </cell>
        </row>
        <row r="234">
          <cell r="A234" t="str">
            <v>06000</v>
          </cell>
          <cell r="G234" t="str">
            <v>1980</v>
          </cell>
          <cell r="I234">
            <v>623649</v>
          </cell>
          <cell r="K234">
            <v>2909787.56</v>
          </cell>
          <cell r="M234">
            <v>95</v>
          </cell>
          <cell r="N234" t="str">
            <v>-</v>
          </cell>
          <cell r="O234" t="str">
            <v>R1.5</v>
          </cell>
          <cell r="Q234">
            <v>0</v>
          </cell>
          <cell r="S234">
            <v>0</v>
          </cell>
          <cell r="U234">
            <v>2909787.56</v>
          </cell>
          <cell r="W234">
            <v>75.77</v>
          </cell>
          <cell r="Y234">
            <v>70.22</v>
          </cell>
          <cell r="AA234">
            <v>7.3200000000000001E-2</v>
          </cell>
          <cell r="AC234">
            <v>1.32E-2</v>
          </cell>
          <cell r="AE234">
            <v>38409.199999999997</v>
          </cell>
          <cell r="AG234">
            <v>212996.45</v>
          </cell>
        </row>
        <row r="235">
          <cell r="A235" t="str">
            <v>06000</v>
          </cell>
          <cell r="G235" t="str">
            <v>1981</v>
          </cell>
          <cell r="I235">
            <v>2582061.13</v>
          </cell>
          <cell r="K235">
            <v>11238081.689999999</v>
          </cell>
          <cell r="M235">
            <v>95</v>
          </cell>
          <cell r="N235" t="str">
            <v>-</v>
          </cell>
          <cell r="O235" t="str">
            <v>R1.5</v>
          </cell>
          <cell r="Q235">
            <v>0</v>
          </cell>
          <cell r="S235">
            <v>0</v>
          </cell>
          <cell r="U235">
            <v>11238081.689999999</v>
          </cell>
          <cell r="W235">
            <v>76.540000000000006</v>
          </cell>
          <cell r="Y235">
            <v>70.97</v>
          </cell>
          <cell r="AA235">
            <v>7.2800000000000004E-2</v>
          </cell>
          <cell r="AC235">
            <v>1.3100000000000001E-2</v>
          </cell>
          <cell r="AE235">
            <v>147218.87</v>
          </cell>
          <cell r="AG235">
            <v>818132.35</v>
          </cell>
        </row>
        <row r="236">
          <cell r="A236" t="str">
            <v>06000</v>
          </cell>
          <cell r="G236" t="str">
            <v>1982</v>
          </cell>
          <cell r="I236">
            <v>1429463.16</v>
          </cell>
          <cell r="K236">
            <v>5876833.7599999998</v>
          </cell>
          <cell r="M236">
            <v>95</v>
          </cell>
          <cell r="N236" t="str">
            <v>-</v>
          </cell>
          <cell r="O236" t="str">
            <v>R1.5</v>
          </cell>
          <cell r="Q236">
            <v>0</v>
          </cell>
          <cell r="S236">
            <v>0</v>
          </cell>
          <cell r="U236">
            <v>5876833.7599999998</v>
          </cell>
          <cell r="W236">
            <v>77.31</v>
          </cell>
          <cell r="Y236">
            <v>71.72</v>
          </cell>
          <cell r="AA236">
            <v>7.2300000000000003E-2</v>
          </cell>
          <cell r="AC236">
            <v>1.29E-2</v>
          </cell>
          <cell r="AE236">
            <v>75811.16</v>
          </cell>
          <cell r="AG236">
            <v>424895.08</v>
          </cell>
        </row>
        <row r="237">
          <cell r="A237" t="str">
            <v>06000</v>
          </cell>
          <cell r="G237" t="str">
            <v>1983</v>
          </cell>
          <cell r="I237">
            <v>3171143.21</v>
          </cell>
          <cell r="K237">
            <v>13084578.57</v>
          </cell>
          <cell r="M237">
            <v>95</v>
          </cell>
          <cell r="N237" t="str">
            <v>-</v>
          </cell>
          <cell r="O237" t="str">
            <v>R1.5</v>
          </cell>
          <cell r="Q237">
            <v>0</v>
          </cell>
          <cell r="S237">
            <v>0</v>
          </cell>
          <cell r="U237">
            <v>13084578.57</v>
          </cell>
          <cell r="W237">
            <v>78.08</v>
          </cell>
          <cell r="Y237">
            <v>72.47</v>
          </cell>
          <cell r="AA237">
            <v>7.1800000000000003E-2</v>
          </cell>
          <cell r="AC237">
            <v>1.2800000000000001E-2</v>
          </cell>
          <cell r="AE237">
            <v>167482.60999999999</v>
          </cell>
          <cell r="AG237">
            <v>939472.74</v>
          </cell>
        </row>
        <row r="238">
          <cell r="A238" t="str">
            <v>06000</v>
          </cell>
          <cell r="G238" t="str">
            <v>1984</v>
          </cell>
          <cell r="I238">
            <v>1267869.17</v>
          </cell>
          <cell r="K238">
            <v>5217634.2300000004</v>
          </cell>
          <cell r="M238">
            <v>95</v>
          </cell>
          <cell r="N238" t="str">
            <v>-</v>
          </cell>
          <cell r="O238" t="str">
            <v>R1.5</v>
          </cell>
          <cell r="Q238">
            <v>0</v>
          </cell>
          <cell r="S238">
            <v>0</v>
          </cell>
          <cell r="U238">
            <v>5217634.2300000004</v>
          </cell>
          <cell r="W238">
            <v>78.849999999999994</v>
          </cell>
          <cell r="Y238">
            <v>73.23</v>
          </cell>
          <cell r="AA238">
            <v>7.1300000000000002E-2</v>
          </cell>
          <cell r="AC238">
            <v>1.2699999999999999E-2</v>
          </cell>
          <cell r="AE238">
            <v>66263.95</v>
          </cell>
          <cell r="AG238">
            <v>372017.32</v>
          </cell>
        </row>
        <row r="239">
          <cell r="A239" t="str">
            <v>06000</v>
          </cell>
          <cell r="G239" t="str">
            <v>1985</v>
          </cell>
          <cell r="I239">
            <v>8568888.3100000005</v>
          </cell>
          <cell r="K239">
            <v>35025421.140000001</v>
          </cell>
          <cell r="M239">
            <v>95</v>
          </cell>
          <cell r="N239" t="str">
            <v>-</v>
          </cell>
          <cell r="O239" t="str">
            <v>R1.5</v>
          </cell>
          <cell r="Q239">
            <v>0</v>
          </cell>
          <cell r="S239">
            <v>0</v>
          </cell>
          <cell r="U239">
            <v>35025421.140000001</v>
          </cell>
          <cell r="W239">
            <v>79.63</v>
          </cell>
          <cell r="Y239">
            <v>73.989999999999995</v>
          </cell>
          <cell r="AA239">
            <v>7.0800000000000002E-2</v>
          </cell>
          <cell r="AC239">
            <v>1.26E-2</v>
          </cell>
          <cell r="AE239">
            <v>441320.31</v>
          </cell>
          <cell r="AG239">
            <v>2479799.8199999998</v>
          </cell>
        </row>
        <row r="240">
          <cell r="A240" t="str">
            <v>06000</v>
          </cell>
          <cell r="G240" t="str">
            <v>1986</v>
          </cell>
          <cell r="I240">
            <v>4578558.2</v>
          </cell>
          <cell r="K240">
            <v>18510667.969999999</v>
          </cell>
          <cell r="M240">
            <v>95</v>
          </cell>
          <cell r="N240" t="str">
            <v>-</v>
          </cell>
          <cell r="O240" t="str">
            <v>R1.5</v>
          </cell>
          <cell r="Q240">
            <v>0</v>
          </cell>
          <cell r="S240">
            <v>0</v>
          </cell>
          <cell r="U240">
            <v>18510667.969999999</v>
          </cell>
          <cell r="W240">
            <v>80.41</v>
          </cell>
          <cell r="Y240">
            <v>74.75</v>
          </cell>
          <cell r="AA240">
            <v>7.0400000000000004E-2</v>
          </cell>
          <cell r="AC240">
            <v>1.24E-2</v>
          </cell>
          <cell r="AE240">
            <v>229532.28</v>
          </cell>
          <cell r="AG240">
            <v>1303151.03</v>
          </cell>
        </row>
        <row r="241">
          <cell r="A241" t="str">
            <v>06000</v>
          </cell>
          <cell r="G241" t="str">
            <v>1987</v>
          </cell>
          <cell r="I241">
            <v>368424.44</v>
          </cell>
          <cell r="K241">
            <v>1468103.35</v>
          </cell>
          <cell r="M241">
            <v>95</v>
          </cell>
          <cell r="N241" t="str">
            <v>-</v>
          </cell>
          <cell r="O241" t="str">
            <v>R1.5</v>
          </cell>
          <cell r="Q241">
            <v>0</v>
          </cell>
          <cell r="S241">
            <v>0</v>
          </cell>
          <cell r="U241">
            <v>1468103.35</v>
          </cell>
          <cell r="W241">
            <v>81.19</v>
          </cell>
          <cell r="Y241">
            <v>75.510000000000005</v>
          </cell>
          <cell r="AA241">
            <v>7.0000000000000007E-2</v>
          </cell>
          <cell r="AC241">
            <v>1.23E-2</v>
          </cell>
          <cell r="AE241">
            <v>18057.669999999998</v>
          </cell>
          <cell r="AG241">
            <v>102767.23</v>
          </cell>
        </row>
        <row r="242">
          <cell r="A242" t="str">
            <v>06000</v>
          </cell>
          <cell r="G242" t="str">
            <v>1988</v>
          </cell>
          <cell r="I242">
            <v>4994992.12</v>
          </cell>
          <cell r="K242">
            <v>19401554.210000001</v>
          </cell>
          <cell r="M242">
            <v>95</v>
          </cell>
          <cell r="N242" t="str">
            <v>-</v>
          </cell>
          <cell r="O242" t="str">
            <v>R1.5</v>
          </cell>
          <cell r="Q242">
            <v>0</v>
          </cell>
          <cell r="S242">
            <v>0</v>
          </cell>
          <cell r="U242">
            <v>19401554.210000001</v>
          </cell>
          <cell r="W242">
            <v>81.98</v>
          </cell>
          <cell r="Y242">
            <v>76.28</v>
          </cell>
          <cell r="AA242">
            <v>6.9500000000000006E-2</v>
          </cell>
          <cell r="AC242">
            <v>1.2200000000000001E-2</v>
          </cell>
          <cell r="AE242">
            <v>236698.96</v>
          </cell>
          <cell r="AG242">
            <v>1348408.02</v>
          </cell>
        </row>
        <row r="243">
          <cell r="A243" t="str">
            <v>06000</v>
          </cell>
          <cell r="G243" t="str">
            <v>1989</v>
          </cell>
          <cell r="I243">
            <v>4678797.07</v>
          </cell>
          <cell r="K243">
            <v>17833495.780000001</v>
          </cell>
          <cell r="M243">
            <v>95</v>
          </cell>
          <cell r="N243" t="str">
            <v>-</v>
          </cell>
          <cell r="O243" t="str">
            <v>R1.5</v>
          </cell>
          <cell r="Q243">
            <v>0</v>
          </cell>
          <cell r="S243">
            <v>0</v>
          </cell>
          <cell r="U243">
            <v>17833495.780000001</v>
          </cell>
          <cell r="W243">
            <v>82.76</v>
          </cell>
          <cell r="Y243">
            <v>77.05</v>
          </cell>
          <cell r="AA243">
            <v>6.9000000000000006E-2</v>
          </cell>
          <cell r="AC243">
            <v>1.21E-2</v>
          </cell>
          <cell r="AE243">
            <v>215785.3</v>
          </cell>
          <cell r="AG243">
            <v>1230511.21</v>
          </cell>
        </row>
        <row r="244">
          <cell r="A244" t="str">
            <v>06000</v>
          </cell>
          <cell r="G244" t="str">
            <v>1990</v>
          </cell>
          <cell r="I244">
            <v>1120423.76</v>
          </cell>
          <cell r="K244">
            <v>4264392.33</v>
          </cell>
          <cell r="M244">
            <v>95</v>
          </cell>
          <cell r="N244" t="str">
            <v>-</v>
          </cell>
          <cell r="O244" t="str">
            <v>R1.5</v>
          </cell>
          <cell r="Q244">
            <v>0</v>
          </cell>
          <cell r="S244">
            <v>0</v>
          </cell>
          <cell r="U244">
            <v>4264392.33</v>
          </cell>
          <cell r="W244">
            <v>83.55</v>
          </cell>
          <cell r="Y244">
            <v>77.819999999999993</v>
          </cell>
          <cell r="AA244">
            <v>6.8599999999999994E-2</v>
          </cell>
          <cell r="AC244">
            <v>1.2E-2</v>
          </cell>
          <cell r="AE244">
            <v>51172.71</v>
          </cell>
          <cell r="AG244">
            <v>292537.31</v>
          </cell>
        </row>
        <row r="245">
          <cell r="A245" t="str">
            <v>06000</v>
          </cell>
          <cell r="G245" t="str">
            <v>1991</v>
          </cell>
          <cell r="I245">
            <v>776485.54</v>
          </cell>
          <cell r="K245">
            <v>2849070.74</v>
          </cell>
          <cell r="M245">
            <v>95</v>
          </cell>
          <cell r="N245" t="str">
            <v>-</v>
          </cell>
          <cell r="O245" t="str">
            <v>R1.5</v>
          </cell>
          <cell r="Q245">
            <v>0</v>
          </cell>
          <cell r="S245">
            <v>0</v>
          </cell>
          <cell r="U245">
            <v>2849070.74</v>
          </cell>
          <cell r="W245">
            <v>84.34</v>
          </cell>
          <cell r="Y245">
            <v>78.59</v>
          </cell>
          <cell r="AA245">
            <v>6.8199999999999997E-2</v>
          </cell>
          <cell r="AC245">
            <v>1.1900000000000001E-2</v>
          </cell>
          <cell r="AE245">
            <v>33903.94</v>
          </cell>
          <cell r="AG245">
            <v>194306.62</v>
          </cell>
        </row>
        <row r="246">
          <cell r="A246" t="str">
            <v>06000</v>
          </cell>
          <cell r="G246" t="str">
            <v>1992</v>
          </cell>
          <cell r="I246">
            <v>2512922.5299999998</v>
          </cell>
          <cell r="K246">
            <v>9245428.3100000005</v>
          </cell>
          <cell r="M246">
            <v>95</v>
          </cell>
          <cell r="N246" t="str">
            <v>-</v>
          </cell>
          <cell r="O246" t="str">
            <v>R1.5</v>
          </cell>
          <cell r="Q246">
            <v>0</v>
          </cell>
          <cell r="S246">
            <v>0</v>
          </cell>
          <cell r="U246">
            <v>9245428.3100000005</v>
          </cell>
          <cell r="W246">
            <v>85.14</v>
          </cell>
          <cell r="Y246">
            <v>79.37</v>
          </cell>
          <cell r="AA246">
            <v>6.7799999999999999E-2</v>
          </cell>
          <cell r="AC246">
            <v>1.17E-2</v>
          </cell>
          <cell r="AE246">
            <v>108171.51</v>
          </cell>
          <cell r="AG246">
            <v>626840.04</v>
          </cell>
        </row>
        <row r="247">
          <cell r="A247" t="str">
            <v>06000</v>
          </cell>
          <cell r="G247" t="str">
            <v>1993</v>
          </cell>
          <cell r="I247">
            <v>2468171.73</v>
          </cell>
          <cell r="K247">
            <v>8990654.4700000007</v>
          </cell>
          <cell r="M247">
            <v>95</v>
          </cell>
          <cell r="N247" t="str">
            <v>-</v>
          </cell>
          <cell r="O247" t="str">
            <v>R1.5</v>
          </cell>
          <cell r="Q247">
            <v>0</v>
          </cell>
          <cell r="S247">
            <v>0</v>
          </cell>
          <cell r="U247">
            <v>8990654.4700000007</v>
          </cell>
          <cell r="W247">
            <v>85.94</v>
          </cell>
          <cell r="Y247">
            <v>80.150000000000006</v>
          </cell>
          <cell r="AA247">
            <v>6.7400000000000002E-2</v>
          </cell>
          <cell r="AC247">
            <v>1.1599999999999999E-2</v>
          </cell>
          <cell r="AE247">
            <v>104291.59</v>
          </cell>
          <cell r="AG247">
            <v>605970.11</v>
          </cell>
        </row>
        <row r="248">
          <cell r="A248" t="str">
            <v>06000</v>
          </cell>
          <cell r="G248" t="str">
            <v>1994</v>
          </cell>
          <cell r="I248">
            <v>3521709.99</v>
          </cell>
          <cell r="K248">
            <v>12636535.35</v>
          </cell>
          <cell r="M248">
            <v>95</v>
          </cell>
          <cell r="N248" t="str">
            <v>-</v>
          </cell>
          <cell r="O248" t="str">
            <v>R1.5</v>
          </cell>
          <cell r="Q248">
            <v>0</v>
          </cell>
          <cell r="S248">
            <v>0</v>
          </cell>
          <cell r="U248">
            <v>12636535.35</v>
          </cell>
          <cell r="W248">
            <v>86.74</v>
          </cell>
          <cell r="Y248">
            <v>80.930000000000007</v>
          </cell>
          <cell r="AA248">
            <v>6.7000000000000004E-2</v>
          </cell>
          <cell r="AC248">
            <v>1.15E-2</v>
          </cell>
          <cell r="AE248">
            <v>145320.16</v>
          </cell>
          <cell r="AG248">
            <v>846647.87</v>
          </cell>
        </row>
        <row r="249">
          <cell r="A249" t="str">
            <v>06000</v>
          </cell>
          <cell r="G249" t="str">
            <v>1995</v>
          </cell>
          <cell r="I249">
            <v>2018957.25</v>
          </cell>
          <cell r="K249">
            <v>6943584.7199999997</v>
          </cell>
          <cell r="M249">
            <v>95</v>
          </cell>
          <cell r="N249" t="str">
            <v>-</v>
          </cell>
          <cell r="O249" t="str">
            <v>R1.5</v>
          </cell>
          <cell r="Q249">
            <v>0</v>
          </cell>
          <cell r="S249">
            <v>0</v>
          </cell>
          <cell r="U249">
            <v>6943584.7199999997</v>
          </cell>
          <cell r="W249">
            <v>87.54</v>
          </cell>
          <cell r="Y249">
            <v>81.709999999999994</v>
          </cell>
          <cell r="AA249">
            <v>6.6600000000000006E-2</v>
          </cell>
          <cell r="AC249">
            <v>1.14E-2</v>
          </cell>
          <cell r="AE249">
            <v>79156.87</v>
          </cell>
          <cell r="AG249">
            <v>462442.74</v>
          </cell>
        </row>
        <row r="250">
          <cell r="A250" t="str">
            <v>06000</v>
          </cell>
          <cell r="G250" t="str">
            <v>1996</v>
          </cell>
          <cell r="I250">
            <v>1543256.19</v>
          </cell>
          <cell r="K250">
            <v>5083108.13</v>
          </cell>
          <cell r="M250">
            <v>95</v>
          </cell>
          <cell r="N250" t="str">
            <v>-</v>
          </cell>
          <cell r="O250" t="str">
            <v>R1.5</v>
          </cell>
          <cell r="Q250">
            <v>0</v>
          </cell>
          <cell r="S250">
            <v>0</v>
          </cell>
          <cell r="U250">
            <v>5083108.13</v>
          </cell>
          <cell r="W250">
            <v>88.34</v>
          </cell>
          <cell r="Y250">
            <v>82.5</v>
          </cell>
          <cell r="AA250">
            <v>6.6100000000000006E-2</v>
          </cell>
          <cell r="AC250">
            <v>1.1299999999999999E-2</v>
          </cell>
          <cell r="AE250">
            <v>57439.12</v>
          </cell>
          <cell r="AG250">
            <v>335993.45</v>
          </cell>
        </row>
        <row r="251">
          <cell r="A251" t="str">
            <v>06000</v>
          </cell>
          <cell r="G251" t="str">
            <v>1997</v>
          </cell>
          <cell r="I251">
            <v>3270443.91</v>
          </cell>
          <cell r="K251">
            <v>10640749.92</v>
          </cell>
          <cell r="M251">
            <v>95</v>
          </cell>
          <cell r="N251" t="str">
            <v>-</v>
          </cell>
          <cell r="O251" t="str">
            <v>R1.5</v>
          </cell>
          <cell r="Q251">
            <v>0</v>
          </cell>
          <cell r="S251">
            <v>0</v>
          </cell>
          <cell r="U251">
            <v>10640749.92</v>
          </cell>
          <cell r="W251">
            <v>89.15</v>
          </cell>
          <cell r="Y251">
            <v>83.29</v>
          </cell>
          <cell r="AA251">
            <v>6.5699999999999995E-2</v>
          </cell>
          <cell r="AC251">
            <v>1.12E-2</v>
          </cell>
          <cell r="AE251">
            <v>119176.4</v>
          </cell>
          <cell r="AG251">
            <v>699097.27</v>
          </cell>
        </row>
        <row r="252">
          <cell r="A252" t="str">
            <v>06000</v>
          </cell>
          <cell r="G252" t="str">
            <v>1998</v>
          </cell>
          <cell r="I252">
            <v>8383806.0499999998</v>
          </cell>
          <cell r="K252">
            <v>26579429.530000001</v>
          </cell>
          <cell r="M252">
            <v>95</v>
          </cell>
          <cell r="N252" t="str">
            <v>-</v>
          </cell>
          <cell r="O252" t="str">
            <v>R1.5</v>
          </cell>
          <cell r="Q252">
            <v>0</v>
          </cell>
          <cell r="S252">
            <v>0</v>
          </cell>
          <cell r="U252">
            <v>26579429.530000001</v>
          </cell>
          <cell r="W252">
            <v>89.96</v>
          </cell>
          <cell r="Y252">
            <v>84.08</v>
          </cell>
          <cell r="AA252">
            <v>6.54E-2</v>
          </cell>
          <cell r="AC252">
            <v>1.11E-2</v>
          </cell>
          <cell r="AE252">
            <v>295031.67</v>
          </cell>
          <cell r="AG252">
            <v>1738294.69</v>
          </cell>
        </row>
        <row r="253">
          <cell r="A253" t="str">
            <v>06000</v>
          </cell>
          <cell r="G253" t="str">
            <v>1999</v>
          </cell>
          <cell r="I253">
            <v>22890289.039999999</v>
          </cell>
          <cell r="K253">
            <v>68006803.090000004</v>
          </cell>
          <cell r="M253">
            <v>95</v>
          </cell>
          <cell r="N253" t="str">
            <v>-</v>
          </cell>
          <cell r="O253" t="str">
            <v>R1.5</v>
          </cell>
          <cell r="Q253">
            <v>0</v>
          </cell>
          <cell r="S253">
            <v>0</v>
          </cell>
          <cell r="U253">
            <v>68006803.090000004</v>
          </cell>
          <cell r="W253">
            <v>90.77</v>
          </cell>
          <cell r="Y253">
            <v>84.87</v>
          </cell>
          <cell r="AA253">
            <v>6.5000000000000002E-2</v>
          </cell>
          <cell r="AC253">
            <v>1.0999999999999999E-2</v>
          </cell>
          <cell r="AE253">
            <v>748074.83</v>
          </cell>
          <cell r="AG253">
            <v>4420442.2</v>
          </cell>
        </row>
        <row r="254">
          <cell r="A254" t="str">
            <v>06000</v>
          </cell>
          <cell r="G254" t="str">
            <v>2000</v>
          </cell>
          <cell r="I254">
            <v>2465993.33</v>
          </cell>
          <cell r="K254">
            <v>7494010.0599999996</v>
          </cell>
          <cell r="M254">
            <v>95</v>
          </cell>
          <cell r="N254" t="str">
            <v>-</v>
          </cell>
          <cell r="O254" t="str">
            <v>R1.5</v>
          </cell>
          <cell r="Q254">
            <v>0</v>
          </cell>
          <cell r="S254">
            <v>0</v>
          </cell>
          <cell r="U254">
            <v>7494010.0599999996</v>
          </cell>
          <cell r="W254">
            <v>91.58</v>
          </cell>
          <cell r="Y254">
            <v>85.67</v>
          </cell>
          <cell r="AA254">
            <v>6.4500000000000002E-2</v>
          </cell>
          <cell r="AC254">
            <v>1.09E-2</v>
          </cell>
          <cell r="AE254">
            <v>81684.710000000006</v>
          </cell>
          <cell r="AG254">
            <v>483363.65</v>
          </cell>
        </row>
        <row r="255">
          <cell r="A255" t="str">
            <v>06000</v>
          </cell>
          <cell r="G255" t="str">
            <v>2001</v>
          </cell>
          <cell r="I255">
            <v>57748.639999999999</v>
          </cell>
          <cell r="K255">
            <v>177750.04</v>
          </cell>
          <cell r="M255">
            <v>95</v>
          </cell>
          <cell r="N255" t="str">
            <v>-</v>
          </cell>
          <cell r="O255" t="str">
            <v>R1.5</v>
          </cell>
          <cell r="Q255">
            <v>0</v>
          </cell>
          <cell r="S255">
            <v>0</v>
          </cell>
          <cell r="U255">
            <v>177750.04</v>
          </cell>
          <cell r="W255">
            <v>92.4</v>
          </cell>
          <cell r="Y255">
            <v>86.47</v>
          </cell>
          <cell r="AA255">
            <v>6.4199999999999993E-2</v>
          </cell>
          <cell r="AC255">
            <v>1.0800000000000001E-2</v>
          </cell>
          <cell r="AE255">
            <v>1919.7</v>
          </cell>
          <cell r="AG255">
            <v>11411.55</v>
          </cell>
        </row>
        <row r="256">
          <cell r="A256" t="str">
            <v>Total 06000</v>
          </cell>
          <cell r="E256" t="str">
            <v>Total Bridges, Trestles and Culverts</v>
          </cell>
          <cell r="I256">
            <v>103346502.09999999</v>
          </cell>
          <cell r="K256">
            <v>650012456.36999965</v>
          </cell>
          <cell r="S256">
            <v>0</v>
          </cell>
          <cell r="U256">
            <v>650012456.36999965</v>
          </cell>
          <cell r="Y256">
            <v>44.87</v>
          </cell>
          <cell r="AA256">
            <v>8.6300000000000002E-2</v>
          </cell>
          <cell r="AC256">
            <v>2.0400000000000001E-2</v>
          </cell>
          <cell r="AE256">
            <v>13237042.310000006</v>
          </cell>
          <cell r="AG256">
            <v>56118534.660000004</v>
          </cell>
        </row>
        <row r="258">
          <cell r="A258" t="str">
            <v>13000</v>
          </cell>
          <cell r="C258" t="str">
            <v>13</v>
          </cell>
          <cell r="E258" t="str">
            <v>Fences, Snow Sheds and Signs</v>
          </cell>
          <cell r="G258" t="str">
            <v>1914</v>
          </cell>
          <cell r="I258">
            <v>117674.42</v>
          </cell>
          <cell r="K258">
            <v>94444.65</v>
          </cell>
          <cell r="M258">
            <v>50</v>
          </cell>
          <cell r="N258" t="str">
            <v>-</v>
          </cell>
          <cell r="O258" t="str">
            <v>S0.5</v>
          </cell>
          <cell r="Q258">
            <v>0</v>
          </cell>
          <cell r="S258">
            <v>0</v>
          </cell>
          <cell r="U258">
            <v>94444.65</v>
          </cell>
          <cell r="W258">
            <v>3.42</v>
          </cell>
          <cell r="Y258">
            <v>0.91</v>
          </cell>
          <cell r="AA258">
            <v>0.7339</v>
          </cell>
          <cell r="AC258">
            <v>0.29239999999999999</v>
          </cell>
          <cell r="AE258">
            <v>27615.62</v>
          </cell>
          <cell r="AG258">
            <v>69312.929999999993</v>
          </cell>
        </row>
        <row r="259">
          <cell r="A259" t="str">
            <v>13000</v>
          </cell>
          <cell r="G259" t="str">
            <v>1915</v>
          </cell>
          <cell r="I259">
            <v>5674</v>
          </cell>
          <cell r="K259">
            <v>4982.03</v>
          </cell>
          <cell r="M259">
            <v>50</v>
          </cell>
          <cell r="N259" t="str">
            <v>-</v>
          </cell>
          <cell r="O259" t="str">
            <v>S0.5</v>
          </cell>
          <cell r="Q259">
            <v>0</v>
          </cell>
          <cell r="S259">
            <v>0</v>
          </cell>
          <cell r="U259">
            <v>4982.03</v>
          </cell>
          <cell r="W259">
            <v>3.76</v>
          </cell>
          <cell r="Y259">
            <v>1.26</v>
          </cell>
          <cell r="AA259">
            <v>0.66490000000000005</v>
          </cell>
          <cell r="AC259">
            <v>0.26600000000000001</v>
          </cell>
          <cell r="AE259">
            <v>1325.22</v>
          </cell>
          <cell r="AG259">
            <v>3312.55</v>
          </cell>
        </row>
        <row r="260">
          <cell r="A260" t="str">
            <v>13000</v>
          </cell>
          <cell r="G260" t="str">
            <v>1917</v>
          </cell>
          <cell r="I260">
            <v>1229.56</v>
          </cell>
          <cell r="K260">
            <v>925.16</v>
          </cell>
          <cell r="M260">
            <v>50</v>
          </cell>
          <cell r="N260" t="str">
            <v>-</v>
          </cell>
          <cell r="O260" t="str">
            <v>S0.5</v>
          </cell>
          <cell r="Q260">
            <v>0</v>
          </cell>
          <cell r="S260">
            <v>0</v>
          </cell>
          <cell r="U260">
            <v>925.16</v>
          </cell>
          <cell r="W260">
            <v>4.43</v>
          </cell>
          <cell r="Y260">
            <v>1.95</v>
          </cell>
          <cell r="AA260">
            <v>0.55979999999999996</v>
          </cell>
          <cell r="AC260">
            <v>0.22570000000000001</v>
          </cell>
          <cell r="AE260">
            <v>208.81</v>
          </cell>
          <cell r="AG260">
            <v>517.9</v>
          </cell>
        </row>
        <row r="261">
          <cell r="A261" t="str">
            <v>13000</v>
          </cell>
          <cell r="G261" t="str">
            <v>1918</v>
          </cell>
          <cell r="I261">
            <v>1751</v>
          </cell>
          <cell r="K261">
            <v>1125.69</v>
          </cell>
          <cell r="M261">
            <v>50</v>
          </cell>
          <cell r="N261" t="str">
            <v>-</v>
          </cell>
          <cell r="O261" t="str">
            <v>S0.5</v>
          </cell>
          <cell r="Q261">
            <v>0</v>
          </cell>
          <cell r="S261">
            <v>0</v>
          </cell>
          <cell r="U261">
            <v>1125.69</v>
          </cell>
          <cell r="W261">
            <v>4.76</v>
          </cell>
          <cell r="Y261">
            <v>2.29</v>
          </cell>
          <cell r="AA261">
            <v>0.51890000000000003</v>
          </cell>
          <cell r="AC261">
            <v>0.21010000000000001</v>
          </cell>
          <cell r="AE261">
            <v>236.51</v>
          </cell>
          <cell r="AG261">
            <v>584.12</v>
          </cell>
        </row>
        <row r="262">
          <cell r="A262" t="str">
            <v>13000</v>
          </cell>
          <cell r="G262" t="str">
            <v>1919</v>
          </cell>
          <cell r="I262">
            <v>687</v>
          </cell>
          <cell r="K262">
            <v>426.01</v>
          </cell>
          <cell r="M262">
            <v>50</v>
          </cell>
          <cell r="N262" t="str">
            <v>-</v>
          </cell>
          <cell r="O262" t="str">
            <v>S0.5</v>
          </cell>
          <cell r="Q262">
            <v>0</v>
          </cell>
          <cell r="S262">
            <v>0</v>
          </cell>
          <cell r="U262">
            <v>426.01</v>
          </cell>
          <cell r="W262">
            <v>5.09</v>
          </cell>
          <cell r="Y262">
            <v>2.63</v>
          </cell>
          <cell r="AA262">
            <v>0.48330000000000001</v>
          </cell>
          <cell r="AC262">
            <v>0.19650000000000001</v>
          </cell>
          <cell r="AE262">
            <v>83.71</v>
          </cell>
          <cell r="AG262">
            <v>205.89</v>
          </cell>
        </row>
        <row r="263">
          <cell r="A263" t="str">
            <v>13000</v>
          </cell>
          <cell r="G263" t="str">
            <v>1926</v>
          </cell>
          <cell r="I263">
            <v>684</v>
          </cell>
          <cell r="K263">
            <v>677.85</v>
          </cell>
          <cell r="M263">
            <v>50</v>
          </cell>
          <cell r="N263" t="str">
            <v>-</v>
          </cell>
          <cell r="O263" t="str">
            <v>S0.5</v>
          </cell>
          <cell r="Q263">
            <v>0</v>
          </cell>
          <cell r="S263">
            <v>0</v>
          </cell>
          <cell r="U263">
            <v>677.85</v>
          </cell>
          <cell r="W263">
            <v>7.45</v>
          </cell>
          <cell r="Y263">
            <v>4.9800000000000004</v>
          </cell>
          <cell r="AA263">
            <v>0.33150000000000002</v>
          </cell>
          <cell r="AC263">
            <v>0.13420000000000001</v>
          </cell>
          <cell r="AE263">
            <v>90.97</v>
          </cell>
          <cell r="AG263">
            <v>224.71</v>
          </cell>
        </row>
        <row r="264">
          <cell r="A264" t="str">
            <v>13000</v>
          </cell>
          <cell r="G264" t="str">
            <v>1936</v>
          </cell>
          <cell r="I264">
            <v>18</v>
          </cell>
          <cell r="K264">
            <v>33.9</v>
          </cell>
          <cell r="M264">
            <v>50</v>
          </cell>
          <cell r="N264" t="str">
            <v>-</v>
          </cell>
          <cell r="O264" t="str">
            <v>S0.5</v>
          </cell>
          <cell r="Q264">
            <v>0</v>
          </cell>
          <cell r="S264">
            <v>0</v>
          </cell>
          <cell r="U264">
            <v>33.9</v>
          </cell>
          <cell r="W264">
            <v>10.93</v>
          </cell>
          <cell r="Y264">
            <v>8.36</v>
          </cell>
          <cell r="AA264">
            <v>0.2351</v>
          </cell>
          <cell r="AC264">
            <v>9.1499999999999998E-2</v>
          </cell>
          <cell r="AE264">
            <v>3.1</v>
          </cell>
          <cell r="AG264">
            <v>7.97</v>
          </cell>
        </row>
        <row r="265">
          <cell r="A265" t="str">
            <v>13000</v>
          </cell>
          <cell r="G265" t="str">
            <v>1938</v>
          </cell>
          <cell r="I265">
            <v>162.12</v>
          </cell>
          <cell r="K265">
            <v>309.67</v>
          </cell>
          <cell r="M265">
            <v>50</v>
          </cell>
          <cell r="N265" t="str">
            <v>-</v>
          </cell>
          <cell r="O265" t="str">
            <v>S0.5</v>
          </cell>
          <cell r="Q265">
            <v>0</v>
          </cell>
          <cell r="S265">
            <v>0</v>
          </cell>
          <cell r="U265">
            <v>309.67</v>
          </cell>
          <cell r="W265">
            <v>11.65</v>
          </cell>
          <cell r="Y265">
            <v>9.0500000000000007</v>
          </cell>
          <cell r="AA265">
            <v>0.22320000000000001</v>
          </cell>
          <cell r="AC265">
            <v>8.5800000000000001E-2</v>
          </cell>
          <cell r="AE265">
            <v>26.57</v>
          </cell>
          <cell r="AG265">
            <v>69.12</v>
          </cell>
        </row>
        <row r="266">
          <cell r="A266" t="str">
            <v>13000</v>
          </cell>
          <cell r="G266" t="str">
            <v>1968</v>
          </cell>
          <cell r="I266">
            <v>21</v>
          </cell>
          <cell r="K266">
            <v>27.25</v>
          </cell>
          <cell r="M266">
            <v>50</v>
          </cell>
          <cell r="N266" t="str">
            <v>-</v>
          </cell>
          <cell r="O266" t="str">
            <v>S0.5</v>
          </cell>
          <cell r="Q266">
            <v>0</v>
          </cell>
          <cell r="S266">
            <v>0</v>
          </cell>
          <cell r="U266">
            <v>27.25</v>
          </cell>
          <cell r="W266">
            <v>24.37</v>
          </cell>
          <cell r="Y266">
            <v>20.83</v>
          </cell>
          <cell r="AA266">
            <v>0.14530000000000001</v>
          </cell>
          <cell r="AC266">
            <v>4.1000000000000002E-2</v>
          </cell>
          <cell r="AE266">
            <v>1.1200000000000001</v>
          </cell>
          <cell r="AG266">
            <v>3.96</v>
          </cell>
        </row>
        <row r="267">
          <cell r="A267" t="str">
            <v>13000</v>
          </cell>
          <cell r="G267" t="str">
            <v>1970</v>
          </cell>
          <cell r="I267">
            <v>401</v>
          </cell>
          <cell r="K267">
            <v>453.56</v>
          </cell>
          <cell r="M267">
            <v>50</v>
          </cell>
          <cell r="N267" t="str">
            <v>-</v>
          </cell>
          <cell r="O267" t="str">
            <v>S0.5</v>
          </cell>
          <cell r="Q267">
            <v>0</v>
          </cell>
          <cell r="S267">
            <v>0</v>
          </cell>
          <cell r="U267">
            <v>453.56</v>
          </cell>
          <cell r="W267">
            <v>25.41</v>
          </cell>
          <cell r="Y267">
            <v>21.76</v>
          </cell>
          <cell r="AA267">
            <v>0.14360000000000001</v>
          </cell>
          <cell r="AC267">
            <v>3.9399999999999998E-2</v>
          </cell>
          <cell r="AE267">
            <v>17.87</v>
          </cell>
          <cell r="AG267">
            <v>65.13</v>
          </cell>
        </row>
        <row r="268">
          <cell r="A268" t="str">
            <v>13000</v>
          </cell>
          <cell r="G268" t="str">
            <v>1975</v>
          </cell>
          <cell r="I268">
            <v>3153</v>
          </cell>
          <cell r="K268">
            <v>2465.4499999999998</v>
          </cell>
          <cell r="M268">
            <v>50</v>
          </cell>
          <cell r="N268" t="str">
            <v>-</v>
          </cell>
          <cell r="O268" t="str">
            <v>S0.5</v>
          </cell>
          <cell r="Q268">
            <v>0</v>
          </cell>
          <cell r="S268">
            <v>0</v>
          </cell>
          <cell r="U268">
            <v>2465.4499999999998</v>
          </cell>
          <cell r="W268">
            <v>28.13</v>
          </cell>
          <cell r="Y268">
            <v>24.2</v>
          </cell>
          <cell r="AA268">
            <v>0.13969999999999999</v>
          </cell>
          <cell r="AC268">
            <v>3.5499999999999997E-2</v>
          </cell>
          <cell r="AE268">
            <v>87.52</v>
          </cell>
          <cell r="AG268">
            <v>344.42</v>
          </cell>
        </row>
        <row r="269">
          <cell r="A269" t="str">
            <v>13000</v>
          </cell>
          <cell r="G269" t="str">
            <v>1980</v>
          </cell>
          <cell r="I269">
            <v>2993.68</v>
          </cell>
          <cell r="K269">
            <v>1768.85</v>
          </cell>
          <cell r="M269">
            <v>50</v>
          </cell>
          <cell r="N269" t="str">
            <v>-</v>
          </cell>
          <cell r="O269" t="str">
            <v>S0.5</v>
          </cell>
          <cell r="Q269">
            <v>0</v>
          </cell>
          <cell r="S269">
            <v>0</v>
          </cell>
          <cell r="U269">
            <v>1768.85</v>
          </cell>
          <cell r="W269">
            <v>31.09</v>
          </cell>
          <cell r="Y269">
            <v>26.83</v>
          </cell>
          <cell r="AA269">
            <v>0.13700000000000001</v>
          </cell>
          <cell r="AC269">
            <v>3.2199999999999999E-2</v>
          </cell>
          <cell r="AE269">
            <v>56.96</v>
          </cell>
          <cell r="AG269">
            <v>242.33</v>
          </cell>
        </row>
        <row r="270">
          <cell r="A270" t="str">
            <v>13000</v>
          </cell>
          <cell r="G270" t="str">
            <v>1981</v>
          </cell>
          <cell r="I270">
            <v>31549</v>
          </cell>
          <cell r="K270">
            <v>17374.77</v>
          </cell>
          <cell r="M270">
            <v>50</v>
          </cell>
          <cell r="N270" t="str">
            <v>-</v>
          </cell>
          <cell r="O270" t="str">
            <v>S0.5</v>
          </cell>
          <cell r="Q270">
            <v>0</v>
          </cell>
          <cell r="S270">
            <v>0</v>
          </cell>
          <cell r="U270">
            <v>17374.77</v>
          </cell>
          <cell r="W270">
            <v>31.71</v>
          </cell>
          <cell r="Y270">
            <v>27.38</v>
          </cell>
          <cell r="AA270">
            <v>0.13650000000000001</v>
          </cell>
          <cell r="AC270">
            <v>3.15E-2</v>
          </cell>
          <cell r="AE270">
            <v>547.30999999999995</v>
          </cell>
          <cell r="AG270">
            <v>2371.66</v>
          </cell>
        </row>
        <row r="271">
          <cell r="A271" t="str">
            <v>13000</v>
          </cell>
          <cell r="G271" t="str">
            <v>1982</v>
          </cell>
          <cell r="I271">
            <v>18226</v>
          </cell>
          <cell r="K271">
            <v>9483.7000000000007</v>
          </cell>
          <cell r="M271">
            <v>50</v>
          </cell>
          <cell r="N271" t="str">
            <v>-</v>
          </cell>
          <cell r="O271" t="str">
            <v>S0.5</v>
          </cell>
          <cell r="Q271">
            <v>0</v>
          </cell>
          <cell r="S271">
            <v>0</v>
          </cell>
          <cell r="U271">
            <v>9483.7000000000007</v>
          </cell>
          <cell r="W271">
            <v>32.35</v>
          </cell>
          <cell r="Y271">
            <v>27.94</v>
          </cell>
          <cell r="AA271">
            <v>0.1363</v>
          </cell>
          <cell r="AC271">
            <v>3.09E-2</v>
          </cell>
          <cell r="AE271">
            <v>293.05</v>
          </cell>
          <cell r="AG271">
            <v>1292.6300000000001</v>
          </cell>
        </row>
        <row r="272">
          <cell r="A272" t="str">
            <v>13000</v>
          </cell>
          <cell r="G272" t="str">
            <v>1985</v>
          </cell>
          <cell r="I272">
            <v>18168.71</v>
          </cell>
          <cell r="K272">
            <v>9144.48</v>
          </cell>
          <cell r="M272">
            <v>50</v>
          </cell>
          <cell r="N272" t="str">
            <v>-</v>
          </cell>
          <cell r="O272" t="str">
            <v>S0.5</v>
          </cell>
          <cell r="Q272">
            <v>0</v>
          </cell>
          <cell r="S272">
            <v>0</v>
          </cell>
          <cell r="U272">
            <v>9144.48</v>
          </cell>
          <cell r="W272">
            <v>34.32</v>
          </cell>
          <cell r="Y272">
            <v>29.68</v>
          </cell>
          <cell r="AA272">
            <v>0.13519999999999999</v>
          </cell>
          <cell r="AC272">
            <v>2.9100000000000001E-2</v>
          </cell>
          <cell r="AE272">
            <v>266.10000000000002</v>
          </cell>
          <cell r="AG272">
            <v>1236.33</v>
          </cell>
        </row>
        <row r="273">
          <cell r="A273" t="str">
            <v>13000</v>
          </cell>
          <cell r="G273" t="str">
            <v>1986</v>
          </cell>
          <cell r="I273">
            <v>2374.1999999999998</v>
          </cell>
          <cell r="K273">
            <v>1190.0999999999999</v>
          </cell>
          <cell r="M273">
            <v>50</v>
          </cell>
          <cell r="N273" t="str">
            <v>-</v>
          </cell>
          <cell r="O273" t="str">
            <v>S0.5</v>
          </cell>
          <cell r="Q273">
            <v>0</v>
          </cell>
          <cell r="S273">
            <v>0</v>
          </cell>
          <cell r="U273">
            <v>1190.0999999999999</v>
          </cell>
          <cell r="W273">
            <v>35</v>
          </cell>
          <cell r="Y273">
            <v>30.28</v>
          </cell>
          <cell r="AA273">
            <v>0.13489999999999999</v>
          </cell>
          <cell r="AC273">
            <v>2.86E-2</v>
          </cell>
          <cell r="AE273">
            <v>34.04</v>
          </cell>
          <cell r="AG273">
            <v>160.54</v>
          </cell>
        </row>
        <row r="274">
          <cell r="A274" t="str">
            <v>13000</v>
          </cell>
          <cell r="G274" t="str">
            <v>1987</v>
          </cell>
          <cell r="I274">
            <v>17086.150000000001</v>
          </cell>
          <cell r="K274">
            <v>8515.2999999999993</v>
          </cell>
          <cell r="M274">
            <v>50</v>
          </cell>
          <cell r="N274" t="str">
            <v>-</v>
          </cell>
          <cell r="O274" t="str">
            <v>S0.5</v>
          </cell>
          <cell r="Q274">
            <v>0</v>
          </cell>
          <cell r="S274">
            <v>0</v>
          </cell>
          <cell r="U274">
            <v>8515.2999999999993</v>
          </cell>
          <cell r="W274">
            <v>35.700000000000003</v>
          </cell>
          <cell r="Y274">
            <v>30.89</v>
          </cell>
          <cell r="AA274">
            <v>0.13469999999999999</v>
          </cell>
          <cell r="AC274">
            <v>2.8000000000000001E-2</v>
          </cell>
          <cell r="AE274">
            <v>238.43</v>
          </cell>
          <cell r="AG274">
            <v>1147.01</v>
          </cell>
        </row>
        <row r="275">
          <cell r="A275" t="str">
            <v>13000</v>
          </cell>
          <cell r="G275" t="str">
            <v>1989</v>
          </cell>
          <cell r="I275">
            <v>5337</v>
          </cell>
          <cell r="K275">
            <v>2639.57</v>
          </cell>
          <cell r="M275">
            <v>50</v>
          </cell>
          <cell r="N275" t="str">
            <v>-</v>
          </cell>
          <cell r="O275" t="str">
            <v>S0.5</v>
          </cell>
          <cell r="Q275">
            <v>0</v>
          </cell>
          <cell r="S275">
            <v>0</v>
          </cell>
          <cell r="U275">
            <v>2639.57</v>
          </cell>
          <cell r="W275">
            <v>37.130000000000003</v>
          </cell>
          <cell r="Y275">
            <v>32.14</v>
          </cell>
          <cell r="AA275">
            <v>0.13439999999999999</v>
          </cell>
          <cell r="AC275">
            <v>2.69E-2</v>
          </cell>
          <cell r="AE275">
            <v>71</v>
          </cell>
          <cell r="AG275">
            <v>354.76</v>
          </cell>
        </row>
        <row r="276">
          <cell r="A276" t="str">
            <v>13000</v>
          </cell>
          <cell r="G276" t="str">
            <v>1990</v>
          </cell>
          <cell r="I276">
            <v>23651.87</v>
          </cell>
          <cell r="K276">
            <v>11639.57</v>
          </cell>
          <cell r="M276">
            <v>50</v>
          </cell>
          <cell r="N276" t="str">
            <v>-</v>
          </cell>
          <cell r="O276" t="str">
            <v>S0.5</v>
          </cell>
          <cell r="Q276">
            <v>0</v>
          </cell>
          <cell r="S276">
            <v>0</v>
          </cell>
          <cell r="U276">
            <v>11639.57</v>
          </cell>
          <cell r="W276">
            <v>37.86</v>
          </cell>
          <cell r="Y276">
            <v>32.78</v>
          </cell>
          <cell r="AA276">
            <v>0.13420000000000001</v>
          </cell>
          <cell r="AC276">
            <v>2.64E-2</v>
          </cell>
          <cell r="AE276">
            <v>307.27999999999997</v>
          </cell>
          <cell r="AG276">
            <v>1562.03</v>
          </cell>
        </row>
        <row r="277">
          <cell r="A277" t="str">
            <v>13000</v>
          </cell>
          <cell r="G277" t="str">
            <v>1993</v>
          </cell>
          <cell r="I277">
            <v>87463.21</v>
          </cell>
          <cell r="K277">
            <v>41463.980000000003</v>
          </cell>
          <cell r="M277">
            <v>50</v>
          </cell>
          <cell r="N277" t="str">
            <v>-</v>
          </cell>
          <cell r="O277" t="str">
            <v>S0.5</v>
          </cell>
          <cell r="Q277">
            <v>0</v>
          </cell>
          <cell r="S277">
            <v>0</v>
          </cell>
          <cell r="U277">
            <v>41463.980000000003</v>
          </cell>
          <cell r="W277">
            <v>40.15</v>
          </cell>
          <cell r="Y277">
            <v>34.770000000000003</v>
          </cell>
          <cell r="AA277">
            <v>0.13400000000000001</v>
          </cell>
          <cell r="AC277">
            <v>2.4899999999999999E-2</v>
          </cell>
          <cell r="AE277">
            <v>1032.45</v>
          </cell>
          <cell r="AG277">
            <v>5556.17</v>
          </cell>
        </row>
        <row r="278">
          <cell r="A278" t="str">
            <v>13000</v>
          </cell>
          <cell r="G278" t="str">
            <v>1994</v>
          </cell>
          <cell r="I278">
            <v>73348.210000000006</v>
          </cell>
          <cell r="K278">
            <v>34165.18</v>
          </cell>
          <cell r="M278">
            <v>50</v>
          </cell>
          <cell r="N278" t="str">
            <v>-</v>
          </cell>
          <cell r="O278" t="str">
            <v>S0.5</v>
          </cell>
          <cell r="Q278">
            <v>0</v>
          </cell>
          <cell r="S278">
            <v>0</v>
          </cell>
          <cell r="U278">
            <v>34165.18</v>
          </cell>
          <cell r="W278">
            <v>40.950000000000003</v>
          </cell>
          <cell r="Y278">
            <v>35.46</v>
          </cell>
          <cell r="AA278">
            <v>0.1341</v>
          </cell>
          <cell r="AC278">
            <v>2.4400000000000002E-2</v>
          </cell>
          <cell r="AE278">
            <v>833.63</v>
          </cell>
          <cell r="AG278">
            <v>4581.55</v>
          </cell>
        </row>
        <row r="279">
          <cell r="A279" t="str">
            <v>13000</v>
          </cell>
          <cell r="G279" t="str">
            <v>1995</v>
          </cell>
          <cell r="I279">
            <v>1271.7</v>
          </cell>
          <cell r="K279">
            <v>597.15</v>
          </cell>
          <cell r="M279">
            <v>50</v>
          </cell>
          <cell r="N279" t="str">
            <v>-</v>
          </cell>
          <cell r="O279" t="str">
            <v>S0.5</v>
          </cell>
          <cell r="Q279">
            <v>0</v>
          </cell>
          <cell r="S279">
            <v>0</v>
          </cell>
          <cell r="U279">
            <v>597.15</v>
          </cell>
          <cell r="W279">
            <v>41.76</v>
          </cell>
          <cell r="Y279">
            <v>36.17</v>
          </cell>
          <cell r="AA279">
            <v>0.13389999999999999</v>
          </cell>
          <cell r="AC279">
            <v>2.3900000000000001E-2</v>
          </cell>
          <cell r="AE279">
            <v>14.27</v>
          </cell>
          <cell r="AG279">
            <v>79.959999999999994</v>
          </cell>
        </row>
        <row r="280">
          <cell r="A280" t="str">
            <v>13000</v>
          </cell>
          <cell r="G280" t="str">
            <v>1996</v>
          </cell>
          <cell r="I280">
            <v>2976.67</v>
          </cell>
          <cell r="K280">
            <v>1387.51</v>
          </cell>
          <cell r="M280">
            <v>50</v>
          </cell>
          <cell r="N280" t="str">
            <v>-</v>
          </cell>
          <cell r="O280" t="str">
            <v>S0.5</v>
          </cell>
          <cell r="Q280">
            <v>0</v>
          </cell>
          <cell r="S280">
            <v>0</v>
          </cell>
          <cell r="U280">
            <v>1387.51</v>
          </cell>
          <cell r="W280">
            <v>42.58</v>
          </cell>
          <cell r="Y280">
            <v>36.880000000000003</v>
          </cell>
          <cell r="AA280">
            <v>0.13389999999999999</v>
          </cell>
          <cell r="AC280">
            <v>2.35E-2</v>
          </cell>
          <cell r="AE280">
            <v>32.61</v>
          </cell>
          <cell r="AG280">
            <v>185.79</v>
          </cell>
        </row>
        <row r="281">
          <cell r="A281" t="str">
            <v>13000</v>
          </cell>
          <cell r="G281" t="str">
            <v>1997</v>
          </cell>
          <cell r="I281">
            <v>37216.33</v>
          </cell>
          <cell r="K281">
            <v>17077.62</v>
          </cell>
          <cell r="M281">
            <v>50</v>
          </cell>
          <cell r="N281" t="str">
            <v>-</v>
          </cell>
          <cell r="O281" t="str">
            <v>S0.5</v>
          </cell>
          <cell r="Q281">
            <v>0</v>
          </cell>
          <cell r="S281">
            <v>0</v>
          </cell>
          <cell r="U281">
            <v>17077.62</v>
          </cell>
          <cell r="W281">
            <v>43.43</v>
          </cell>
          <cell r="Y281">
            <v>37.61</v>
          </cell>
          <cell r="AA281">
            <v>0.13400000000000001</v>
          </cell>
          <cell r="AC281">
            <v>2.3E-2</v>
          </cell>
          <cell r="AE281">
            <v>392.79</v>
          </cell>
          <cell r="AG281">
            <v>2288.4</v>
          </cell>
        </row>
        <row r="282">
          <cell r="A282" t="str">
            <v>13000</v>
          </cell>
          <cell r="G282" t="str">
            <v>1998</v>
          </cell>
          <cell r="I282">
            <v>70164.89</v>
          </cell>
          <cell r="K282">
            <v>32290.6</v>
          </cell>
          <cell r="M282">
            <v>50</v>
          </cell>
          <cell r="N282" t="str">
            <v>-</v>
          </cell>
          <cell r="O282" t="str">
            <v>S0.5</v>
          </cell>
          <cell r="Q282">
            <v>0</v>
          </cell>
          <cell r="S282">
            <v>0</v>
          </cell>
          <cell r="U282">
            <v>32290.6</v>
          </cell>
          <cell r="W282">
            <v>44.29</v>
          </cell>
          <cell r="Y282">
            <v>38.36</v>
          </cell>
          <cell r="AA282">
            <v>0.13389999999999999</v>
          </cell>
          <cell r="AC282">
            <v>2.2599999999999999E-2</v>
          </cell>
          <cell r="AE282">
            <v>729.77</v>
          </cell>
          <cell r="AG282">
            <v>4323.71</v>
          </cell>
        </row>
        <row r="283">
          <cell r="A283" t="str">
            <v>13000</v>
          </cell>
          <cell r="G283" t="str">
            <v>1999</v>
          </cell>
          <cell r="I283">
            <v>9251.18</v>
          </cell>
          <cell r="K283">
            <v>4241.63</v>
          </cell>
          <cell r="M283">
            <v>50</v>
          </cell>
          <cell r="N283" t="str">
            <v>-</v>
          </cell>
          <cell r="O283" t="str">
            <v>S0.5</v>
          </cell>
          <cell r="Q283">
            <v>0</v>
          </cell>
          <cell r="S283">
            <v>0</v>
          </cell>
          <cell r="U283">
            <v>4241.63</v>
          </cell>
          <cell r="W283">
            <v>45.16</v>
          </cell>
          <cell r="Y283">
            <v>39.119999999999997</v>
          </cell>
          <cell r="AA283">
            <v>0.13370000000000001</v>
          </cell>
          <cell r="AC283">
            <v>2.2100000000000002E-2</v>
          </cell>
          <cell r="AE283">
            <v>93.74</v>
          </cell>
          <cell r="AG283">
            <v>567.11</v>
          </cell>
        </row>
        <row r="284">
          <cell r="A284" t="str">
            <v>13000</v>
          </cell>
          <cell r="G284" t="str">
            <v>2000</v>
          </cell>
          <cell r="I284">
            <v>15475.2</v>
          </cell>
          <cell r="K284">
            <v>7048.66</v>
          </cell>
          <cell r="M284">
            <v>50</v>
          </cell>
          <cell r="N284" t="str">
            <v>-</v>
          </cell>
          <cell r="O284" t="str">
            <v>S0.5</v>
          </cell>
          <cell r="Q284">
            <v>0</v>
          </cell>
          <cell r="S284">
            <v>0</v>
          </cell>
          <cell r="U284">
            <v>7048.66</v>
          </cell>
          <cell r="W284">
            <v>46.06</v>
          </cell>
          <cell r="Y284">
            <v>39.89</v>
          </cell>
          <cell r="AA284">
            <v>0.13400000000000001</v>
          </cell>
          <cell r="AC284">
            <v>2.1700000000000001E-2</v>
          </cell>
          <cell r="AE284">
            <v>152.96</v>
          </cell>
          <cell r="AG284">
            <v>944.52</v>
          </cell>
        </row>
        <row r="285">
          <cell r="A285" t="str">
            <v>13000</v>
          </cell>
          <cell r="G285" t="str">
            <v>2001</v>
          </cell>
          <cell r="I285">
            <v>813759.41</v>
          </cell>
          <cell r="K285">
            <v>379339.55</v>
          </cell>
          <cell r="M285">
            <v>50</v>
          </cell>
          <cell r="N285" t="str">
            <v>-</v>
          </cell>
          <cell r="O285" t="str">
            <v>S0.5</v>
          </cell>
          <cell r="Q285">
            <v>0</v>
          </cell>
          <cell r="S285">
            <v>0</v>
          </cell>
          <cell r="U285">
            <v>379339.55</v>
          </cell>
          <cell r="W285">
            <v>46.97</v>
          </cell>
          <cell r="Y285">
            <v>40.68</v>
          </cell>
          <cell r="AA285">
            <v>0.13389999999999999</v>
          </cell>
          <cell r="AC285">
            <v>2.1299999999999999E-2</v>
          </cell>
          <cell r="AE285">
            <v>8079.93</v>
          </cell>
          <cell r="AG285">
            <v>50793.57</v>
          </cell>
        </row>
        <row r="286">
          <cell r="A286" t="str">
            <v>Total 13000</v>
          </cell>
          <cell r="E286" t="str">
            <v>Total Fences, Snow Sheds and Signs</v>
          </cell>
          <cell r="I286">
            <v>1361768.51</v>
          </cell>
          <cell r="K286">
            <v>685239.44</v>
          </cell>
          <cell r="S286">
            <v>0</v>
          </cell>
          <cell r="U286">
            <v>685239.44</v>
          </cell>
          <cell r="Y286">
            <v>12.43</v>
          </cell>
          <cell r="AA286">
            <v>0.2223</v>
          </cell>
          <cell r="AC286">
            <v>6.2600000000000003E-2</v>
          </cell>
          <cell r="AE286">
            <v>42873.339999999989</v>
          </cell>
          <cell r="AG286">
            <v>152336.76999999999</v>
          </cell>
        </row>
        <row r="288">
          <cell r="A288" t="str">
            <v>16000</v>
          </cell>
          <cell r="C288" t="str">
            <v>16</v>
          </cell>
          <cell r="E288" t="str">
            <v>Station and Office Buildings</v>
          </cell>
          <cell r="G288" t="str">
            <v>1894</v>
          </cell>
          <cell r="I288">
            <v>926</v>
          </cell>
          <cell r="K288">
            <v>0</v>
          </cell>
          <cell r="M288">
            <v>40</v>
          </cell>
          <cell r="N288" t="str">
            <v>-</v>
          </cell>
          <cell r="O288" t="str">
            <v xml:space="preserve">R1  </v>
          </cell>
          <cell r="Q288">
            <v>0</v>
          </cell>
          <cell r="S288">
            <v>0</v>
          </cell>
          <cell r="U288">
            <v>0</v>
          </cell>
          <cell r="W288">
            <v>0</v>
          </cell>
          <cell r="Y288">
            <v>0</v>
          </cell>
          <cell r="AA288">
            <v>0</v>
          </cell>
          <cell r="AC288">
            <v>0</v>
          </cell>
          <cell r="AE288">
            <v>0</v>
          </cell>
          <cell r="AG288">
            <v>0</v>
          </cell>
        </row>
        <row r="289">
          <cell r="A289" t="str">
            <v>16000</v>
          </cell>
          <cell r="G289" t="str">
            <v>1900</v>
          </cell>
          <cell r="I289">
            <v>2703</v>
          </cell>
          <cell r="K289">
            <v>0</v>
          </cell>
          <cell r="M289">
            <v>40</v>
          </cell>
          <cell r="N289" t="str">
            <v>-</v>
          </cell>
          <cell r="O289" t="str">
            <v xml:space="preserve">R1  </v>
          </cell>
          <cell r="Q289">
            <v>0</v>
          </cell>
          <cell r="S289">
            <v>0</v>
          </cell>
          <cell r="U289">
            <v>0</v>
          </cell>
          <cell r="W289">
            <v>0</v>
          </cell>
          <cell r="Y289">
            <v>0</v>
          </cell>
          <cell r="AA289">
            <v>0</v>
          </cell>
          <cell r="AC289">
            <v>0</v>
          </cell>
          <cell r="AE289">
            <v>0</v>
          </cell>
          <cell r="AG289">
            <v>0</v>
          </cell>
        </row>
        <row r="290">
          <cell r="A290" t="str">
            <v>16000</v>
          </cell>
          <cell r="G290" t="str">
            <v>1906</v>
          </cell>
          <cell r="I290">
            <v>154</v>
          </cell>
          <cell r="K290">
            <v>0</v>
          </cell>
          <cell r="M290">
            <v>40</v>
          </cell>
          <cell r="N290" t="str">
            <v>-</v>
          </cell>
          <cell r="O290" t="str">
            <v xml:space="preserve">R1  </v>
          </cell>
          <cell r="Q290">
            <v>0</v>
          </cell>
          <cell r="S290">
            <v>0</v>
          </cell>
          <cell r="U290">
            <v>0</v>
          </cell>
          <cell r="W290">
            <v>0</v>
          </cell>
          <cell r="Y290">
            <v>0</v>
          </cell>
          <cell r="AA290">
            <v>0</v>
          </cell>
          <cell r="AC290">
            <v>0</v>
          </cell>
          <cell r="AE290">
            <v>0</v>
          </cell>
          <cell r="AG290">
            <v>0</v>
          </cell>
        </row>
        <row r="291">
          <cell r="A291" t="str">
            <v>16000</v>
          </cell>
          <cell r="G291" t="str">
            <v>1910</v>
          </cell>
          <cell r="I291">
            <v>10436.23</v>
          </cell>
          <cell r="K291">
            <v>0</v>
          </cell>
          <cell r="M291">
            <v>40</v>
          </cell>
          <cell r="N291" t="str">
            <v>-</v>
          </cell>
          <cell r="O291" t="str">
            <v xml:space="preserve">R1  </v>
          </cell>
          <cell r="Q291">
            <v>0</v>
          </cell>
          <cell r="S291">
            <v>0</v>
          </cell>
          <cell r="U291">
            <v>0</v>
          </cell>
          <cell r="W291">
            <v>0</v>
          </cell>
          <cell r="Y291">
            <v>0</v>
          </cell>
          <cell r="AA291">
            <v>0</v>
          </cell>
          <cell r="AC291">
            <v>0</v>
          </cell>
          <cell r="AE291">
            <v>0</v>
          </cell>
          <cell r="AG291">
            <v>0</v>
          </cell>
        </row>
        <row r="292">
          <cell r="A292" t="str">
            <v>16000</v>
          </cell>
          <cell r="G292" t="str">
            <v>1913</v>
          </cell>
          <cell r="I292">
            <v>7028</v>
          </cell>
          <cell r="K292">
            <v>0</v>
          </cell>
          <cell r="M292">
            <v>40</v>
          </cell>
          <cell r="N292" t="str">
            <v>-</v>
          </cell>
          <cell r="O292" t="str">
            <v xml:space="preserve">R1  </v>
          </cell>
          <cell r="Q292">
            <v>0</v>
          </cell>
          <cell r="S292">
            <v>0</v>
          </cell>
          <cell r="U292">
            <v>0</v>
          </cell>
          <cell r="W292">
            <v>0</v>
          </cell>
          <cell r="Y292">
            <v>0</v>
          </cell>
          <cell r="AA292">
            <v>0</v>
          </cell>
          <cell r="AC292">
            <v>0</v>
          </cell>
          <cell r="AE292">
            <v>0</v>
          </cell>
          <cell r="AG292">
            <v>0</v>
          </cell>
        </row>
        <row r="293">
          <cell r="A293" t="str">
            <v>16000</v>
          </cell>
          <cell r="G293" t="str">
            <v>1914</v>
          </cell>
          <cell r="I293">
            <v>97726.07</v>
          </cell>
          <cell r="K293">
            <v>0</v>
          </cell>
          <cell r="M293">
            <v>40</v>
          </cell>
          <cell r="N293" t="str">
            <v>-</v>
          </cell>
          <cell r="O293" t="str">
            <v xml:space="preserve">R1  </v>
          </cell>
          <cell r="Q293">
            <v>0</v>
          </cell>
          <cell r="S293">
            <v>0</v>
          </cell>
          <cell r="U293">
            <v>0</v>
          </cell>
          <cell r="W293">
            <v>0</v>
          </cell>
          <cell r="Y293">
            <v>0</v>
          </cell>
          <cell r="AA293">
            <v>0</v>
          </cell>
          <cell r="AC293">
            <v>0</v>
          </cell>
          <cell r="AE293">
            <v>0</v>
          </cell>
          <cell r="AG293">
            <v>0</v>
          </cell>
        </row>
        <row r="294">
          <cell r="A294" t="str">
            <v>16000</v>
          </cell>
          <cell r="G294" t="str">
            <v>1916</v>
          </cell>
          <cell r="I294">
            <v>35</v>
          </cell>
          <cell r="K294">
            <v>0</v>
          </cell>
          <cell r="M294">
            <v>40</v>
          </cell>
          <cell r="N294" t="str">
            <v>-</v>
          </cell>
          <cell r="O294" t="str">
            <v xml:space="preserve">R1  </v>
          </cell>
          <cell r="Q294">
            <v>0</v>
          </cell>
          <cell r="S294">
            <v>0</v>
          </cell>
          <cell r="U294">
            <v>0</v>
          </cell>
          <cell r="W294">
            <v>0</v>
          </cell>
          <cell r="Y294">
            <v>0</v>
          </cell>
          <cell r="AA294">
            <v>0</v>
          </cell>
          <cell r="AC294">
            <v>0</v>
          </cell>
          <cell r="AE294">
            <v>0</v>
          </cell>
          <cell r="AG294">
            <v>0</v>
          </cell>
        </row>
        <row r="295">
          <cell r="A295" t="str">
            <v>16000</v>
          </cell>
          <cell r="G295" t="str">
            <v>1917</v>
          </cell>
          <cell r="I295">
            <v>13185.16</v>
          </cell>
          <cell r="K295">
            <v>0</v>
          </cell>
          <cell r="M295">
            <v>40</v>
          </cell>
          <cell r="N295" t="str">
            <v>-</v>
          </cell>
          <cell r="O295" t="str">
            <v xml:space="preserve">R1  </v>
          </cell>
          <cell r="Q295">
            <v>0</v>
          </cell>
          <cell r="S295">
            <v>0</v>
          </cell>
          <cell r="U295">
            <v>0</v>
          </cell>
          <cell r="W295">
            <v>0</v>
          </cell>
          <cell r="Y295">
            <v>0</v>
          </cell>
          <cell r="AA295">
            <v>0</v>
          </cell>
          <cell r="AC295">
            <v>0</v>
          </cell>
          <cell r="AE295">
            <v>0</v>
          </cell>
          <cell r="AG295">
            <v>0</v>
          </cell>
        </row>
        <row r="296">
          <cell r="A296" t="str">
            <v>16000</v>
          </cell>
          <cell r="G296" t="str">
            <v>1918</v>
          </cell>
          <cell r="I296">
            <v>102721</v>
          </cell>
          <cell r="K296">
            <v>0</v>
          </cell>
          <cell r="M296">
            <v>40</v>
          </cell>
          <cell r="N296" t="str">
            <v>-</v>
          </cell>
          <cell r="O296" t="str">
            <v xml:space="preserve">R1  </v>
          </cell>
          <cell r="Q296">
            <v>0</v>
          </cell>
          <cell r="S296">
            <v>0</v>
          </cell>
          <cell r="U296">
            <v>0</v>
          </cell>
          <cell r="W296">
            <v>0</v>
          </cell>
          <cell r="Y296">
            <v>0</v>
          </cell>
          <cell r="AA296">
            <v>0</v>
          </cell>
          <cell r="AC296">
            <v>0</v>
          </cell>
          <cell r="AE296">
            <v>0</v>
          </cell>
          <cell r="AG296">
            <v>0</v>
          </cell>
        </row>
        <row r="297">
          <cell r="A297" t="str">
            <v>16000</v>
          </cell>
          <cell r="G297" t="str">
            <v>1919</v>
          </cell>
          <cell r="I297">
            <v>313.72000000000003</v>
          </cell>
          <cell r="K297">
            <v>0</v>
          </cell>
          <cell r="M297">
            <v>40</v>
          </cell>
          <cell r="N297" t="str">
            <v>-</v>
          </cell>
          <cell r="O297" t="str">
            <v xml:space="preserve">R1  </v>
          </cell>
          <cell r="Q297">
            <v>0</v>
          </cell>
          <cell r="S297">
            <v>0</v>
          </cell>
          <cell r="U297">
            <v>0</v>
          </cell>
          <cell r="W297">
            <v>0</v>
          </cell>
          <cell r="Y297">
            <v>0</v>
          </cell>
          <cell r="AA297">
            <v>0</v>
          </cell>
          <cell r="AC297">
            <v>0</v>
          </cell>
          <cell r="AE297">
            <v>0</v>
          </cell>
          <cell r="AG297">
            <v>0</v>
          </cell>
        </row>
        <row r="298">
          <cell r="A298" t="str">
            <v>16000</v>
          </cell>
          <cell r="G298" t="str">
            <v>1922</v>
          </cell>
          <cell r="I298">
            <v>7476</v>
          </cell>
          <cell r="K298">
            <v>0</v>
          </cell>
          <cell r="M298">
            <v>40</v>
          </cell>
          <cell r="N298" t="str">
            <v>-</v>
          </cell>
          <cell r="O298" t="str">
            <v xml:space="preserve">R1  </v>
          </cell>
          <cell r="Q298">
            <v>0</v>
          </cell>
          <cell r="S298">
            <v>0</v>
          </cell>
          <cell r="U298">
            <v>0</v>
          </cell>
          <cell r="W298">
            <v>0</v>
          </cell>
          <cell r="Y298">
            <v>0</v>
          </cell>
          <cell r="AA298">
            <v>0</v>
          </cell>
          <cell r="AC298">
            <v>0</v>
          </cell>
          <cell r="AE298">
            <v>0</v>
          </cell>
          <cell r="AG298">
            <v>0</v>
          </cell>
        </row>
        <row r="299">
          <cell r="A299" t="str">
            <v>16000</v>
          </cell>
          <cell r="G299" t="str">
            <v>1923</v>
          </cell>
          <cell r="I299">
            <v>21348.2</v>
          </cell>
          <cell r="K299">
            <v>0</v>
          </cell>
          <cell r="M299">
            <v>40</v>
          </cell>
          <cell r="N299" t="str">
            <v>-</v>
          </cell>
          <cell r="O299" t="str">
            <v xml:space="preserve">R1  </v>
          </cell>
          <cell r="Q299">
            <v>0</v>
          </cell>
          <cell r="S299">
            <v>0</v>
          </cell>
          <cell r="U299">
            <v>0</v>
          </cell>
          <cell r="W299">
            <v>0</v>
          </cell>
          <cell r="Y299">
            <v>0</v>
          </cell>
          <cell r="AA299">
            <v>0</v>
          </cell>
          <cell r="AC299">
            <v>0</v>
          </cell>
          <cell r="AE299">
            <v>0</v>
          </cell>
          <cell r="AG299">
            <v>0</v>
          </cell>
        </row>
        <row r="300">
          <cell r="A300" t="str">
            <v>16000</v>
          </cell>
          <cell r="G300" t="str">
            <v>1924</v>
          </cell>
          <cell r="I300">
            <v>13945.15</v>
          </cell>
          <cell r="K300">
            <v>0</v>
          </cell>
          <cell r="M300">
            <v>40</v>
          </cell>
          <cell r="N300" t="str">
            <v>-</v>
          </cell>
          <cell r="O300" t="str">
            <v xml:space="preserve">R1  </v>
          </cell>
          <cell r="Q300">
            <v>0</v>
          </cell>
          <cell r="S300">
            <v>0</v>
          </cell>
          <cell r="U300">
            <v>0</v>
          </cell>
          <cell r="W300">
            <v>0</v>
          </cell>
          <cell r="Y300">
            <v>0</v>
          </cell>
          <cell r="AA300">
            <v>0</v>
          </cell>
          <cell r="AC300">
            <v>0</v>
          </cell>
          <cell r="AE300">
            <v>0</v>
          </cell>
          <cell r="AG300">
            <v>0</v>
          </cell>
        </row>
        <row r="301">
          <cell r="A301" t="str">
            <v>16000</v>
          </cell>
          <cell r="G301" t="str">
            <v>1925</v>
          </cell>
          <cell r="I301">
            <v>3608.9</v>
          </cell>
          <cell r="K301">
            <v>0</v>
          </cell>
          <cell r="M301">
            <v>40</v>
          </cell>
          <cell r="N301" t="str">
            <v>-</v>
          </cell>
          <cell r="O301" t="str">
            <v xml:space="preserve">R1  </v>
          </cell>
          <cell r="Q301">
            <v>0</v>
          </cell>
          <cell r="S301">
            <v>0</v>
          </cell>
          <cell r="U301">
            <v>0</v>
          </cell>
          <cell r="W301">
            <v>0</v>
          </cell>
          <cell r="Y301">
            <v>0</v>
          </cell>
          <cell r="AA301">
            <v>0</v>
          </cell>
          <cell r="AC301">
            <v>0</v>
          </cell>
          <cell r="AE301">
            <v>0</v>
          </cell>
          <cell r="AG301">
            <v>0</v>
          </cell>
        </row>
        <row r="302">
          <cell r="A302" t="str">
            <v>16000</v>
          </cell>
          <cell r="G302" t="str">
            <v>1926</v>
          </cell>
          <cell r="I302">
            <v>34161</v>
          </cell>
          <cell r="K302">
            <v>0</v>
          </cell>
          <cell r="M302">
            <v>40</v>
          </cell>
          <cell r="N302" t="str">
            <v>-</v>
          </cell>
          <cell r="O302" t="str">
            <v xml:space="preserve">R1  </v>
          </cell>
          <cell r="Q302">
            <v>0</v>
          </cell>
          <cell r="S302">
            <v>0</v>
          </cell>
          <cell r="U302">
            <v>0</v>
          </cell>
          <cell r="W302">
            <v>0</v>
          </cell>
          <cell r="Y302">
            <v>0</v>
          </cell>
          <cell r="AA302">
            <v>0</v>
          </cell>
          <cell r="AC302">
            <v>0</v>
          </cell>
          <cell r="AE302">
            <v>0</v>
          </cell>
          <cell r="AG302">
            <v>0</v>
          </cell>
        </row>
        <row r="303">
          <cell r="A303" t="str">
            <v>16000</v>
          </cell>
          <cell r="G303" t="str">
            <v>1927</v>
          </cell>
          <cell r="I303">
            <v>177477</v>
          </cell>
          <cell r="K303">
            <v>0</v>
          </cell>
          <cell r="M303">
            <v>40</v>
          </cell>
          <cell r="N303" t="str">
            <v>-</v>
          </cell>
          <cell r="O303" t="str">
            <v xml:space="preserve">R1  </v>
          </cell>
          <cell r="Q303">
            <v>0</v>
          </cell>
          <cell r="S303">
            <v>0</v>
          </cell>
          <cell r="U303">
            <v>0</v>
          </cell>
          <cell r="W303">
            <v>0</v>
          </cell>
          <cell r="Y303">
            <v>0</v>
          </cell>
          <cell r="AA303">
            <v>0</v>
          </cell>
          <cell r="AC303">
            <v>0</v>
          </cell>
          <cell r="AE303">
            <v>0</v>
          </cell>
          <cell r="AG303">
            <v>0</v>
          </cell>
        </row>
        <row r="304">
          <cell r="A304" t="str">
            <v>16000</v>
          </cell>
          <cell r="G304" t="str">
            <v>1928</v>
          </cell>
          <cell r="I304">
            <v>74867.31</v>
          </cell>
          <cell r="K304">
            <v>0</v>
          </cell>
          <cell r="M304">
            <v>40</v>
          </cell>
          <cell r="N304" t="str">
            <v>-</v>
          </cell>
          <cell r="O304" t="str">
            <v xml:space="preserve">R1  </v>
          </cell>
          <cell r="Q304">
            <v>0</v>
          </cell>
          <cell r="S304">
            <v>0</v>
          </cell>
          <cell r="U304">
            <v>0</v>
          </cell>
          <cell r="W304">
            <v>0</v>
          </cell>
          <cell r="Y304">
            <v>0</v>
          </cell>
          <cell r="AA304">
            <v>0</v>
          </cell>
          <cell r="AC304">
            <v>0</v>
          </cell>
          <cell r="AE304">
            <v>0</v>
          </cell>
          <cell r="AG304">
            <v>0</v>
          </cell>
        </row>
        <row r="305">
          <cell r="A305" t="str">
            <v>16000</v>
          </cell>
          <cell r="G305" t="str">
            <v>1929</v>
          </cell>
          <cell r="I305">
            <v>106526</v>
          </cell>
          <cell r="K305">
            <v>0</v>
          </cell>
          <cell r="M305">
            <v>40</v>
          </cell>
          <cell r="N305" t="str">
            <v>-</v>
          </cell>
          <cell r="O305" t="str">
            <v xml:space="preserve">R1  </v>
          </cell>
          <cell r="Q305">
            <v>0</v>
          </cell>
          <cell r="S305">
            <v>0</v>
          </cell>
          <cell r="U305">
            <v>0</v>
          </cell>
          <cell r="W305">
            <v>0</v>
          </cell>
          <cell r="Y305">
            <v>0</v>
          </cell>
          <cell r="AA305">
            <v>0</v>
          </cell>
          <cell r="AC305">
            <v>0</v>
          </cell>
          <cell r="AE305">
            <v>0</v>
          </cell>
          <cell r="AG305">
            <v>0</v>
          </cell>
        </row>
        <row r="306">
          <cell r="A306" t="str">
            <v>16000</v>
          </cell>
          <cell r="G306" t="str">
            <v>1930</v>
          </cell>
          <cell r="I306">
            <v>60647.32</v>
          </cell>
          <cell r="K306">
            <v>0</v>
          </cell>
          <cell r="M306">
            <v>40</v>
          </cell>
          <cell r="N306" t="str">
            <v>-</v>
          </cell>
          <cell r="O306" t="str">
            <v xml:space="preserve">R1  </v>
          </cell>
          <cell r="Q306">
            <v>0</v>
          </cell>
          <cell r="S306">
            <v>0</v>
          </cell>
          <cell r="U306">
            <v>0</v>
          </cell>
          <cell r="W306">
            <v>0</v>
          </cell>
          <cell r="Y306">
            <v>0</v>
          </cell>
          <cell r="AA306">
            <v>0</v>
          </cell>
          <cell r="AC306">
            <v>0</v>
          </cell>
          <cell r="AE306">
            <v>0</v>
          </cell>
          <cell r="AG306">
            <v>0</v>
          </cell>
        </row>
        <row r="307">
          <cell r="A307" t="str">
            <v>16000</v>
          </cell>
          <cell r="G307" t="str">
            <v>1931</v>
          </cell>
          <cell r="I307">
            <v>12035.5</v>
          </cell>
          <cell r="K307">
            <v>0</v>
          </cell>
          <cell r="M307">
            <v>40</v>
          </cell>
          <cell r="N307" t="str">
            <v>-</v>
          </cell>
          <cell r="O307" t="str">
            <v xml:space="preserve">R1  </v>
          </cell>
          <cell r="Q307">
            <v>0</v>
          </cell>
          <cell r="S307">
            <v>0</v>
          </cell>
          <cell r="U307">
            <v>0</v>
          </cell>
          <cell r="W307">
            <v>0</v>
          </cell>
          <cell r="Y307">
            <v>0</v>
          </cell>
          <cell r="AA307">
            <v>0</v>
          </cell>
          <cell r="AC307">
            <v>0</v>
          </cell>
          <cell r="AE307">
            <v>0</v>
          </cell>
          <cell r="AG307">
            <v>0</v>
          </cell>
        </row>
        <row r="308">
          <cell r="A308" t="str">
            <v>16000</v>
          </cell>
          <cell r="G308" t="str">
            <v>1933</v>
          </cell>
          <cell r="I308">
            <v>16899</v>
          </cell>
          <cell r="K308">
            <v>0</v>
          </cell>
          <cell r="M308">
            <v>40</v>
          </cell>
          <cell r="N308" t="str">
            <v>-</v>
          </cell>
          <cell r="O308" t="str">
            <v xml:space="preserve">R1  </v>
          </cell>
          <cell r="Q308">
            <v>0</v>
          </cell>
          <cell r="S308">
            <v>0</v>
          </cell>
          <cell r="U308">
            <v>0</v>
          </cell>
          <cell r="W308">
            <v>0</v>
          </cell>
          <cell r="Y308">
            <v>0</v>
          </cell>
          <cell r="AA308">
            <v>0</v>
          </cell>
          <cell r="AC308">
            <v>0</v>
          </cell>
          <cell r="AE308">
            <v>0</v>
          </cell>
          <cell r="AG308">
            <v>0</v>
          </cell>
        </row>
        <row r="309">
          <cell r="A309" t="str">
            <v>16000</v>
          </cell>
          <cell r="G309" t="str">
            <v>1935</v>
          </cell>
          <cell r="I309">
            <v>6574.68</v>
          </cell>
          <cell r="K309">
            <v>0</v>
          </cell>
          <cell r="M309">
            <v>40</v>
          </cell>
          <cell r="N309" t="str">
            <v>-</v>
          </cell>
          <cell r="O309" t="str">
            <v xml:space="preserve">R1  </v>
          </cell>
          <cell r="Q309">
            <v>0</v>
          </cell>
          <cell r="S309">
            <v>0</v>
          </cell>
          <cell r="U309">
            <v>0</v>
          </cell>
          <cell r="W309">
            <v>0</v>
          </cell>
          <cell r="Y309">
            <v>0</v>
          </cell>
          <cell r="AA309">
            <v>0</v>
          </cell>
          <cell r="AC309">
            <v>0</v>
          </cell>
          <cell r="AE309">
            <v>0</v>
          </cell>
          <cell r="AG309">
            <v>0</v>
          </cell>
        </row>
        <row r="310">
          <cell r="A310" t="str">
            <v>16000</v>
          </cell>
          <cell r="G310" t="str">
            <v>1936</v>
          </cell>
          <cell r="I310">
            <v>8715</v>
          </cell>
          <cell r="K310">
            <v>0</v>
          </cell>
          <cell r="M310">
            <v>40</v>
          </cell>
          <cell r="N310" t="str">
            <v>-</v>
          </cell>
          <cell r="O310" t="str">
            <v xml:space="preserve">R1  </v>
          </cell>
          <cell r="Q310">
            <v>0</v>
          </cell>
          <cell r="S310">
            <v>0</v>
          </cell>
          <cell r="U310">
            <v>0</v>
          </cell>
          <cell r="W310">
            <v>0</v>
          </cell>
          <cell r="Y310">
            <v>0</v>
          </cell>
          <cell r="AA310">
            <v>0</v>
          </cell>
          <cell r="AC310">
            <v>0</v>
          </cell>
          <cell r="AE310">
            <v>0</v>
          </cell>
          <cell r="AG310">
            <v>0</v>
          </cell>
        </row>
        <row r="311">
          <cell r="A311" t="str">
            <v>16000</v>
          </cell>
          <cell r="G311" t="str">
            <v>1937</v>
          </cell>
          <cell r="I311">
            <v>234</v>
          </cell>
          <cell r="K311">
            <v>0</v>
          </cell>
          <cell r="M311">
            <v>40</v>
          </cell>
          <cell r="N311" t="str">
            <v>-</v>
          </cell>
          <cell r="O311" t="str">
            <v xml:space="preserve">R1  </v>
          </cell>
          <cell r="Q311">
            <v>0</v>
          </cell>
          <cell r="S311">
            <v>0</v>
          </cell>
          <cell r="U311">
            <v>0</v>
          </cell>
          <cell r="W311">
            <v>0</v>
          </cell>
          <cell r="Y311">
            <v>0</v>
          </cell>
          <cell r="AA311">
            <v>0</v>
          </cell>
          <cell r="AC311">
            <v>0</v>
          </cell>
          <cell r="AE311">
            <v>0</v>
          </cell>
          <cell r="AG311">
            <v>0</v>
          </cell>
        </row>
        <row r="312">
          <cell r="A312" t="str">
            <v>16000</v>
          </cell>
          <cell r="G312" t="str">
            <v>1939</v>
          </cell>
          <cell r="I312">
            <v>156.66</v>
          </cell>
          <cell r="K312">
            <v>0</v>
          </cell>
          <cell r="M312">
            <v>40</v>
          </cell>
          <cell r="N312" t="str">
            <v>-</v>
          </cell>
          <cell r="O312" t="str">
            <v xml:space="preserve">R1  </v>
          </cell>
          <cell r="Q312">
            <v>0</v>
          </cell>
          <cell r="S312">
            <v>0</v>
          </cell>
          <cell r="U312">
            <v>0</v>
          </cell>
          <cell r="W312">
            <v>0</v>
          </cell>
          <cell r="Y312">
            <v>0</v>
          </cell>
          <cell r="AA312">
            <v>0</v>
          </cell>
          <cell r="AC312">
            <v>0</v>
          </cell>
          <cell r="AE312">
            <v>0</v>
          </cell>
          <cell r="AG312">
            <v>0</v>
          </cell>
        </row>
        <row r="313">
          <cell r="A313" t="str">
            <v>16000</v>
          </cell>
          <cell r="G313" t="str">
            <v>1940</v>
          </cell>
          <cell r="I313">
            <v>215</v>
          </cell>
          <cell r="K313">
            <v>0</v>
          </cell>
          <cell r="M313">
            <v>40</v>
          </cell>
          <cell r="N313" t="str">
            <v>-</v>
          </cell>
          <cell r="O313" t="str">
            <v xml:space="preserve">R1  </v>
          </cell>
          <cell r="Q313">
            <v>0</v>
          </cell>
          <cell r="S313">
            <v>0</v>
          </cell>
          <cell r="U313">
            <v>0</v>
          </cell>
          <cell r="W313">
            <v>0</v>
          </cell>
          <cell r="Y313">
            <v>0</v>
          </cell>
          <cell r="AA313">
            <v>0</v>
          </cell>
          <cell r="AC313">
            <v>0</v>
          </cell>
          <cell r="AE313">
            <v>0</v>
          </cell>
          <cell r="AG313">
            <v>0</v>
          </cell>
        </row>
        <row r="314">
          <cell r="A314" t="str">
            <v>16000</v>
          </cell>
          <cell r="G314" t="str">
            <v>1941</v>
          </cell>
          <cell r="I314">
            <v>3399</v>
          </cell>
          <cell r="K314">
            <v>0</v>
          </cell>
          <cell r="M314">
            <v>40</v>
          </cell>
          <cell r="N314" t="str">
            <v>-</v>
          </cell>
          <cell r="O314" t="str">
            <v xml:space="preserve">R1  </v>
          </cell>
          <cell r="Q314">
            <v>0</v>
          </cell>
          <cell r="S314">
            <v>0</v>
          </cell>
          <cell r="U314">
            <v>0</v>
          </cell>
          <cell r="W314">
            <v>0</v>
          </cell>
          <cell r="Y314">
            <v>0</v>
          </cell>
          <cell r="AA314">
            <v>0</v>
          </cell>
          <cell r="AC314">
            <v>0</v>
          </cell>
          <cell r="AE314">
            <v>0</v>
          </cell>
          <cell r="AG314">
            <v>0</v>
          </cell>
        </row>
        <row r="315">
          <cell r="A315" t="str">
            <v>16000</v>
          </cell>
          <cell r="G315" t="str">
            <v>1942</v>
          </cell>
          <cell r="I315">
            <v>399.66</v>
          </cell>
          <cell r="K315">
            <v>0</v>
          </cell>
          <cell r="M315">
            <v>40</v>
          </cell>
          <cell r="N315" t="str">
            <v>-</v>
          </cell>
          <cell r="O315" t="str">
            <v xml:space="preserve">R1  </v>
          </cell>
          <cell r="Q315">
            <v>0</v>
          </cell>
          <cell r="S315">
            <v>0</v>
          </cell>
          <cell r="U315">
            <v>0</v>
          </cell>
          <cell r="W315">
            <v>0</v>
          </cell>
          <cell r="Y315">
            <v>0</v>
          </cell>
          <cell r="AA315">
            <v>0</v>
          </cell>
          <cell r="AC315">
            <v>0</v>
          </cell>
          <cell r="AE315">
            <v>0</v>
          </cell>
          <cell r="AG315">
            <v>0</v>
          </cell>
        </row>
        <row r="316">
          <cell r="A316" t="str">
            <v>16000</v>
          </cell>
          <cell r="G316" t="str">
            <v>1943</v>
          </cell>
          <cell r="I316">
            <v>96341.26</v>
          </cell>
          <cell r="K316">
            <v>0</v>
          </cell>
          <cell r="M316">
            <v>40</v>
          </cell>
          <cell r="N316" t="str">
            <v>-</v>
          </cell>
          <cell r="O316" t="str">
            <v xml:space="preserve">R1  </v>
          </cell>
          <cell r="Q316">
            <v>0</v>
          </cell>
          <cell r="S316">
            <v>0</v>
          </cell>
          <cell r="U316">
            <v>0</v>
          </cell>
          <cell r="W316">
            <v>0</v>
          </cell>
          <cell r="Y316">
            <v>0</v>
          </cell>
          <cell r="AA316">
            <v>0</v>
          </cell>
          <cell r="AC316">
            <v>0</v>
          </cell>
          <cell r="AE316">
            <v>0</v>
          </cell>
          <cell r="AG316">
            <v>0</v>
          </cell>
        </row>
        <row r="317">
          <cell r="A317" t="str">
            <v>16000</v>
          </cell>
          <cell r="G317" t="str">
            <v>1944</v>
          </cell>
          <cell r="I317">
            <v>997.64</v>
          </cell>
          <cell r="K317">
            <v>0</v>
          </cell>
          <cell r="M317">
            <v>40</v>
          </cell>
          <cell r="N317" t="str">
            <v>-</v>
          </cell>
          <cell r="O317" t="str">
            <v xml:space="preserve">R1  </v>
          </cell>
          <cell r="Q317">
            <v>0</v>
          </cell>
          <cell r="S317">
            <v>0</v>
          </cell>
          <cell r="U317">
            <v>0</v>
          </cell>
          <cell r="W317">
            <v>0</v>
          </cell>
          <cell r="Y317">
            <v>0</v>
          </cell>
          <cell r="AA317">
            <v>0</v>
          </cell>
          <cell r="AC317">
            <v>0</v>
          </cell>
          <cell r="AE317">
            <v>0</v>
          </cell>
          <cell r="AG317">
            <v>0</v>
          </cell>
        </row>
        <row r="318">
          <cell r="A318" t="str">
            <v>16000</v>
          </cell>
          <cell r="G318" t="str">
            <v>1945</v>
          </cell>
          <cell r="I318">
            <v>29532.080000000002</v>
          </cell>
          <cell r="K318">
            <v>0</v>
          </cell>
          <cell r="M318">
            <v>40</v>
          </cell>
          <cell r="N318" t="str">
            <v>-</v>
          </cell>
          <cell r="O318" t="str">
            <v xml:space="preserve">R1  </v>
          </cell>
          <cell r="Q318">
            <v>0</v>
          </cell>
          <cell r="S318">
            <v>0</v>
          </cell>
          <cell r="U318">
            <v>0</v>
          </cell>
          <cell r="W318">
            <v>0</v>
          </cell>
          <cell r="Y318">
            <v>0</v>
          </cell>
          <cell r="AA318">
            <v>0</v>
          </cell>
          <cell r="AC318">
            <v>0</v>
          </cell>
          <cell r="AE318">
            <v>0</v>
          </cell>
          <cell r="AG318">
            <v>0</v>
          </cell>
        </row>
        <row r="319">
          <cell r="A319" t="str">
            <v>16000</v>
          </cell>
          <cell r="G319" t="str">
            <v>1946</v>
          </cell>
          <cell r="I319">
            <v>30333</v>
          </cell>
          <cell r="K319">
            <v>0</v>
          </cell>
          <cell r="M319">
            <v>40</v>
          </cell>
          <cell r="N319" t="str">
            <v>-</v>
          </cell>
          <cell r="O319" t="str">
            <v xml:space="preserve">R1  </v>
          </cell>
          <cell r="Q319">
            <v>0</v>
          </cell>
          <cell r="S319">
            <v>0</v>
          </cell>
          <cell r="U319">
            <v>0</v>
          </cell>
          <cell r="W319">
            <v>0</v>
          </cell>
          <cell r="Y319">
            <v>0</v>
          </cell>
          <cell r="AA319">
            <v>0</v>
          </cell>
          <cell r="AC319">
            <v>0</v>
          </cell>
          <cell r="AE319">
            <v>0</v>
          </cell>
          <cell r="AG319">
            <v>0</v>
          </cell>
        </row>
        <row r="320">
          <cell r="A320" t="str">
            <v>16000</v>
          </cell>
          <cell r="G320" t="str">
            <v>1947</v>
          </cell>
          <cell r="I320">
            <v>17090.099999999999</v>
          </cell>
          <cell r="K320">
            <v>0</v>
          </cell>
          <cell r="M320">
            <v>40</v>
          </cell>
          <cell r="N320" t="str">
            <v>-</v>
          </cell>
          <cell r="O320" t="str">
            <v xml:space="preserve">R1  </v>
          </cell>
          <cell r="Q320">
            <v>0</v>
          </cell>
          <cell r="S320">
            <v>0</v>
          </cell>
          <cell r="U320">
            <v>0</v>
          </cell>
          <cell r="W320">
            <v>0</v>
          </cell>
          <cell r="Y320">
            <v>0</v>
          </cell>
          <cell r="AA320">
            <v>0</v>
          </cell>
          <cell r="AC320">
            <v>0</v>
          </cell>
          <cell r="AE320">
            <v>0</v>
          </cell>
          <cell r="AG320">
            <v>0</v>
          </cell>
        </row>
        <row r="321">
          <cell r="A321" t="str">
            <v>16000</v>
          </cell>
          <cell r="G321" t="str">
            <v>1948</v>
          </cell>
          <cell r="I321">
            <v>52246.68</v>
          </cell>
          <cell r="K321">
            <v>0</v>
          </cell>
          <cell r="M321">
            <v>40</v>
          </cell>
          <cell r="N321" t="str">
            <v>-</v>
          </cell>
          <cell r="O321" t="str">
            <v xml:space="preserve">R1  </v>
          </cell>
          <cell r="Q321">
            <v>0</v>
          </cell>
          <cell r="S321">
            <v>0</v>
          </cell>
          <cell r="U321">
            <v>0</v>
          </cell>
          <cell r="W321">
            <v>0</v>
          </cell>
          <cell r="Y321">
            <v>0</v>
          </cell>
          <cell r="AA321">
            <v>0</v>
          </cell>
          <cell r="AC321">
            <v>0</v>
          </cell>
          <cell r="AE321">
            <v>0</v>
          </cell>
          <cell r="AG321">
            <v>0</v>
          </cell>
        </row>
        <row r="322">
          <cell r="A322" t="str">
            <v>16000</v>
          </cell>
          <cell r="G322" t="str">
            <v>1949</v>
          </cell>
          <cell r="I322">
            <v>25083</v>
          </cell>
          <cell r="K322">
            <v>0</v>
          </cell>
          <cell r="M322">
            <v>40</v>
          </cell>
          <cell r="N322" t="str">
            <v>-</v>
          </cell>
          <cell r="O322" t="str">
            <v xml:space="preserve">R1  </v>
          </cell>
          <cell r="Q322">
            <v>0</v>
          </cell>
          <cell r="S322">
            <v>0</v>
          </cell>
          <cell r="U322">
            <v>0</v>
          </cell>
          <cell r="W322">
            <v>0</v>
          </cell>
          <cell r="Y322">
            <v>0</v>
          </cell>
          <cell r="AA322">
            <v>0</v>
          </cell>
          <cell r="AC322">
            <v>0</v>
          </cell>
          <cell r="AE322">
            <v>0</v>
          </cell>
          <cell r="AG322">
            <v>0</v>
          </cell>
        </row>
        <row r="323">
          <cell r="A323" t="str">
            <v>16000</v>
          </cell>
          <cell r="G323" t="str">
            <v>1950</v>
          </cell>
          <cell r="I323">
            <v>9920</v>
          </cell>
          <cell r="K323">
            <v>0</v>
          </cell>
          <cell r="M323">
            <v>40</v>
          </cell>
          <cell r="N323" t="str">
            <v>-</v>
          </cell>
          <cell r="O323" t="str">
            <v xml:space="preserve">R1  </v>
          </cell>
          <cell r="Q323">
            <v>0</v>
          </cell>
          <cell r="S323">
            <v>0</v>
          </cell>
          <cell r="U323">
            <v>0</v>
          </cell>
          <cell r="W323">
            <v>0</v>
          </cell>
          <cell r="Y323">
            <v>0</v>
          </cell>
          <cell r="AA323">
            <v>0</v>
          </cell>
          <cell r="AC323">
            <v>0</v>
          </cell>
          <cell r="AE323">
            <v>0</v>
          </cell>
          <cell r="AG323">
            <v>0</v>
          </cell>
        </row>
        <row r="324">
          <cell r="A324" t="str">
            <v>16000</v>
          </cell>
          <cell r="G324" t="str">
            <v>1951</v>
          </cell>
          <cell r="I324">
            <v>17707</v>
          </cell>
          <cell r="K324">
            <v>0</v>
          </cell>
          <cell r="M324">
            <v>40</v>
          </cell>
          <cell r="N324" t="str">
            <v>-</v>
          </cell>
          <cell r="O324" t="str">
            <v xml:space="preserve">R1  </v>
          </cell>
          <cell r="Q324">
            <v>0</v>
          </cell>
          <cell r="S324">
            <v>0</v>
          </cell>
          <cell r="U324">
            <v>0</v>
          </cell>
          <cell r="W324">
            <v>0</v>
          </cell>
          <cell r="Y324">
            <v>0</v>
          </cell>
          <cell r="AA324">
            <v>0</v>
          </cell>
          <cell r="AC324">
            <v>0</v>
          </cell>
          <cell r="AE324">
            <v>0</v>
          </cell>
          <cell r="AG324">
            <v>0</v>
          </cell>
        </row>
        <row r="325">
          <cell r="A325" t="str">
            <v>16000</v>
          </cell>
          <cell r="G325" t="str">
            <v>1952</v>
          </cell>
          <cell r="I325">
            <v>107714.58</v>
          </cell>
          <cell r="K325">
            <v>0</v>
          </cell>
          <cell r="M325">
            <v>40</v>
          </cell>
          <cell r="N325" t="str">
            <v>-</v>
          </cell>
          <cell r="O325" t="str">
            <v xml:space="preserve">R1  </v>
          </cell>
          <cell r="Q325">
            <v>0</v>
          </cell>
          <cell r="S325">
            <v>0</v>
          </cell>
          <cell r="U325">
            <v>0</v>
          </cell>
          <cell r="W325">
            <v>0</v>
          </cell>
          <cell r="Y325">
            <v>0</v>
          </cell>
          <cell r="AA325">
            <v>0</v>
          </cell>
          <cell r="AC325">
            <v>0</v>
          </cell>
          <cell r="AE325">
            <v>0</v>
          </cell>
          <cell r="AG325">
            <v>0</v>
          </cell>
        </row>
        <row r="326">
          <cell r="A326" t="str">
            <v>16000</v>
          </cell>
          <cell r="G326" t="str">
            <v>1953</v>
          </cell>
          <cell r="I326">
            <v>9733</v>
          </cell>
          <cell r="K326">
            <v>0</v>
          </cell>
          <cell r="M326">
            <v>40</v>
          </cell>
          <cell r="N326" t="str">
            <v>-</v>
          </cell>
          <cell r="O326" t="str">
            <v xml:space="preserve">R1  </v>
          </cell>
          <cell r="Q326">
            <v>0</v>
          </cell>
          <cell r="S326">
            <v>0</v>
          </cell>
          <cell r="U326">
            <v>0</v>
          </cell>
          <cell r="W326">
            <v>0</v>
          </cell>
          <cell r="Y326">
            <v>0</v>
          </cell>
          <cell r="AA326">
            <v>0</v>
          </cell>
          <cell r="AC326">
            <v>0</v>
          </cell>
          <cell r="AE326">
            <v>0</v>
          </cell>
          <cell r="AG326">
            <v>0</v>
          </cell>
        </row>
        <row r="327">
          <cell r="A327" t="str">
            <v>16000</v>
          </cell>
          <cell r="G327" t="str">
            <v>1954</v>
          </cell>
          <cell r="I327">
            <v>3292</v>
          </cell>
          <cell r="K327">
            <v>0</v>
          </cell>
          <cell r="M327">
            <v>40</v>
          </cell>
          <cell r="N327" t="str">
            <v>-</v>
          </cell>
          <cell r="O327" t="str">
            <v xml:space="preserve">R1  </v>
          </cell>
          <cell r="Q327">
            <v>0</v>
          </cell>
          <cell r="S327">
            <v>0</v>
          </cell>
          <cell r="U327">
            <v>0</v>
          </cell>
          <cell r="W327">
            <v>0</v>
          </cell>
          <cell r="Y327">
            <v>0</v>
          </cell>
          <cell r="AA327">
            <v>0</v>
          </cell>
          <cell r="AC327">
            <v>0</v>
          </cell>
          <cell r="AE327">
            <v>0</v>
          </cell>
          <cell r="AG327">
            <v>0</v>
          </cell>
        </row>
        <row r="328">
          <cell r="A328" t="str">
            <v>16000</v>
          </cell>
          <cell r="G328" t="str">
            <v>1955</v>
          </cell>
          <cell r="I328">
            <v>7517.3</v>
          </cell>
          <cell r="K328">
            <v>0</v>
          </cell>
          <cell r="M328">
            <v>40</v>
          </cell>
          <cell r="N328" t="str">
            <v>-</v>
          </cell>
          <cell r="O328" t="str">
            <v xml:space="preserve">R1  </v>
          </cell>
          <cell r="Q328">
            <v>0</v>
          </cell>
          <cell r="S328">
            <v>0</v>
          </cell>
          <cell r="U328">
            <v>0</v>
          </cell>
          <cell r="W328">
            <v>0</v>
          </cell>
          <cell r="Y328">
            <v>0</v>
          </cell>
          <cell r="AA328">
            <v>0</v>
          </cell>
          <cell r="AC328">
            <v>0</v>
          </cell>
          <cell r="AE328">
            <v>0</v>
          </cell>
          <cell r="AG328">
            <v>0</v>
          </cell>
        </row>
        <row r="329">
          <cell r="A329" t="str">
            <v>16000</v>
          </cell>
          <cell r="G329" t="str">
            <v>1956</v>
          </cell>
          <cell r="I329">
            <v>2734.52</v>
          </cell>
          <cell r="K329">
            <v>0</v>
          </cell>
          <cell r="M329">
            <v>40</v>
          </cell>
          <cell r="N329" t="str">
            <v>-</v>
          </cell>
          <cell r="O329" t="str">
            <v xml:space="preserve">R1  </v>
          </cell>
          <cell r="Q329">
            <v>0</v>
          </cell>
          <cell r="S329">
            <v>0</v>
          </cell>
          <cell r="U329">
            <v>0</v>
          </cell>
          <cell r="W329">
            <v>0</v>
          </cell>
          <cell r="Y329">
            <v>0</v>
          </cell>
          <cell r="AA329">
            <v>0</v>
          </cell>
          <cell r="AC329">
            <v>0</v>
          </cell>
          <cell r="AE329">
            <v>0</v>
          </cell>
          <cell r="AG329">
            <v>0</v>
          </cell>
        </row>
        <row r="330">
          <cell r="A330" t="str">
            <v>16000</v>
          </cell>
          <cell r="G330" t="str">
            <v>1957</v>
          </cell>
          <cell r="I330">
            <v>202760.05</v>
          </cell>
          <cell r="K330">
            <v>0</v>
          </cell>
          <cell r="M330">
            <v>40</v>
          </cell>
          <cell r="N330" t="str">
            <v>-</v>
          </cell>
          <cell r="O330" t="str">
            <v xml:space="preserve">R1  </v>
          </cell>
          <cell r="Q330">
            <v>0</v>
          </cell>
          <cell r="S330">
            <v>0</v>
          </cell>
          <cell r="U330">
            <v>0</v>
          </cell>
          <cell r="W330">
            <v>0</v>
          </cell>
          <cell r="Y330">
            <v>0</v>
          </cell>
          <cell r="AA330">
            <v>0</v>
          </cell>
          <cell r="AC330">
            <v>0</v>
          </cell>
          <cell r="AE330">
            <v>0</v>
          </cell>
          <cell r="AG330">
            <v>0</v>
          </cell>
        </row>
        <row r="331">
          <cell r="A331" t="str">
            <v>16000</v>
          </cell>
          <cell r="G331" t="str">
            <v>1958</v>
          </cell>
          <cell r="I331">
            <v>24597.87</v>
          </cell>
          <cell r="K331">
            <v>0</v>
          </cell>
          <cell r="M331">
            <v>40</v>
          </cell>
          <cell r="N331" t="str">
            <v>-</v>
          </cell>
          <cell r="O331" t="str">
            <v xml:space="preserve">R1  </v>
          </cell>
          <cell r="Q331">
            <v>0</v>
          </cell>
          <cell r="S331">
            <v>0</v>
          </cell>
          <cell r="U331">
            <v>0</v>
          </cell>
          <cell r="W331">
            <v>0</v>
          </cell>
          <cell r="Y331">
            <v>0</v>
          </cell>
          <cell r="AA331">
            <v>0</v>
          </cell>
          <cell r="AC331">
            <v>0</v>
          </cell>
          <cell r="AE331">
            <v>0</v>
          </cell>
          <cell r="AG331">
            <v>0</v>
          </cell>
        </row>
        <row r="332">
          <cell r="A332" t="str">
            <v>16000</v>
          </cell>
          <cell r="G332" t="str">
            <v>1959</v>
          </cell>
          <cell r="I332">
            <v>47803</v>
          </cell>
          <cell r="K332">
            <v>0</v>
          </cell>
          <cell r="M332">
            <v>40</v>
          </cell>
          <cell r="N332" t="str">
            <v>-</v>
          </cell>
          <cell r="O332" t="str">
            <v xml:space="preserve">R1  </v>
          </cell>
          <cell r="Q332">
            <v>0</v>
          </cell>
          <cell r="S332">
            <v>0</v>
          </cell>
          <cell r="U332">
            <v>0</v>
          </cell>
          <cell r="W332">
            <v>0</v>
          </cell>
          <cell r="Y332">
            <v>0</v>
          </cell>
          <cell r="AA332">
            <v>0</v>
          </cell>
          <cell r="AC332">
            <v>0</v>
          </cell>
          <cell r="AE332">
            <v>0</v>
          </cell>
          <cell r="AG332">
            <v>0</v>
          </cell>
        </row>
        <row r="333">
          <cell r="A333" t="str">
            <v>16000</v>
          </cell>
          <cell r="G333" t="str">
            <v>1960</v>
          </cell>
          <cell r="I333">
            <v>282442.25</v>
          </cell>
          <cell r="K333">
            <v>0</v>
          </cell>
          <cell r="M333">
            <v>40</v>
          </cell>
          <cell r="N333" t="str">
            <v>-</v>
          </cell>
          <cell r="O333" t="str">
            <v xml:space="preserve">R1  </v>
          </cell>
          <cell r="Q333">
            <v>0</v>
          </cell>
          <cell r="S333">
            <v>0</v>
          </cell>
          <cell r="U333">
            <v>0</v>
          </cell>
          <cell r="W333">
            <v>0</v>
          </cell>
          <cell r="Y333">
            <v>0</v>
          </cell>
          <cell r="AA333">
            <v>0</v>
          </cell>
          <cell r="AC333">
            <v>0</v>
          </cell>
          <cell r="AE333">
            <v>0</v>
          </cell>
          <cell r="AG333">
            <v>0</v>
          </cell>
        </row>
        <row r="334">
          <cell r="A334" t="str">
            <v>16000</v>
          </cell>
          <cell r="G334" t="str">
            <v>1961</v>
          </cell>
          <cell r="I334">
            <v>29204.34</v>
          </cell>
          <cell r="K334">
            <v>0</v>
          </cell>
          <cell r="M334">
            <v>40</v>
          </cell>
          <cell r="N334" t="str">
            <v>-</v>
          </cell>
          <cell r="O334" t="str">
            <v xml:space="preserve">R1  </v>
          </cell>
          <cell r="Q334">
            <v>0</v>
          </cell>
          <cell r="S334">
            <v>0</v>
          </cell>
          <cell r="U334">
            <v>0</v>
          </cell>
          <cell r="W334">
            <v>0</v>
          </cell>
          <cell r="Y334">
            <v>0</v>
          </cell>
          <cell r="AA334">
            <v>0</v>
          </cell>
          <cell r="AC334">
            <v>0</v>
          </cell>
          <cell r="AE334">
            <v>0</v>
          </cell>
          <cell r="AG334">
            <v>0</v>
          </cell>
        </row>
        <row r="335">
          <cell r="A335" t="str">
            <v>16000</v>
          </cell>
          <cell r="G335" t="str">
            <v>1962</v>
          </cell>
          <cell r="I335">
            <v>6716.63</v>
          </cell>
          <cell r="K335">
            <v>0</v>
          </cell>
          <cell r="M335">
            <v>40</v>
          </cell>
          <cell r="N335" t="str">
            <v>-</v>
          </cell>
          <cell r="O335" t="str">
            <v xml:space="preserve">R1  </v>
          </cell>
          <cell r="Q335">
            <v>0</v>
          </cell>
          <cell r="S335">
            <v>0</v>
          </cell>
          <cell r="U335">
            <v>0</v>
          </cell>
          <cell r="W335">
            <v>0</v>
          </cell>
          <cell r="Y335">
            <v>0</v>
          </cell>
          <cell r="AA335">
            <v>0</v>
          </cell>
          <cell r="AC335">
            <v>0</v>
          </cell>
          <cell r="AE335">
            <v>0</v>
          </cell>
          <cell r="AG335">
            <v>0</v>
          </cell>
        </row>
        <row r="336">
          <cell r="A336" t="str">
            <v>16000</v>
          </cell>
          <cell r="G336" t="str">
            <v>1963</v>
          </cell>
          <cell r="I336">
            <v>113511</v>
          </cell>
          <cell r="K336">
            <v>0</v>
          </cell>
          <cell r="M336">
            <v>40</v>
          </cell>
          <cell r="N336" t="str">
            <v>-</v>
          </cell>
          <cell r="O336" t="str">
            <v xml:space="preserve">R1  </v>
          </cell>
          <cell r="Q336">
            <v>0</v>
          </cell>
          <cell r="S336">
            <v>0</v>
          </cell>
          <cell r="U336">
            <v>0</v>
          </cell>
          <cell r="W336">
            <v>0</v>
          </cell>
          <cell r="Y336">
            <v>0</v>
          </cell>
          <cell r="AA336">
            <v>0</v>
          </cell>
          <cell r="AC336">
            <v>0</v>
          </cell>
          <cell r="AE336">
            <v>0</v>
          </cell>
          <cell r="AG336">
            <v>0</v>
          </cell>
        </row>
        <row r="337">
          <cell r="A337" t="str">
            <v>16000</v>
          </cell>
          <cell r="G337" t="str">
            <v>1964</v>
          </cell>
          <cell r="I337">
            <v>131567.99</v>
          </cell>
          <cell r="K337">
            <v>0</v>
          </cell>
          <cell r="M337">
            <v>40</v>
          </cell>
          <cell r="N337" t="str">
            <v>-</v>
          </cell>
          <cell r="O337" t="str">
            <v xml:space="preserve">R1  </v>
          </cell>
          <cell r="Q337">
            <v>0</v>
          </cell>
          <cell r="S337">
            <v>0</v>
          </cell>
          <cell r="U337">
            <v>0</v>
          </cell>
          <cell r="W337">
            <v>0</v>
          </cell>
          <cell r="Y337">
            <v>0</v>
          </cell>
          <cell r="AA337">
            <v>0</v>
          </cell>
          <cell r="AC337">
            <v>0</v>
          </cell>
          <cell r="AE337">
            <v>0</v>
          </cell>
          <cell r="AG337">
            <v>0</v>
          </cell>
        </row>
        <row r="338">
          <cell r="A338" t="str">
            <v>16000</v>
          </cell>
          <cell r="G338" t="str">
            <v>1965</v>
          </cell>
          <cell r="I338">
            <v>231376.38</v>
          </cell>
          <cell r="K338">
            <v>0</v>
          </cell>
          <cell r="M338">
            <v>40</v>
          </cell>
          <cell r="N338" t="str">
            <v>-</v>
          </cell>
          <cell r="O338" t="str">
            <v xml:space="preserve">R1  </v>
          </cell>
          <cell r="Q338">
            <v>0</v>
          </cell>
          <cell r="S338">
            <v>0</v>
          </cell>
          <cell r="U338">
            <v>0</v>
          </cell>
          <cell r="W338">
            <v>0</v>
          </cell>
          <cell r="Y338">
            <v>0</v>
          </cell>
          <cell r="AA338">
            <v>0</v>
          </cell>
          <cell r="AC338">
            <v>0</v>
          </cell>
          <cell r="AE338">
            <v>0</v>
          </cell>
          <cell r="AG338">
            <v>0</v>
          </cell>
        </row>
        <row r="339">
          <cell r="A339" t="str">
            <v>16000</v>
          </cell>
          <cell r="G339" t="str">
            <v>1966</v>
          </cell>
          <cell r="I339">
            <v>433131.16</v>
          </cell>
          <cell r="K339">
            <v>0</v>
          </cell>
          <cell r="M339">
            <v>40</v>
          </cell>
          <cell r="N339" t="str">
            <v>-</v>
          </cell>
          <cell r="O339" t="str">
            <v xml:space="preserve">R1  </v>
          </cell>
          <cell r="Q339">
            <v>0</v>
          </cell>
          <cell r="S339">
            <v>0</v>
          </cell>
          <cell r="U339">
            <v>0</v>
          </cell>
          <cell r="W339">
            <v>0</v>
          </cell>
          <cell r="Y339">
            <v>0</v>
          </cell>
          <cell r="AA339">
            <v>0</v>
          </cell>
          <cell r="AC339">
            <v>0</v>
          </cell>
          <cell r="AE339">
            <v>0</v>
          </cell>
          <cell r="AG339">
            <v>0</v>
          </cell>
        </row>
        <row r="340">
          <cell r="A340" t="str">
            <v>16000</v>
          </cell>
          <cell r="G340" t="str">
            <v>1967</v>
          </cell>
          <cell r="I340">
            <v>147898.44</v>
          </cell>
          <cell r="K340">
            <v>0</v>
          </cell>
          <cell r="M340">
            <v>40</v>
          </cell>
          <cell r="N340" t="str">
            <v>-</v>
          </cell>
          <cell r="O340" t="str">
            <v xml:space="preserve">R1  </v>
          </cell>
          <cell r="Q340">
            <v>0</v>
          </cell>
          <cell r="S340">
            <v>0</v>
          </cell>
          <cell r="U340">
            <v>0</v>
          </cell>
          <cell r="W340">
            <v>0</v>
          </cell>
          <cell r="Y340">
            <v>0</v>
          </cell>
          <cell r="AA340">
            <v>0</v>
          </cell>
          <cell r="AC340">
            <v>0</v>
          </cell>
          <cell r="AE340">
            <v>0</v>
          </cell>
          <cell r="AG340">
            <v>0</v>
          </cell>
        </row>
        <row r="341">
          <cell r="A341" t="str">
            <v>16000</v>
          </cell>
          <cell r="G341" t="str">
            <v>1968</v>
          </cell>
          <cell r="I341">
            <v>696845.74</v>
          </cell>
          <cell r="K341">
            <v>0</v>
          </cell>
          <cell r="M341">
            <v>40</v>
          </cell>
          <cell r="N341" t="str">
            <v>-</v>
          </cell>
          <cell r="O341" t="str">
            <v xml:space="preserve">R1  </v>
          </cell>
          <cell r="Q341">
            <v>0</v>
          </cell>
          <cell r="S341">
            <v>0</v>
          </cell>
          <cell r="U341">
            <v>0</v>
          </cell>
          <cell r="W341">
            <v>0</v>
          </cell>
          <cell r="Y341">
            <v>0</v>
          </cell>
          <cell r="AA341">
            <v>0</v>
          </cell>
          <cell r="AC341">
            <v>0</v>
          </cell>
          <cell r="AE341">
            <v>0</v>
          </cell>
          <cell r="AG341">
            <v>0</v>
          </cell>
        </row>
        <row r="342">
          <cell r="A342" t="str">
            <v>16000</v>
          </cell>
          <cell r="G342" t="str">
            <v>1969</v>
          </cell>
          <cell r="I342">
            <v>341743.1</v>
          </cell>
          <cell r="K342">
            <v>0</v>
          </cell>
          <cell r="M342">
            <v>40</v>
          </cell>
          <cell r="N342" t="str">
            <v>-</v>
          </cell>
          <cell r="O342" t="str">
            <v xml:space="preserve">R1  </v>
          </cell>
          <cell r="Q342">
            <v>0</v>
          </cell>
          <cell r="S342">
            <v>0</v>
          </cell>
          <cell r="U342">
            <v>0</v>
          </cell>
          <cell r="W342">
            <v>0</v>
          </cell>
          <cell r="Y342">
            <v>0</v>
          </cell>
          <cell r="AA342">
            <v>0</v>
          </cell>
          <cell r="AC342">
            <v>0</v>
          </cell>
          <cell r="AE342">
            <v>0</v>
          </cell>
          <cell r="AG342">
            <v>0</v>
          </cell>
        </row>
        <row r="343">
          <cell r="A343" t="str">
            <v>16000</v>
          </cell>
          <cell r="G343" t="str">
            <v>1970</v>
          </cell>
          <cell r="I343">
            <v>436991</v>
          </cell>
          <cell r="K343">
            <v>0</v>
          </cell>
          <cell r="M343">
            <v>40</v>
          </cell>
          <cell r="N343" t="str">
            <v>-</v>
          </cell>
          <cell r="O343" t="str">
            <v xml:space="preserve">R1  </v>
          </cell>
          <cell r="Q343">
            <v>0</v>
          </cell>
          <cell r="S343">
            <v>0</v>
          </cell>
          <cell r="U343">
            <v>0</v>
          </cell>
          <cell r="W343">
            <v>0</v>
          </cell>
          <cell r="Y343">
            <v>0</v>
          </cell>
          <cell r="AA343">
            <v>0</v>
          </cell>
          <cell r="AC343">
            <v>0</v>
          </cell>
          <cell r="AE343">
            <v>0</v>
          </cell>
          <cell r="AG343">
            <v>0</v>
          </cell>
        </row>
        <row r="344">
          <cell r="A344" t="str">
            <v>16000</v>
          </cell>
          <cell r="G344" t="str">
            <v>1971</v>
          </cell>
          <cell r="I344">
            <v>68409.22</v>
          </cell>
          <cell r="K344">
            <v>0</v>
          </cell>
          <cell r="M344">
            <v>40</v>
          </cell>
          <cell r="N344" t="str">
            <v>-</v>
          </cell>
          <cell r="O344" t="str">
            <v xml:space="preserve">R1  </v>
          </cell>
          <cell r="Q344">
            <v>0</v>
          </cell>
          <cell r="S344">
            <v>0</v>
          </cell>
          <cell r="U344">
            <v>0</v>
          </cell>
          <cell r="W344">
            <v>0</v>
          </cell>
          <cell r="Y344">
            <v>0</v>
          </cell>
          <cell r="AA344">
            <v>0</v>
          </cell>
          <cell r="AC344">
            <v>0</v>
          </cell>
          <cell r="AE344">
            <v>0</v>
          </cell>
          <cell r="AG344">
            <v>0</v>
          </cell>
        </row>
        <row r="345">
          <cell r="A345" t="str">
            <v>16000</v>
          </cell>
          <cell r="G345" t="str">
            <v>1972</v>
          </cell>
          <cell r="I345">
            <v>59463.77</v>
          </cell>
          <cell r="K345">
            <v>0</v>
          </cell>
          <cell r="M345">
            <v>40</v>
          </cell>
          <cell r="N345" t="str">
            <v>-</v>
          </cell>
          <cell r="O345" t="str">
            <v xml:space="preserve">R1  </v>
          </cell>
          <cell r="Q345">
            <v>0</v>
          </cell>
          <cell r="S345">
            <v>0</v>
          </cell>
          <cell r="U345">
            <v>0</v>
          </cell>
          <cell r="W345">
            <v>0</v>
          </cell>
          <cell r="Y345">
            <v>0</v>
          </cell>
          <cell r="AA345">
            <v>0</v>
          </cell>
          <cell r="AC345">
            <v>0</v>
          </cell>
          <cell r="AE345">
            <v>0</v>
          </cell>
          <cell r="AG345">
            <v>0</v>
          </cell>
        </row>
        <row r="346">
          <cell r="A346" t="str">
            <v>16000</v>
          </cell>
          <cell r="G346" t="str">
            <v>1973</v>
          </cell>
          <cell r="I346">
            <v>146159.66</v>
          </cell>
          <cell r="K346">
            <v>0</v>
          </cell>
          <cell r="M346">
            <v>40</v>
          </cell>
          <cell r="N346" t="str">
            <v>-</v>
          </cell>
          <cell r="O346" t="str">
            <v xml:space="preserve">R1  </v>
          </cell>
          <cell r="Q346">
            <v>0</v>
          </cell>
          <cell r="S346">
            <v>0</v>
          </cell>
          <cell r="U346">
            <v>0</v>
          </cell>
          <cell r="W346">
            <v>0</v>
          </cell>
          <cell r="Y346">
            <v>0</v>
          </cell>
          <cell r="AA346">
            <v>0</v>
          </cell>
          <cell r="AC346">
            <v>0</v>
          </cell>
          <cell r="AE346">
            <v>0</v>
          </cell>
          <cell r="AG346">
            <v>0</v>
          </cell>
        </row>
        <row r="347">
          <cell r="A347" t="str">
            <v>16000</v>
          </cell>
          <cell r="G347" t="str">
            <v>1974</v>
          </cell>
          <cell r="I347">
            <v>34815.06</v>
          </cell>
          <cell r="K347">
            <v>0</v>
          </cell>
          <cell r="M347">
            <v>40</v>
          </cell>
          <cell r="N347" t="str">
            <v>-</v>
          </cell>
          <cell r="O347" t="str">
            <v xml:space="preserve">R1  </v>
          </cell>
          <cell r="Q347">
            <v>0</v>
          </cell>
          <cell r="S347">
            <v>0</v>
          </cell>
          <cell r="U347">
            <v>0</v>
          </cell>
          <cell r="W347">
            <v>0</v>
          </cell>
          <cell r="Y347">
            <v>0</v>
          </cell>
          <cell r="AA347">
            <v>0</v>
          </cell>
          <cell r="AC347">
            <v>0</v>
          </cell>
          <cell r="AE347">
            <v>0</v>
          </cell>
          <cell r="AG347">
            <v>0</v>
          </cell>
        </row>
        <row r="348">
          <cell r="A348" t="str">
            <v>16000</v>
          </cell>
          <cell r="G348" t="str">
            <v>1975</v>
          </cell>
          <cell r="I348">
            <v>50545.54</v>
          </cell>
          <cell r="K348">
            <v>0</v>
          </cell>
          <cell r="M348">
            <v>40</v>
          </cell>
          <cell r="N348" t="str">
            <v>-</v>
          </cell>
          <cell r="O348" t="str">
            <v xml:space="preserve">R1  </v>
          </cell>
          <cell r="Q348">
            <v>0</v>
          </cell>
          <cell r="S348">
            <v>0</v>
          </cell>
          <cell r="U348">
            <v>0</v>
          </cell>
          <cell r="W348">
            <v>0</v>
          </cell>
          <cell r="Y348">
            <v>0</v>
          </cell>
          <cell r="AA348">
            <v>0</v>
          </cell>
          <cell r="AC348">
            <v>0</v>
          </cell>
          <cell r="AE348">
            <v>0</v>
          </cell>
          <cell r="AG348">
            <v>0</v>
          </cell>
        </row>
        <row r="349">
          <cell r="A349" t="str">
            <v>16000</v>
          </cell>
          <cell r="G349" t="str">
            <v>1976</v>
          </cell>
          <cell r="I349">
            <v>86.96</v>
          </cell>
          <cell r="K349">
            <v>0</v>
          </cell>
          <cell r="M349">
            <v>40</v>
          </cell>
          <cell r="N349" t="str">
            <v>-</v>
          </cell>
          <cell r="O349" t="str">
            <v xml:space="preserve">R1  </v>
          </cell>
          <cell r="Q349">
            <v>0</v>
          </cell>
          <cell r="S349">
            <v>0</v>
          </cell>
          <cell r="U349">
            <v>0</v>
          </cell>
          <cell r="W349">
            <v>0</v>
          </cell>
          <cell r="Y349">
            <v>0</v>
          </cell>
          <cell r="AA349">
            <v>0</v>
          </cell>
          <cell r="AC349">
            <v>0</v>
          </cell>
          <cell r="AE349">
            <v>0</v>
          </cell>
          <cell r="AG349">
            <v>0</v>
          </cell>
        </row>
        <row r="350">
          <cell r="A350" t="str">
            <v>16000</v>
          </cell>
          <cell r="G350" t="str">
            <v>1977</v>
          </cell>
          <cell r="I350">
            <v>640596.22</v>
          </cell>
          <cell r="K350">
            <v>0</v>
          </cell>
          <cell r="M350">
            <v>40</v>
          </cell>
          <cell r="N350" t="str">
            <v>-</v>
          </cell>
          <cell r="O350" t="str">
            <v xml:space="preserve">R1  </v>
          </cell>
          <cell r="Q350">
            <v>0</v>
          </cell>
          <cell r="S350">
            <v>0</v>
          </cell>
          <cell r="U350">
            <v>0</v>
          </cell>
          <cell r="W350">
            <v>0</v>
          </cell>
          <cell r="Y350">
            <v>0</v>
          </cell>
          <cell r="AA350">
            <v>0</v>
          </cell>
          <cell r="AC350">
            <v>0</v>
          </cell>
          <cell r="AE350">
            <v>0</v>
          </cell>
          <cell r="AG350">
            <v>0</v>
          </cell>
        </row>
        <row r="351">
          <cell r="A351" t="str">
            <v>16000</v>
          </cell>
          <cell r="G351" t="str">
            <v>1978</v>
          </cell>
          <cell r="I351">
            <v>794310.28</v>
          </cell>
          <cell r="K351">
            <v>0</v>
          </cell>
          <cell r="M351">
            <v>40</v>
          </cell>
          <cell r="N351" t="str">
            <v>-</v>
          </cell>
          <cell r="O351" t="str">
            <v xml:space="preserve">R1  </v>
          </cell>
          <cell r="Q351">
            <v>0</v>
          </cell>
          <cell r="S351">
            <v>0</v>
          </cell>
          <cell r="U351">
            <v>0</v>
          </cell>
          <cell r="W351">
            <v>0</v>
          </cell>
          <cell r="Y351">
            <v>0</v>
          </cell>
          <cell r="AA351">
            <v>0</v>
          </cell>
          <cell r="AC351">
            <v>0</v>
          </cell>
          <cell r="AE351">
            <v>0</v>
          </cell>
          <cell r="AG351">
            <v>0</v>
          </cell>
        </row>
        <row r="352">
          <cell r="A352" t="str">
            <v>16000</v>
          </cell>
          <cell r="G352" t="str">
            <v>1979</v>
          </cell>
          <cell r="I352">
            <v>149613.53</v>
          </cell>
          <cell r="K352">
            <v>0</v>
          </cell>
          <cell r="M352">
            <v>40</v>
          </cell>
          <cell r="N352" t="str">
            <v>-</v>
          </cell>
          <cell r="O352" t="str">
            <v xml:space="preserve">R1  </v>
          </cell>
          <cell r="Q352">
            <v>0</v>
          </cell>
          <cell r="S352">
            <v>0</v>
          </cell>
          <cell r="U352">
            <v>0</v>
          </cell>
          <cell r="W352">
            <v>0</v>
          </cell>
          <cell r="Y352">
            <v>0</v>
          </cell>
          <cell r="AA352">
            <v>0</v>
          </cell>
          <cell r="AC352">
            <v>0</v>
          </cell>
          <cell r="AE352">
            <v>0</v>
          </cell>
          <cell r="AG352">
            <v>0</v>
          </cell>
        </row>
        <row r="353">
          <cell r="A353" t="str">
            <v>16000</v>
          </cell>
          <cell r="G353" t="str">
            <v>1980</v>
          </cell>
          <cell r="I353">
            <v>1548929.62</v>
          </cell>
          <cell r="K353">
            <v>0</v>
          </cell>
          <cell r="M353">
            <v>40</v>
          </cell>
          <cell r="N353" t="str">
            <v>-</v>
          </cell>
          <cell r="O353" t="str">
            <v xml:space="preserve">R1  </v>
          </cell>
          <cell r="Q353">
            <v>0</v>
          </cell>
          <cell r="S353">
            <v>0</v>
          </cell>
          <cell r="U353">
            <v>0</v>
          </cell>
          <cell r="W353">
            <v>0</v>
          </cell>
          <cell r="Y353">
            <v>0</v>
          </cell>
          <cell r="AA353">
            <v>0</v>
          </cell>
          <cell r="AC353">
            <v>0</v>
          </cell>
          <cell r="AE353">
            <v>0</v>
          </cell>
          <cell r="AG353">
            <v>0</v>
          </cell>
        </row>
        <row r="354">
          <cell r="A354" t="str">
            <v>16000</v>
          </cell>
          <cell r="G354" t="str">
            <v>1981</v>
          </cell>
          <cell r="I354">
            <v>1076192.72</v>
          </cell>
          <cell r="K354">
            <v>62272.35</v>
          </cell>
          <cell r="M354">
            <v>40</v>
          </cell>
          <cell r="N354" t="str">
            <v>-</v>
          </cell>
          <cell r="O354" t="str">
            <v xml:space="preserve">R1  </v>
          </cell>
          <cell r="Q354">
            <v>0</v>
          </cell>
          <cell r="S354">
            <v>0</v>
          </cell>
          <cell r="U354">
            <v>62272.35</v>
          </cell>
          <cell r="W354">
            <v>24.09</v>
          </cell>
          <cell r="Y354">
            <v>19.7</v>
          </cell>
          <cell r="AA354">
            <v>0.1822</v>
          </cell>
          <cell r="AC354">
            <v>4.1500000000000002E-2</v>
          </cell>
          <cell r="AE354">
            <v>2584.3000000000002</v>
          </cell>
          <cell r="AG354">
            <v>11346.02</v>
          </cell>
        </row>
        <row r="355">
          <cell r="A355" t="str">
            <v>16000</v>
          </cell>
          <cell r="G355" t="str">
            <v>1982</v>
          </cell>
          <cell r="I355">
            <v>1081955.74</v>
          </cell>
          <cell r="K355">
            <v>133469.51</v>
          </cell>
          <cell r="M355">
            <v>40</v>
          </cell>
          <cell r="N355" t="str">
            <v>-</v>
          </cell>
          <cell r="O355" t="str">
            <v xml:space="preserve">R1  </v>
          </cell>
          <cell r="Q355">
            <v>0</v>
          </cell>
          <cell r="S355">
            <v>0</v>
          </cell>
          <cell r="U355">
            <v>133469.51</v>
          </cell>
          <cell r="W355">
            <v>24.72</v>
          </cell>
          <cell r="Y355">
            <v>20.27</v>
          </cell>
          <cell r="AA355">
            <v>0.18</v>
          </cell>
          <cell r="AC355">
            <v>4.0500000000000001E-2</v>
          </cell>
          <cell r="AE355">
            <v>5405.52</v>
          </cell>
          <cell r="AG355">
            <v>24024.51</v>
          </cell>
        </row>
        <row r="356">
          <cell r="A356" t="str">
            <v>16000</v>
          </cell>
          <cell r="G356" t="str">
            <v>1983</v>
          </cell>
          <cell r="I356">
            <v>1028553.1</v>
          </cell>
          <cell r="K356">
            <v>159541.51999999999</v>
          </cell>
          <cell r="M356">
            <v>40</v>
          </cell>
          <cell r="N356" t="str">
            <v>-</v>
          </cell>
          <cell r="O356" t="str">
            <v xml:space="preserve">R1  </v>
          </cell>
          <cell r="Q356">
            <v>0</v>
          </cell>
          <cell r="S356">
            <v>0</v>
          </cell>
          <cell r="U356">
            <v>159541.51999999999</v>
          </cell>
          <cell r="W356">
            <v>25.36</v>
          </cell>
          <cell r="Y356">
            <v>20.85</v>
          </cell>
          <cell r="AA356">
            <v>0.17780000000000001</v>
          </cell>
          <cell r="AC356">
            <v>3.9399999999999998E-2</v>
          </cell>
          <cell r="AE356">
            <v>6285.94</v>
          </cell>
          <cell r="AG356">
            <v>28366.48</v>
          </cell>
        </row>
        <row r="357">
          <cell r="A357" t="str">
            <v>16000</v>
          </cell>
          <cell r="G357" t="str">
            <v>1984</v>
          </cell>
          <cell r="I357">
            <v>2424608.5499999998</v>
          </cell>
          <cell r="K357">
            <v>454757.48</v>
          </cell>
          <cell r="M357">
            <v>40</v>
          </cell>
          <cell r="N357" t="str">
            <v>-</v>
          </cell>
          <cell r="O357" t="str">
            <v xml:space="preserve">R1  </v>
          </cell>
          <cell r="Q357">
            <v>0</v>
          </cell>
          <cell r="S357">
            <v>0</v>
          </cell>
          <cell r="U357">
            <v>454757.48</v>
          </cell>
          <cell r="W357">
            <v>26</v>
          </cell>
          <cell r="Y357">
            <v>21.44</v>
          </cell>
          <cell r="AA357">
            <v>0.1754</v>
          </cell>
          <cell r="AC357">
            <v>3.85E-2</v>
          </cell>
          <cell r="AE357">
            <v>17508.16</v>
          </cell>
          <cell r="AG357">
            <v>79764.460000000006</v>
          </cell>
        </row>
        <row r="358">
          <cell r="A358" t="str">
            <v>16000</v>
          </cell>
          <cell r="G358" t="str">
            <v>1985</v>
          </cell>
          <cell r="I358">
            <v>1319329.72</v>
          </cell>
          <cell r="K358">
            <v>287257.14</v>
          </cell>
          <cell r="M358">
            <v>40</v>
          </cell>
          <cell r="N358" t="str">
            <v>-</v>
          </cell>
          <cell r="O358" t="str">
            <v xml:space="preserve">R1  </v>
          </cell>
          <cell r="Q358">
            <v>0</v>
          </cell>
          <cell r="S358">
            <v>0</v>
          </cell>
          <cell r="U358">
            <v>287257.14</v>
          </cell>
          <cell r="W358">
            <v>26.65</v>
          </cell>
          <cell r="Y358">
            <v>22.04</v>
          </cell>
          <cell r="AA358">
            <v>0.17299999999999999</v>
          </cell>
          <cell r="AC358">
            <v>3.7499999999999999E-2</v>
          </cell>
          <cell r="AE358">
            <v>10772.14</v>
          </cell>
          <cell r="AG358">
            <v>49695.49</v>
          </cell>
        </row>
        <row r="359">
          <cell r="A359" t="str">
            <v>16000</v>
          </cell>
          <cell r="G359" t="str">
            <v>1986</v>
          </cell>
          <cell r="I359">
            <v>1184850.78</v>
          </cell>
          <cell r="K359">
            <v>283838.98</v>
          </cell>
          <cell r="M359">
            <v>40</v>
          </cell>
          <cell r="N359" t="str">
            <v>-</v>
          </cell>
          <cell r="O359" t="str">
            <v xml:space="preserve">R1  </v>
          </cell>
          <cell r="Q359">
            <v>0</v>
          </cell>
          <cell r="S359">
            <v>0</v>
          </cell>
          <cell r="U359">
            <v>283838.98</v>
          </cell>
          <cell r="W359">
            <v>27.31</v>
          </cell>
          <cell r="Y359">
            <v>22.64</v>
          </cell>
          <cell r="AA359">
            <v>0.17100000000000001</v>
          </cell>
          <cell r="AC359">
            <v>3.6600000000000001E-2</v>
          </cell>
          <cell r="AE359">
            <v>10388.51</v>
          </cell>
          <cell r="AG359">
            <v>48536.47</v>
          </cell>
        </row>
        <row r="360">
          <cell r="A360" t="str">
            <v>16000</v>
          </cell>
          <cell r="G360" t="str">
            <v>1987</v>
          </cell>
          <cell r="I360">
            <v>3335114.03</v>
          </cell>
          <cell r="K360">
            <v>860973.32</v>
          </cell>
          <cell r="M360">
            <v>40</v>
          </cell>
          <cell r="N360" t="str">
            <v>-</v>
          </cell>
          <cell r="O360" t="str">
            <v xml:space="preserve">R1  </v>
          </cell>
          <cell r="Q360">
            <v>0</v>
          </cell>
          <cell r="S360">
            <v>0</v>
          </cell>
          <cell r="U360">
            <v>860973.32</v>
          </cell>
          <cell r="W360">
            <v>27.97</v>
          </cell>
          <cell r="Y360">
            <v>23.26</v>
          </cell>
          <cell r="AA360">
            <v>0.16839999999999999</v>
          </cell>
          <cell r="AC360">
            <v>3.5799999999999998E-2</v>
          </cell>
          <cell r="AE360">
            <v>30822.84</v>
          </cell>
          <cell r="AG360">
            <v>144987.91</v>
          </cell>
        </row>
        <row r="361">
          <cell r="A361" t="str">
            <v>16000</v>
          </cell>
          <cell r="G361" t="str">
            <v>1988</v>
          </cell>
          <cell r="I361">
            <v>679639.83</v>
          </cell>
          <cell r="K361">
            <v>186403.73</v>
          </cell>
          <cell r="M361">
            <v>40</v>
          </cell>
          <cell r="N361" t="str">
            <v>-</v>
          </cell>
          <cell r="O361" t="str">
            <v xml:space="preserve">R1  </v>
          </cell>
          <cell r="Q361">
            <v>0</v>
          </cell>
          <cell r="S361">
            <v>0</v>
          </cell>
          <cell r="U361">
            <v>186403.73</v>
          </cell>
          <cell r="W361">
            <v>28.63</v>
          </cell>
          <cell r="Y361">
            <v>23.88</v>
          </cell>
          <cell r="AA361">
            <v>0.16589999999999999</v>
          </cell>
          <cell r="AC361">
            <v>3.49E-2</v>
          </cell>
          <cell r="AE361">
            <v>6505.49</v>
          </cell>
          <cell r="AG361">
            <v>30924.38</v>
          </cell>
        </row>
        <row r="362">
          <cell r="A362" t="str">
            <v>16000</v>
          </cell>
          <cell r="G362" t="str">
            <v>1989</v>
          </cell>
          <cell r="I362">
            <v>1912073.38</v>
          </cell>
          <cell r="K362">
            <v>555733.78</v>
          </cell>
          <cell r="M362">
            <v>40</v>
          </cell>
          <cell r="N362" t="str">
            <v>-</v>
          </cell>
          <cell r="O362" t="str">
            <v xml:space="preserve">R1  </v>
          </cell>
          <cell r="Q362">
            <v>0</v>
          </cell>
          <cell r="S362">
            <v>0</v>
          </cell>
          <cell r="U362">
            <v>555733.78</v>
          </cell>
          <cell r="W362">
            <v>29.3</v>
          </cell>
          <cell r="Y362">
            <v>24.51</v>
          </cell>
          <cell r="AA362">
            <v>0.16350000000000001</v>
          </cell>
          <cell r="AC362">
            <v>3.4099999999999998E-2</v>
          </cell>
          <cell r="AE362">
            <v>18950.52</v>
          </cell>
          <cell r="AG362">
            <v>90862.47</v>
          </cell>
        </row>
        <row r="363">
          <cell r="A363" t="str">
            <v>16000</v>
          </cell>
          <cell r="G363" t="str">
            <v>1990</v>
          </cell>
          <cell r="I363">
            <v>12341827.550000001</v>
          </cell>
          <cell r="K363">
            <v>3716951.26</v>
          </cell>
          <cell r="M363">
            <v>40</v>
          </cell>
          <cell r="N363" t="str">
            <v>-</v>
          </cell>
          <cell r="O363" t="str">
            <v xml:space="preserve">R1  </v>
          </cell>
          <cell r="Q363">
            <v>0</v>
          </cell>
          <cell r="S363">
            <v>0</v>
          </cell>
          <cell r="U363">
            <v>3716951.26</v>
          </cell>
          <cell r="W363">
            <v>29.98</v>
          </cell>
          <cell r="Y363">
            <v>25.14</v>
          </cell>
          <cell r="AA363">
            <v>0.16139999999999999</v>
          </cell>
          <cell r="AC363">
            <v>3.3399999999999999E-2</v>
          </cell>
          <cell r="AE363">
            <v>124146.17</v>
          </cell>
          <cell r="AG363">
            <v>599915.93000000005</v>
          </cell>
        </row>
        <row r="364">
          <cell r="A364" t="str">
            <v>16000</v>
          </cell>
          <cell r="G364" t="str">
            <v>1991</v>
          </cell>
          <cell r="I364">
            <v>1916996.45</v>
          </cell>
          <cell r="K364">
            <v>601548.82999999996</v>
          </cell>
          <cell r="M364">
            <v>40</v>
          </cell>
          <cell r="N364" t="str">
            <v>-</v>
          </cell>
          <cell r="O364" t="str">
            <v xml:space="preserve">R1  </v>
          </cell>
          <cell r="Q364">
            <v>0</v>
          </cell>
          <cell r="S364">
            <v>0</v>
          </cell>
          <cell r="U364">
            <v>601548.82999999996</v>
          </cell>
          <cell r="W364">
            <v>30.66</v>
          </cell>
          <cell r="Y364">
            <v>25.78</v>
          </cell>
          <cell r="AA364">
            <v>0.15920000000000001</v>
          </cell>
          <cell r="AC364">
            <v>3.2599999999999997E-2</v>
          </cell>
          <cell r="AE364">
            <v>19610.490000000002</v>
          </cell>
          <cell r="AG364">
            <v>95766.57</v>
          </cell>
        </row>
        <row r="365">
          <cell r="A365" t="str">
            <v>16000</v>
          </cell>
          <cell r="G365" t="str">
            <v>1992</v>
          </cell>
          <cell r="I365">
            <v>1486629.51</v>
          </cell>
          <cell r="K365">
            <v>476659.96</v>
          </cell>
          <cell r="M365">
            <v>40</v>
          </cell>
          <cell r="N365" t="str">
            <v>-</v>
          </cell>
          <cell r="O365" t="str">
            <v xml:space="preserve">R1  </v>
          </cell>
          <cell r="Q365">
            <v>0</v>
          </cell>
          <cell r="S365">
            <v>0</v>
          </cell>
          <cell r="U365">
            <v>476659.96</v>
          </cell>
          <cell r="W365">
            <v>31.34</v>
          </cell>
          <cell r="Y365">
            <v>26.43</v>
          </cell>
          <cell r="AA365">
            <v>0.15670000000000001</v>
          </cell>
          <cell r="AC365">
            <v>3.1899999999999998E-2</v>
          </cell>
          <cell r="AE365">
            <v>15205.45</v>
          </cell>
          <cell r="AG365">
            <v>74692.62</v>
          </cell>
        </row>
        <row r="366">
          <cell r="A366" t="str">
            <v>16000</v>
          </cell>
          <cell r="G366" t="str">
            <v>1993</v>
          </cell>
          <cell r="I366">
            <v>51446129.130000003</v>
          </cell>
          <cell r="K366">
            <v>16352961.67</v>
          </cell>
          <cell r="M366">
            <v>40</v>
          </cell>
          <cell r="N366" t="str">
            <v>-</v>
          </cell>
          <cell r="O366" t="str">
            <v xml:space="preserve">R1  </v>
          </cell>
          <cell r="Q366">
            <v>0</v>
          </cell>
          <cell r="S366">
            <v>0</v>
          </cell>
          <cell r="U366">
            <v>16352961.67</v>
          </cell>
          <cell r="W366">
            <v>32.03</v>
          </cell>
          <cell r="Y366">
            <v>27.09</v>
          </cell>
          <cell r="AA366">
            <v>0.1542</v>
          </cell>
          <cell r="AC366">
            <v>3.1199999999999999E-2</v>
          </cell>
          <cell r="AE366">
            <v>510212.4</v>
          </cell>
          <cell r="AG366">
            <v>2521626.69</v>
          </cell>
        </row>
        <row r="367">
          <cell r="A367" t="str">
            <v>16000</v>
          </cell>
          <cell r="G367" t="str">
            <v>1994</v>
          </cell>
          <cell r="I367">
            <v>7945788.3399999999</v>
          </cell>
          <cell r="K367">
            <v>2539726.2400000002</v>
          </cell>
          <cell r="M367">
            <v>40</v>
          </cell>
          <cell r="N367" t="str">
            <v>-</v>
          </cell>
          <cell r="O367" t="str">
            <v xml:space="preserve">R1  </v>
          </cell>
          <cell r="Q367">
            <v>0</v>
          </cell>
          <cell r="S367">
            <v>0</v>
          </cell>
          <cell r="U367">
            <v>2539726.2400000002</v>
          </cell>
          <cell r="W367">
            <v>32.72</v>
          </cell>
          <cell r="Y367">
            <v>27.75</v>
          </cell>
          <cell r="AA367">
            <v>0.15190000000000001</v>
          </cell>
          <cell r="AC367">
            <v>3.0599999999999999E-2</v>
          </cell>
          <cell r="AE367">
            <v>77715.62</v>
          </cell>
          <cell r="AG367">
            <v>385784.42</v>
          </cell>
        </row>
        <row r="368">
          <cell r="A368" t="str">
            <v>16000</v>
          </cell>
          <cell r="G368" t="str">
            <v>1995</v>
          </cell>
          <cell r="I368">
            <v>2353324.84</v>
          </cell>
          <cell r="K368">
            <v>782582.1</v>
          </cell>
          <cell r="M368">
            <v>40</v>
          </cell>
          <cell r="N368" t="str">
            <v>-</v>
          </cell>
          <cell r="O368" t="str">
            <v xml:space="preserve">R1  </v>
          </cell>
          <cell r="Q368">
            <v>0</v>
          </cell>
          <cell r="S368">
            <v>0</v>
          </cell>
          <cell r="U368">
            <v>782582.1</v>
          </cell>
          <cell r="W368">
            <v>33.409999999999997</v>
          </cell>
          <cell r="Y368">
            <v>28.41</v>
          </cell>
          <cell r="AA368">
            <v>0.1497</v>
          </cell>
          <cell r="AC368">
            <v>2.9899999999999999E-2</v>
          </cell>
          <cell r="AE368">
            <v>23399.200000000001</v>
          </cell>
          <cell r="AG368">
            <v>117152.54</v>
          </cell>
        </row>
        <row r="369">
          <cell r="A369" t="str">
            <v>16000</v>
          </cell>
          <cell r="G369" t="str">
            <v>1996</v>
          </cell>
          <cell r="I369">
            <v>1145991.29</v>
          </cell>
          <cell r="K369">
            <v>384047.39</v>
          </cell>
          <cell r="M369">
            <v>40</v>
          </cell>
          <cell r="N369" t="str">
            <v>-</v>
          </cell>
          <cell r="O369" t="str">
            <v xml:space="preserve">R1  </v>
          </cell>
          <cell r="Q369">
            <v>0</v>
          </cell>
          <cell r="S369">
            <v>0</v>
          </cell>
          <cell r="U369">
            <v>384047.39</v>
          </cell>
          <cell r="W369">
            <v>34.11</v>
          </cell>
          <cell r="Y369">
            <v>29.08</v>
          </cell>
          <cell r="AA369">
            <v>0.14749999999999999</v>
          </cell>
          <cell r="AC369">
            <v>2.93E-2</v>
          </cell>
          <cell r="AE369">
            <v>11252.59</v>
          </cell>
          <cell r="AG369">
            <v>56646.99</v>
          </cell>
        </row>
        <row r="370">
          <cell r="A370" t="str">
            <v>16000</v>
          </cell>
          <cell r="G370" t="str">
            <v>1997</v>
          </cell>
          <cell r="I370">
            <v>4144606.62</v>
          </cell>
          <cell r="K370">
            <v>1368264.22</v>
          </cell>
          <cell r="M370">
            <v>40</v>
          </cell>
          <cell r="N370" t="str">
            <v>-</v>
          </cell>
          <cell r="O370" t="str">
            <v xml:space="preserve">R1  </v>
          </cell>
          <cell r="Q370">
            <v>0</v>
          </cell>
          <cell r="S370">
            <v>0</v>
          </cell>
          <cell r="U370">
            <v>1368264.22</v>
          </cell>
          <cell r="W370">
            <v>34.81</v>
          </cell>
          <cell r="Y370">
            <v>29.75</v>
          </cell>
          <cell r="AA370">
            <v>0.1454</v>
          </cell>
          <cell r="AC370">
            <v>2.87E-2</v>
          </cell>
          <cell r="AE370">
            <v>39269.18</v>
          </cell>
          <cell r="AG370">
            <v>198945.62</v>
          </cell>
        </row>
        <row r="371">
          <cell r="A371" t="str">
            <v>16000</v>
          </cell>
          <cell r="G371" t="str">
            <v>1998</v>
          </cell>
          <cell r="I371">
            <v>6199608.4400000004</v>
          </cell>
          <cell r="K371">
            <v>2095156.86</v>
          </cell>
          <cell r="M371">
            <v>40</v>
          </cell>
          <cell r="N371" t="str">
            <v>-</v>
          </cell>
          <cell r="O371" t="str">
            <v xml:space="preserve">R1  </v>
          </cell>
          <cell r="Q371">
            <v>0</v>
          </cell>
          <cell r="S371">
            <v>0</v>
          </cell>
          <cell r="U371">
            <v>2095156.86</v>
          </cell>
          <cell r="W371">
            <v>35.520000000000003</v>
          </cell>
          <cell r="Y371">
            <v>30.43</v>
          </cell>
          <cell r="AA371">
            <v>0.14330000000000001</v>
          </cell>
          <cell r="AC371">
            <v>2.8199999999999999E-2</v>
          </cell>
          <cell r="AE371">
            <v>59083.42</v>
          </cell>
          <cell r="AG371">
            <v>300235.98</v>
          </cell>
        </row>
        <row r="372">
          <cell r="A372" t="str">
            <v>16000</v>
          </cell>
          <cell r="G372" t="str">
            <v>1999</v>
          </cell>
          <cell r="I372">
            <v>2929600.51</v>
          </cell>
          <cell r="K372">
            <v>1466399.26</v>
          </cell>
          <cell r="M372">
            <v>40</v>
          </cell>
          <cell r="N372" t="str">
            <v>-</v>
          </cell>
          <cell r="O372" t="str">
            <v xml:space="preserve">R1  </v>
          </cell>
          <cell r="Q372">
            <v>0</v>
          </cell>
          <cell r="S372">
            <v>0</v>
          </cell>
          <cell r="U372">
            <v>1466399.26</v>
          </cell>
          <cell r="W372">
            <v>36.229999999999997</v>
          </cell>
          <cell r="Y372">
            <v>31.11</v>
          </cell>
          <cell r="AA372">
            <v>0.14130000000000001</v>
          </cell>
          <cell r="AC372">
            <v>2.76E-2</v>
          </cell>
          <cell r="AE372">
            <v>40472.620000000003</v>
          </cell>
          <cell r="AG372">
            <v>207202.22</v>
          </cell>
        </row>
        <row r="373">
          <cell r="A373" t="str">
            <v>16000</v>
          </cell>
          <cell r="G373" t="str">
            <v>2000</v>
          </cell>
          <cell r="I373">
            <v>2090352.93</v>
          </cell>
          <cell r="K373">
            <v>716512.45</v>
          </cell>
          <cell r="M373">
            <v>40</v>
          </cell>
          <cell r="N373" t="str">
            <v>-</v>
          </cell>
          <cell r="O373" t="str">
            <v xml:space="preserve">R1  </v>
          </cell>
          <cell r="Q373">
            <v>0</v>
          </cell>
          <cell r="S373">
            <v>0</v>
          </cell>
          <cell r="U373">
            <v>716512.45</v>
          </cell>
          <cell r="W373">
            <v>36.950000000000003</v>
          </cell>
          <cell r="Y373">
            <v>31.8</v>
          </cell>
          <cell r="AA373">
            <v>0.1394</v>
          </cell>
          <cell r="AC373">
            <v>2.7099999999999999E-2</v>
          </cell>
          <cell r="AE373">
            <v>19417.490000000002</v>
          </cell>
          <cell r="AG373">
            <v>99881.84</v>
          </cell>
        </row>
        <row r="374">
          <cell r="A374" t="str">
            <v>16000</v>
          </cell>
          <cell r="G374" t="str">
            <v>2001</v>
          </cell>
          <cell r="I374">
            <v>393011.58</v>
          </cell>
          <cell r="K374">
            <v>138732.95000000001</v>
          </cell>
          <cell r="M374">
            <v>40</v>
          </cell>
          <cell r="N374" t="str">
            <v>-</v>
          </cell>
          <cell r="O374" t="str">
            <v xml:space="preserve">R1  </v>
          </cell>
          <cell r="Q374">
            <v>0</v>
          </cell>
          <cell r="S374">
            <v>0</v>
          </cell>
          <cell r="U374">
            <v>138732.95000000001</v>
          </cell>
          <cell r="W374">
            <v>37.67</v>
          </cell>
          <cell r="Y374">
            <v>32.49</v>
          </cell>
          <cell r="AA374">
            <v>0.13750000000000001</v>
          </cell>
          <cell r="AC374">
            <v>2.6499999999999999E-2</v>
          </cell>
          <cell r="AE374">
            <v>3676.42</v>
          </cell>
          <cell r="AG374">
            <v>19075.78</v>
          </cell>
        </row>
        <row r="375">
          <cell r="A375" t="str">
            <v>Total 16000</v>
          </cell>
          <cell r="E375" t="str">
            <v>Total Station and Office Buildings</v>
          </cell>
          <cell r="I375">
            <v>116249859.57000004</v>
          </cell>
          <cell r="K375">
            <v>33623791.000000007</v>
          </cell>
          <cell r="S375">
            <v>0</v>
          </cell>
          <cell r="U375">
            <v>33623791.000000007</v>
          </cell>
          <cell r="Y375">
            <v>27.02</v>
          </cell>
          <cell r="AA375">
            <v>0.1542</v>
          </cell>
          <cell r="AC375">
            <v>3.1300000000000001E-2</v>
          </cell>
          <cell r="AE375">
            <v>1052684.47</v>
          </cell>
          <cell r="AG375">
            <v>5185435.3900000006</v>
          </cell>
        </row>
        <row r="377">
          <cell r="A377" t="str">
            <v>17000</v>
          </cell>
          <cell r="C377" t="str">
            <v>17</v>
          </cell>
          <cell r="E377" t="str">
            <v>Roadway Buildings</v>
          </cell>
          <cell r="G377" t="str">
            <v>1942</v>
          </cell>
          <cell r="I377">
            <v>1497</v>
          </cell>
          <cell r="K377">
            <v>1267</v>
          </cell>
          <cell r="M377">
            <v>38</v>
          </cell>
          <cell r="N377" t="str">
            <v>-</v>
          </cell>
          <cell r="O377" t="str">
            <v xml:space="preserve">S3  </v>
          </cell>
          <cell r="Q377">
            <v>0</v>
          </cell>
          <cell r="S377">
            <v>0</v>
          </cell>
          <cell r="U377">
            <v>1267</v>
          </cell>
          <cell r="W377">
            <v>1.78</v>
          </cell>
          <cell r="Y377">
            <v>0.78</v>
          </cell>
          <cell r="AA377">
            <v>0.56179999999999997</v>
          </cell>
          <cell r="AC377">
            <v>0.56179999999999997</v>
          </cell>
          <cell r="AE377">
            <v>711.8</v>
          </cell>
          <cell r="AG377">
            <v>711.8</v>
          </cell>
        </row>
        <row r="378">
          <cell r="A378" t="str">
            <v>17000</v>
          </cell>
          <cell r="G378" t="str">
            <v>1945</v>
          </cell>
          <cell r="I378">
            <v>113.42</v>
          </cell>
          <cell r="K378">
            <v>104.93</v>
          </cell>
          <cell r="M378">
            <v>38</v>
          </cell>
          <cell r="N378" t="str">
            <v>-</v>
          </cell>
          <cell r="O378" t="str">
            <v xml:space="preserve">S3  </v>
          </cell>
          <cell r="Q378">
            <v>0</v>
          </cell>
          <cell r="S378">
            <v>0</v>
          </cell>
          <cell r="U378">
            <v>104.93</v>
          </cell>
          <cell r="W378">
            <v>2.25</v>
          </cell>
          <cell r="Y378">
            <v>1.17</v>
          </cell>
          <cell r="AA378">
            <v>0.48</v>
          </cell>
          <cell r="AC378">
            <v>0.44440000000000002</v>
          </cell>
          <cell r="AE378">
            <v>46.63</v>
          </cell>
          <cell r="AG378">
            <v>50.37</v>
          </cell>
        </row>
        <row r="379">
          <cell r="A379" t="str">
            <v>17000</v>
          </cell>
          <cell r="G379" t="str">
            <v>1946</v>
          </cell>
          <cell r="I379">
            <v>260</v>
          </cell>
          <cell r="K379">
            <v>221.12</v>
          </cell>
          <cell r="M379">
            <v>38</v>
          </cell>
          <cell r="N379" t="str">
            <v>-</v>
          </cell>
          <cell r="O379" t="str">
            <v xml:space="preserve">S3  </v>
          </cell>
          <cell r="Q379">
            <v>0</v>
          </cell>
          <cell r="S379">
            <v>0</v>
          </cell>
          <cell r="U379">
            <v>221.12</v>
          </cell>
          <cell r="W379">
            <v>2.42</v>
          </cell>
          <cell r="Y379">
            <v>1.3</v>
          </cell>
          <cell r="AA379">
            <v>0.46279999999999999</v>
          </cell>
          <cell r="AC379">
            <v>0.41320000000000001</v>
          </cell>
          <cell r="AE379">
            <v>91.37</v>
          </cell>
          <cell r="AG379">
            <v>102.33</v>
          </cell>
        </row>
        <row r="380">
          <cell r="A380" t="str">
            <v>17000</v>
          </cell>
          <cell r="G380" t="str">
            <v>1947</v>
          </cell>
          <cell r="I380">
            <v>564.92999999999995</v>
          </cell>
          <cell r="K380">
            <v>470.26</v>
          </cell>
          <cell r="M380">
            <v>38</v>
          </cell>
          <cell r="N380" t="str">
            <v>-</v>
          </cell>
          <cell r="O380" t="str">
            <v xml:space="preserve">S3  </v>
          </cell>
          <cell r="Q380">
            <v>0</v>
          </cell>
          <cell r="S380">
            <v>0</v>
          </cell>
          <cell r="U380">
            <v>470.26</v>
          </cell>
          <cell r="W380">
            <v>2.59</v>
          </cell>
          <cell r="Y380">
            <v>1.44</v>
          </cell>
          <cell r="AA380">
            <v>0.44400000000000001</v>
          </cell>
          <cell r="AC380">
            <v>0.3861</v>
          </cell>
          <cell r="AE380">
            <v>181.57</v>
          </cell>
          <cell r="AG380">
            <v>208.8</v>
          </cell>
        </row>
        <row r="381">
          <cell r="A381" t="str">
            <v>17000</v>
          </cell>
          <cell r="G381" t="str">
            <v>1948</v>
          </cell>
          <cell r="I381">
            <v>1368</v>
          </cell>
          <cell r="K381">
            <v>1319.24</v>
          </cell>
          <cell r="M381">
            <v>38</v>
          </cell>
          <cell r="N381" t="str">
            <v>-</v>
          </cell>
          <cell r="O381" t="str">
            <v xml:space="preserve">S3  </v>
          </cell>
          <cell r="Q381">
            <v>0</v>
          </cell>
          <cell r="S381">
            <v>0</v>
          </cell>
          <cell r="U381">
            <v>1319.24</v>
          </cell>
          <cell r="W381">
            <v>2.77</v>
          </cell>
          <cell r="Y381">
            <v>1.59</v>
          </cell>
          <cell r="AA381">
            <v>0.42599999999999999</v>
          </cell>
          <cell r="AC381">
            <v>0.36099999999999999</v>
          </cell>
          <cell r="AE381">
            <v>476.25</v>
          </cell>
          <cell r="AG381">
            <v>562</v>
          </cell>
        </row>
        <row r="382">
          <cell r="A382" t="str">
            <v>17000</v>
          </cell>
          <cell r="G382" t="str">
            <v>1949</v>
          </cell>
          <cell r="I382">
            <v>4550</v>
          </cell>
          <cell r="K382">
            <v>3917.92</v>
          </cell>
          <cell r="M382">
            <v>38</v>
          </cell>
          <cell r="N382" t="str">
            <v>-</v>
          </cell>
          <cell r="O382" t="str">
            <v xml:space="preserve">S3  </v>
          </cell>
          <cell r="Q382">
            <v>0</v>
          </cell>
          <cell r="S382">
            <v>0</v>
          </cell>
          <cell r="U382">
            <v>3917.92</v>
          </cell>
          <cell r="W382">
            <v>2.95</v>
          </cell>
          <cell r="Y382">
            <v>1.73</v>
          </cell>
          <cell r="AA382">
            <v>0.41360000000000002</v>
          </cell>
          <cell r="AC382">
            <v>0.33900000000000002</v>
          </cell>
          <cell r="AE382">
            <v>1328.17</v>
          </cell>
          <cell r="AG382">
            <v>1620.45</v>
          </cell>
        </row>
        <row r="383">
          <cell r="A383" t="str">
            <v>17000</v>
          </cell>
          <cell r="G383" t="str">
            <v>1950</v>
          </cell>
          <cell r="I383">
            <v>4339</v>
          </cell>
          <cell r="K383">
            <v>3890.35</v>
          </cell>
          <cell r="M383">
            <v>38</v>
          </cell>
          <cell r="N383" t="str">
            <v>-</v>
          </cell>
          <cell r="O383" t="str">
            <v xml:space="preserve">S3  </v>
          </cell>
          <cell r="Q383">
            <v>0</v>
          </cell>
          <cell r="S383">
            <v>0</v>
          </cell>
          <cell r="U383">
            <v>3890.35</v>
          </cell>
          <cell r="W383">
            <v>3.14</v>
          </cell>
          <cell r="Y383">
            <v>1.89</v>
          </cell>
          <cell r="AA383">
            <v>0.39810000000000001</v>
          </cell>
          <cell r="AC383">
            <v>0.31850000000000001</v>
          </cell>
          <cell r="AE383">
            <v>1239.08</v>
          </cell>
          <cell r="AG383">
            <v>1548.75</v>
          </cell>
        </row>
        <row r="384">
          <cell r="A384" t="str">
            <v>17000</v>
          </cell>
          <cell r="G384" t="str">
            <v>1953</v>
          </cell>
          <cell r="I384">
            <v>4737.62</v>
          </cell>
          <cell r="K384">
            <v>4736.75</v>
          </cell>
          <cell r="M384">
            <v>38</v>
          </cell>
          <cell r="N384" t="str">
            <v>-</v>
          </cell>
          <cell r="O384" t="str">
            <v xml:space="preserve">S3  </v>
          </cell>
          <cell r="Q384">
            <v>0</v>
          </cell>
          <cell r="S384">
            <v>0</v>
          </cell>
          <cell r="U384">
            <v>4736.75</v>
          </cell>
          <cell r="W384">
            <v>3.74</v>
          </cell>
          <cell r="Y384">
            <v>2.37</v>
          </cell>
          <cell r="AA384">
            <v>0.36630000000000001</v>
          </cell>
          <cell r="AC384">
            <v>0.26740000000000003</v>
          </cell>
          <cell r="AE384">
            <v>1266.6099999999999</v>
          </cell>
          <cell r="AG384">
            <v>1735.07</v>
          </cell>
        </row>
        <row r="385">
          <cell r="A385" t="str">
            <v>17000</v>
          </cell>
          <cell r="G385" t="str">
            <v>1957</v>
          </cell>
          <cell r="I385">
            <v>6077</v>
          </cell>
          <cell r="K385">
            <v>6761.61</v>
          </cell>
          <cell r="M385">
            <v>38</v>
          </cell>
          <cell r="N385" t="str">
            <v>-</v>
          </cell>
          <cell r="O385" t="str">
            <v xml:space="preserve">S3  </v>
          </cell>
          <cell r="Q385">
            <v>0</v>
          </cell>
          <cell r="S385">
            <v>0</v>
          </cell>
          <cell r="U385">
            <v>6761.61</v>
          </cell>
          <cell r="W385">
            <v>4.67</v>
          </cell>
          <cell r="Y385">
            <v>3.07</v>
          </cell>
          <cell r="AA385">
            <v>0.34260000000000002</v>
          </cell>
          <cell r="AC385">
            <v>0.21410000000000001</v>
          </cell>
          <cell r="AE385">
            <v>1447.66</v>
          </cell>
          <cell r="AG385">
            <v>2316.5300000000002</v>
          </cell>
        </row>
        <row r="386">
          <cell r="A386" t="str">
            <v>17000</v>
          </cell>
          <cell r="G386" t="str">
            <v>1958</v>
          </cell>
          <cell r="I386">
            <v>156</v>
          </cell>
          <cell r="K386">
            <v>178.24</v>
          </cell>
          <cell r="M386">
            <v>38</v>
          </cell>
          <cell r="N386" t="str">
            <v>-</v>
          </cell>
          <cell r="O386" t="str">
            <v xml:space="preserve">S3  </v>
          </cell>
          <cell r="Q386">
            <v>0</v>
          </cell>
          <cell r="S386">
            <v>0</v>
          </cell>
          <cell r="U386">
            <v>178.24</v>
          </cell>
          <cell r="W386">
            <v>4.92</v>
          </cell>
          <cell r="Y386">
            <v>3.27</v>
          </cell>
          <cell r="AA386">
            <v>0.33539999999999998</v>
          </cell>
          <cell r="AC386">
            <v>0.20330000000000001</v>
          </cell>
          <cell r="AE386">
            <v>36.24</v>
          </cell>
          <cell r="AG386">
            <v>59.78</v>
          </cell>
        </row>
        <row r="387">
          <cell r="A387" t="str">
            <v>17000</v>
          </cell>
          <cell r="G387" t="str">
            <v>1960</v>
          </cell>
          <cell r="I387">
            <v>1120</v>
          </cell>
          <cell r="K387">
            <v>1369.13</v>
          </cell>
          <cell r="M387">
            <v>38</v>
          </cell>
          <cell r="N387" t="str">
            <v>-</v>
          </cell>
          <cell r="O387" t="str">
            <v xml:space="preserve">S3  </v>
          </cell>
          <cell r="Q387">
            <v>0</v>
          </cell>
          <cell r="S387">
            <v>0</v>
          </cell>
          <cell r="U387">
            <v>1369.13</v>
          </cell>
          <cell r="W387">
            <v>5.47</v>
          </cell>
          <cell r="Y387">
            <v>3.67</v>
          </cell>
          <cell r="AA387">
            <v>0.3291</v>
          </cell>
          <cell r="AC387">
            <v>0.18279999999999999</v>
          </cell>
          <cell r="AE387">
            <v>250.28</v>
          </cell>
          <cell r="AG387">
            <v>450.58</v>
          </cell>
        </row>
        <row r="388">
          <cell r="A388" t="str">
            <v>17000</v>
          </cell>
          <cell r="G388" t="str">
            <v>1963</v>
          </cell>
          <cell r="I388">
            <v>57.12</v>
          </cell>
          <cell r="K388">
            <v>79.260000000000005</v>
          </cell>
          <cell r="M388">
            <v>38</v>
          </cell>
          <cell r="N388" t="str">
            <v>-</v>
          </cell>
          <cell r="O388" t="str">
            <v xml:space="preserve">S3  </v>
          </cell>
          <cell r="Q388">
            <v>0</v>
          </cell>
          <cell r="S388">
            <v>0</v>
          </cell>
          <cell r="U388">
            <v>79.260000000000005</v>
          </cell>
          <cell r="W388">
            <v>6.39</v>
          </cell>
          <cell r="Y388">
            <v>4.34</v>
          </cell>
          <cell r="AA388">
            <v>0.32079999999999997</v>
          </cell>
          <cell r="AC388">
            <v>0.1565</v>
          </cell>
          <cell r="AE388">
            <v>12.4</v>
          </cell>
          <cell r="AG388">
            <v>25.43</v>
          </cell>
        </row>
        <row r="389">
          <cell r="A389" t="str">
            <v>17000</v>
          </cell>
          <cell r="G389" t="str">
            <v>1965</v>
          </cell>
          <cell r="I389">
            <v>5349.12</v>
          </cell>
          <cell r="K389">
            <v>8051.71</v>
          </cell>
          <cell r="M389">
            <v>38</v>
          </cell>
          <cell r="N389" t="str">
            <v>-</v>
          </cell>
          <cell r="O389" t="str">
            <v xml:space="preserve">S3  </v>
          </cell>
          <cell r="Q389">
            <v>0</v>
          </cell>
          <cell r="S389">
            <v>0</v>
          </cell>
          <cell r="U389">
            <v>8051.71</v>
          </cell>
          <cell r="W389">
            <v>7.07</v>
          </cell>
          <cell r="Y389">
            <v>4.83</v>
          </cell>
          <cell r="AA389">
            <v>0.31680000000000003</v>
          </cell>
          <cell r="AC389">
            <v>0.1414</v>
          </cell>
          <cell r="AE389">
            <v>1138.51</v>
          </cell>
          <cell r="AG389">
            <v>2550.7800000000002</v>
          </cell>
        </row>
        <row r="390">
          <cell r="A390" t="str">
            <v>17000</v>
          </cell>
          <cell r="G390" t="str">
            <v>1966</v>
          </cell>
          <cell r="I390">
            <v>251.93</v>
          </cell>
          <cell r="K390">
            <v>388.69</v>
          </cell>
          <cell r="M390">
            <v>38</v>
          </cell>
          <cell r="N390" t="str">
            <v>-</v>
          </cell>
          <cell r="O390" t="str">
            <v xml:space="preserve">S3  </v>
          </cell>
          <cell r="Q390">
            <v>0</v>
          </cell>
          <cell r="S390">
            <v>0</v>
          </cell>
          <cell r="U390">
            <v>388.69</v>
          </cell>
          <cell r="W390">
            <v>7.44</v>
          </cell>
          <cell r="Y390">
            <v>5.0999999999999996</v>
          </cell>
          <cell r="AA390">
            <v>0.3145</v>
          </cell>
          <cell r="AC390">
            <v>0.13439999999999999</v>
          </cell>
          <cell r="AE390">
            <v>52.24</v>
          </cell>
          <cell r="AG390">
            <v>122.24</v>
          </cell>
        </row>
        <row r="391">
          <cell r="A391" t="str">
            <v>17000</v>
          </cell>
          <cell r="G391" t="str">
            <v>1971</v>
          </cell>
          <cell r="I391">
            <v>1018.08</v>
          </cell>
          <cell r="K391">
            <v>1436.62</v>
          </cell>
          <cell r="M391">
            <v>38</v>
          </cell>
          <cell r="N391" t="str">
            <v>-</v>
          </cell>
          <cell r="O391" t="str">
            <v xml:space="preserve">S3  </v>
          </cell>
          <cell r="Q391">
            <v>0</v>
          </cell>
          <cell r="S391">
            <v>0</v>
          </cell>
          <cell r="U391">
            <v>1436.62</v>
          </cell>
          <cell r="W391">
            <v>9.61</v>
          </cell>
          <cell r="Y391">
            <v>6.61</v>
          </cell>
          <cell r="AA391">
            <v>0.31219999999999998</v>
          </cell>
          <cell r="AC391">
            <v>0.1041</v>
          </cell>
          <cell r="AE391">
            <v>149.55000000000001</v>
          </cell>
          <cell r="AG391">
            <v>448.51</v>
          </cell>
        </row>
        <row r="392">
          <cell r="A392" t="str">
            <v>17000</v>
          </cell>
          <cell r="G392" t="str">
            <v>1980</v>
          </cell>
          <cell r="I392">
            <v>42663.18</v>
          </cell>
          <cell r="K392">
            <v>47640.89</v>
          </cell>
          <cell r="M392">
            <v>38</v>
          </cell>
          <cell r="N392" t="str">
            <v>-</v>
          </cell>
          <cell r="O392" t="str">
            <v xml:space="preserve">S3  </v>
          </cell>
          <cell r="Q392">
            <v>0</v>
          </cell>
          <cell r="S392">
            <v>0</v>
          </cell>
          <cell r="U392">
            <v>47640.89</v>
          </cell>
          <cell r="W392">
            <v>15.15</v>
          </cell>
          <cell r="Y392">
            <v>10.46</v>
          </cell>
          <cell r="AA392">
            <v>0.30959999999999999</v>
          </cell>
          <cell r="AC392">
            <v>6.6000000000000003E-2</v>
          </cell>
          <cell r="AE392">
            <v>3144.3</v>
          </cell>
          <cell r="AG392">
            <v>14749.62</v>
          </cell>
        </row>
        <row r="393">
          <cell r="A393" t="str">
            <v>17000</v>
          </cell>
          <cell r="G393" t="str">
            <v>1981</v>
          </cell>
          <cell r="I393">
            <v>15494.34</v>
          </cell>
          <cell r="K393">
            <v>16874.66</v>
          </cell>
          <cell r="M393">
            <v>38</v>
          </cell>
          <cell r="N393" t="str">
            <v>-</v>
          </cell>
          <cell r="O393" t="str">
            <v xml:space="preserve">S3  </v>
          </cell>
          <cell r="Q393">
            <v>0</v>
          </cell>
          <cell r="S393">
            <v>0</v>
          </cell>
          <cell r="U393">
            <v>16874.66</v>
          </cell>
          <cell r="W393">
            <v>15.91</v>
          </cell>
          <cell r="Y393">
            <v>11.01</v>
          </cell>
          <cell r="AA393">
            <v>0.308</v>
          </cell>
          <cell r="AC393">
            <v>6.2899999999999998E-2</v>
          </cell>
          <cell r="AE393">
            <v>1061.42</v>
          </cell>
          <cell r="AG393">
            <v>5197.3999999999996</v>
          </cell>
        </row>
        <row r="394">
          <cell r="A394" t="str">
            <v>17000</v>
          </cell>
          <cell r="G394" t="str">
            <v>1982</v>
          </cell>
          <cell r="I394">
            <v>19202.75</v>
          </cell>
          <cell r="K394">
            <v>20774.349999999999</v>
          </cell>
          <cell r="M394">
            <v>38</v>
          </cell>
          <cell r="N394" t="str">
            <v>-</v>
          </cell>
          <cell r="O394" t="str">
            <v xml:space="preserve">S3  </v>
          </cell>
          <cell r="Q394">
            <v>0</v>
          </cell>
          <cell r="S394">
            <v>0</v>
          </cell>
          <cell r="U394">
            <v>20774.349999999999</v>
          </cell>
          <cell r="W394">
            <v>16.7</v>
          </cell>
          <cell r="Y394">
            <v>11.58</v>
          </cell>
          <cell r="AA394">
            <v>0.30659999999999998</v>
          </cell>
          <cell r="AC394">
            <v>5.9900000000000002E-2</v>
          </cell>
          <cell r="AE394">
            <v>1244.3800000000001</v>
          </cell>
          <cell r="AG394">
            <v>6369.42</v>
          </cell>
        </row>
        <row r="395">
          <cell r="A395" t="str">
            <v>17000</v>
          </cell>
          <cell r="G395" t="str">
            <v>1983</v>
          </cell>
          <cell r="I395">
            <v>26603.040000000001</v>
          </cell>
          <cell r="K395">
            <v>28266.9</v>
          </cell>
          <cell r="M395">
            <v>38</v>
          </cell>
          <cell r="N395" t="str">
            <v>-</v>
          </cell>
          <cell r="O395" t="str">
            <v xml:space="preserve">S3  </v>
          </cell>
          <cell r="Q395">
            <v>0</v>
          </cell>
          <cell r="S395">
            <v>0</v>
          </cell>
          <cell r="U395">
            <v>28266.9</v>
          </cell>
          <cell r="W395">
            <v>17.53</v>
          </cell>
          <cell r="Y395">
            <v>12.18</v>
          </cell>
          <cell r="AA395">
            <v>0.30520000000000003</v>
          </cell>
          <cell r="AC395">
            <v>5.7000000000000002E-2</v>
          </cell>
          <cell r="AE395">
            <v>1611.21</v>
          </cell>
          <cell r="AG395">
            <v>8627.06</v>
          </cell>
        </row>
        <row r="396">
          <cell r="A396" t="str">
            <v>17000</v>
          </cell>
          <cell r="G396" t="str">
            <v>1985</v>
          </cell>
          <cell r="I396">
            <v>52462.48</v>
          </cell>
          <cell r="K396">
            <v>60600.79</v>
          </cell>
          <cell r="M396">
            <v>38</v>
          </cell>
          <cell r="N396" t="str">
            <v>-</v>
          </cell>
          <cell r="O396" t="str">
            <v xml:space="preserve">S3  </v>
          </cell>
          <cell r="Q396">
            <v>0</v>
          </cell>
          <cell r="S396">
            <v>0</v>
          </cell>
          <cell r="U396">
            <v>60600.79</v>
          </cell>
          <cell r="W396">
            <v>19.25</v>
          </cell>
          <cell r="Y396">
            <v>13.48</v>
          </cell>
          <cell r="AA396">
            <v>0.29970000000000002</v>
          </cell>
          <cell r="AC396">
            <v>5.1900000000000002E-2</v>
          </cell>
          <cell r="AE396">
            <v>3145.18</v>
          </cell>
          <cell r="AG396">
            <v>18162.060000000001</v>
          </cell>
        </row>
        <row r="397">
          <cell r="A397" t="str">
            <v>17000</v>
          </cell>
          <cell r="G397" t="str">
            <v>1989</v>
          </cell>
          <cell r="I397">
            <v>50310</v>
          </cell>
          <cell r="K397">
            <v>64844.85</v>
          </cell>
          <cell r="M397">
            <v>38</v>
          </cell>
          <cell r="N397" t="str">
            <v>-</v>
          </cell>
          <cell r="O397" t="str">
            <v xml:space="preserve">S3  </v>
          </cell>
          <cell r="Q397">
            <v>0</v>
          </cell>
          <cell r="S397">
            <v>0</v>
          </cell>
          <cell r="U397">
            <v>64844.85</v>
          </cell>
          <cell r="W397">
            <v>22.94</v>
          </cell>
          <cell r="Y397">
            <v>16.440000000000001</v>
          </cell>
          <cell r="AA397">
            <v>0.2833</v>
          </cell>
          <cell r="AC397">
            <v>4.36E-2</v>
          </cell>
          <cell r="AE397">
            <v>2827.24</v>
          </cell>
          <cell r="AG397">
            <v>18370.55</v>
          </cell>
        </row>
        <row r="398">
          <cell r="A398" t="str">
            <v>17000</v>
          </cell>
          <cell r="G398" t="str">
            <v>1995</v>
          </cell>
          <cell r="I398">
            <v>23104.9</v>
          </cell>
          <cell r="K398">
            <v>32350.1</v>
          </cell>
          <cell r="M398">
            <v>38</v>
          </cell>
          <cell r="N398" t="str">
            <v>-</v>
          </cell>
          <cell r="O398" t="str">
            <v xml:space="preserve">S3  </v>
          </cell>
          <cell r="Q398">
            <v>0</v>
          </cell>
          <cell r="S398">
            <v>0</v>
          </cell>
          <cell r="U398">
            <v>32350.1</v>
          </cell>
          <cell r="W398">
            <v>28.84</v>
          </cell>
          <cell r="Y398">
            <v>21.68</v>
          </cell>
          <cell r="AA398">
            <v>0.24829999999999999</v>
          </cell>
          <cell r="AC398">
            <v>3.4700000000000002E-2</v>
          </cell>
          <cell r="AE398">
            <v>1122.55</v>
          </cell>
          <cell r="AG398">
            <v>8032.53</v>
          </cell>
        </row>
        <row r="399">
          <cell r="A399" t="str">
            <v>17000</v>
          </cell>
          <cell r="G399" t="str">
            <v>1996</v>
          </cell>
          <cell r="I399">
            <v>58175.31</v>
          </cell>
          <cell r="K399">
            <v>82070.009999999995</v>
          </cell>
          <cell r="M399">
            <v>38</v>
          </cell>
          <cell r="N399" t="str">
            <v>-</v>
          </cell>
          <cell r="O399" t="str">
            <v xml:space="preserve">S3  </v>
          </cell>
          <cell r="Q399">
            <v>0</v>
          </cell>
          <cell r="S399">
            <v>0</v>
          </cell>
          <cell r="U399">
            <v>82070.009999999995</v>
          </cell>
          <cell r="W399">
            <v>29.84</v>
          </cell>
          <cell r="Y399">
            <v>22.62</v>
          </cell>
          <cell r="AA399">
            <v>0.24199999999999999</v>
          </cell>
          <cell r="AC399">
            <v>3.3500000000000002E-2</v>
          </cell>
          <cell r="AE399">
            <v>2749.35</v>
          </cell>
          <cell r="AG399">
            <v>19860.939999999999</v>
          </cell>
        </row>
        <row r="400">
          <cell r="A400" t="str">
            <v>17000</v>
          </cell>
          <cell r="G400" t="str">
            <v>1998</v>
          </cell>
          <cell r="I400">
            <v>271675.84999999998</v>
          </cell>
          <cell r="K400">
            <v>388642.1</v>
          </cell>
          <cell r="M400">
            <v>38</v>
          </cell>
          <cell r="N400" t="str">
            <v>-</v>
          </cell>
          <cell r="O400" t="str">
            <v xml:space="preserve">S3  </v>
          </cell>
          <cell r="Q400">
            <v>0</v>
          </cell>
          <cell r="S400">
            <v>0</v>
          </cell>
          <cell r="U400">
            <v>388642.1</v>
          </cell>
          <cell r="W400">
            <v>31.83</v>
          </cell>
          <cell r="Y400">
            <v>24.55</v>
          </cell>
          <cell r="AA400">
            <v>0.22869999999999999</v>
          </cell>
          <cell r="AC400">
            <v>3.1399999999999997E-2</v>
          </cell>
          <cell r="AE400">
            <v>12203.36</v>
          </cell>
          <cell r="AG400">
            <v>88882.45</v>
          </cell>
        </row>
        <row r="401">
          <cell r="A401" t="str">
            <v>17000</v>
          </cell>
          <cell r="G401" t="str">
            <v>2001</v>
          </cell>
          <cell r="I401">
            <v>60430.31</v>
          </cell>
          <cell r="K401">
            <v>91524.46</v>
          </cell>
          <cell r="M401">
            <v>38</v>
          </cell>
          <cell r="N401" t="str">
            <v>-</v>
          </cell>
          <cell r="O401" t="str">
            <v xml:space="preserve">S3  </v>
          </cell>
          <cell r="Q401">
            <v>0</v>
          </cell>
          <cell r="S401">
            <v>0</v>
          </cell>
          <cell r="U401">
            <v>91524.46</v>
          </cell>
          <cell r="W401">
            <v>34.83</v>
          </cell>
          <cell r="Y401">
            <v>27.51</v>
          </cell>
          <cell r="AA401">
            <v>0.2102</v>
          </cell>
          <cell r="AC401">
            <v>2.87E-2</v>
          </cell>
          <cell r="AE401">
            <v>2626.75</v>
          </cell>
          <cell r="AG401">
            <v>19238.439999999999</v>
          </cell>
        </row>
        <row r="402">
          <cell r="A402" t="str">
            <v>Total 17000</v>
          </cell>
          <cell r="E402" t="str">
            <v>Total Roadway Buildings</v>
          </cell>
          <cell r="I402">
            <v>651581.37999999989</v>
          </cell>
          <cell r="K402">
            <v>867781.94</v>
          </cell>
          <cell r="S402">
            <v>0</v>
          </cell>
          <cell r="U402">
            <v>867781.94</v>
          </cell>
          <cell r="Y402">
            <v>16.13</v>
          </cell>
          <cell r="AA402">
            <v>0.2535</v>
          </cell>
          <cell r="AC402">
            <v>4.6300000000000001E-2</v>
          </cell>
          <cell r="AE402">
            <v>40164.099999999991</v>
          </cell>
          <cell r="AG402">
            <v>220003.89</v>
          </cell>
        </row>
        <row r="404">
          <cell r="A404" t="str">
            <v>19000</v>
          </cell>
          <cell r="C404" t="str">
            <v>19</v>
          </cell>
          <cell r="E404" t="str">
            <v>Fuel Stations</v>
          </cell>
          <cell r="G404" t="str">
            <v>1949</v>
          </cell>
          <cell r="I404">
            <v>19102.97</v>
          </cell>
          <cell r="K404">
            <v>2175.2399999999998</v>
          </cell>
          <cell r="M404">
            <v>31</v>
          </cell>
          <cell r="N404" t="str">
            <v>-</v>
          </cell>
          <cell r="O404" t="str">
            <v>S0.5</v>
          </cell>
          <cell r="Q404">
            <v>0</v>
          </cell>
          <cell r="S404">
            <v>0</v>
          </cell>
          <cell r="U404">
            <v>2175.2399999999998</v>
          </cell>
          <cell r="W404">
            <v>2.37</v>
          </cell>
          <cell r="Y404">
            <v>0.01</v>
          </cell>
          <cell r="AA404">
            <v>0.99580000000000002</v>
          </cell>
          <cell r="AC404">
            <v>0.4219</v>
          </cell>
          <cell r="AE404">
            <v>917.73</v>
          </cell>
          <cell r="AG404">
            <v>2166.1</v>
          </cell>
        </row>
        <row r="405">
          <cell r="A405" t="str">
            <v>19000</v>
          </cell>
          <cell r="G405" t="str">
            <v>1952</v>
          </cell>
          <cell r="I405">
            <v>80546.47</v>
          </cell>
          <cell r="K405">
            <v>18049.82</v>
          </cell>
          <cell r="M405">
            <v>31</v>
          </cell>
          <cell r="N405" t="str">
            <v>-</v>
          </cell>
          <cell r="O405" t="str">
            <v>S0.5</v>
          </cell>
          <cell r="Q405">
            <v>0</v>
          </cell>
          <cell r="S405">
            <v>0</v>
          </cell>
          <cell r="U405">
            <v>18049.82</v>
          </cell>
          <cell r="W405">
            <v>3.37</v>
          </cell>
          <cell r="Y405">
            <v>0.89</v>
          </cell>
          <cell r="AA405">
            <v>0.7359</v>
          </cell>
          <cell r="AC405">
            <v>0.29670000000000002</v>
          </cell>
          <cell r="AE405">
            <v>5355.38</v>
          </cell>
          <cell r="AG405">
            <v>13282.86</v>
          </cell>
        </row>
        <row r="406">
          <cell r="A406" t="str">
            <v>19000</v>
          </cell>
          <cell r="G406" t="str">
            <v>1953</v>
          </cell>
          <cell r="I406">
            <v>13722</v>
          </cell>
          <cell r="K406">
            <v>3514.72</v>
          </cell>
          <cell r="M406">
            <v>31</v>
          </cell>
          <cell r="N406" t="str">
            <v>-</v>
          </cell>
          <cell r="O406" t="str">
            <v>S0.5</v>
          </cell>
          <cell r="Q406">
            <v>0</v>
          </cell>
          <cell r="S406">
            <v>0</v>
          </cell>
          <cell r="U406">
            <v>3514.72</v>
          </cell>
          <cell r="W406">
            <v>3.71</v>
          </cell>
          <cell r="Y406">
            <v>1.24</v>
          </cell>
          <cell r="AA406">
            <v>0.66579999999999995</v>
          </cell>
          <cell r="AC406">
            <v>0.26950000000000002</v>
          </cell>
          <cell r="AE406">
            <v>947.22</v>
          </cell>
          <cell r="AG406">
            <v>2340.1</v>
          </cell>
        </row>
        <row r="407">
          <cell r="A407" t="str">
            <v>19000</v>
          </cell>
          <cell r="G407" t="str">
            <v>1955</v>
          </cell>
          <cell r="I407">
            <v>163</v>
          </cell>
          <cell r="K407">
            <v>52.55</v>
          </cell>
          <cell r="M407">
            <v>31</v>
          </cell>
          <cell r="N407" t="str">
            <v>-</v>
          </cell>
          <cell r="O407" t="str">
            <v>S0.5</v>
          </cell>
          <cell r="Q407">
            <v>0</v>
          </cell>
          <cell r="S407">
            <v>0</v>
          </cell>
          <cell r="U407">
            <v>52.55</v>
          </cell>
          <cell r="W407">
            <v>4.38</v>
          </cell>
          <cell r="Y407">
            <v>1.92</v>
          </cell>
          <cell r="AA407">
            <v>0.56159999999999999</v>
          </cell>
          <cell r="AC407">
            <v>0.2283</v>
          </cell>
          <cell r="AE407">
            <v>12</v>
          </cell>
          <cell r="AG407">
            <v>29.51</v>
          </cell>
        </row>
        <row r="408">
          <cell r="A408" t="str">
            <v>19000</v>
          </cell>
          <cell r="G408" t="str">
            <v>1957</v>
          </cell>
          <cell r="I408">
            <v>16240</v>
          </cell>
          <cell r="K408">
            <v>5833.07</v>
          </cell>
          <cell r="M408">
            <v>31</v>
          </cell>
          <cell r="N408" t="str">
            <v>-</v>
          </cell>
          <cell r="O408" t="str">
            <v>S0.5</v>
          </cell>
          <cell r="Q408">
            <v>0</v>
          </cell>
          <cell r="S408">
            <v>0</v>
          </cell>
          <cell r="U408">
            <v>5833.07</v>
          </cell>
          <cell r="W408">
            <v>5.0599999999999996</v>
          </cell>
          <cell r="Y408">
            <v>2.59</v>
          </cell>
          <cell r="AA408">
            <v>0.48809999999999998</v>
          </cell>
          <cell r="AC408">
            <v>0.1976</v>
          </cell>
          <cell r="AE408">
            <v>1152.6099999999999</v>
          </cell>
          <cell r="AG408">
            <v>2847.12</v>
          </cell>
        </row>
        <row r="409">
          <cell r="A409" t="str">
            <v>19000</v>
          </cell>
          <cell r="G409" t="str">
            <v>1968</v>
          </cell>
          <cell r="I409">
            <v>154198.29999999999</v>
          </cell>
          <cell r="K409">
            <v>94936.3</v>
          </cell>
          <cell r="M409">
            <v>31</v>
          </cell>
          <cell r="N409" t="str">
            <v>-</v>
          </cell>
          <cell r="O409" t="str">
            <v>S0.5</v>
          </cell>
          <cell r="Q409">
            <v>0</v>
          </cell>
          <cell r="S409">
            <v>0</v>
          </cell>
          <cell r="U409">
            <v>94936.3</v>
          </cell>
          <cell r="W409">
            <v>9.0399999999999991</v>
          </cell>
          <cell r="Y409">
            <v>6.33</v>
          </cell>
          <cell r="AA409">
            <v>0.29980000000000001</v>
          </cell>
          <cell r="AC409">
            <v>0.1106</v>
          </cell>
          <cell r="AE409">
            <v>10499.95</v>
          </cell>
          <cell r="AG409">
            <v>28461.9</v>
          </cell>
        </row>
        <row r="410">
          <cell r="A410" t="str">
            <v>19000</v>
          </cell>
          <cell r="G410" t="str">
            <v>1969</v>
          </cell>
          <cell r="I410">
            <v>40537</v>
          </cell>
          <cell r="K410">
            <v>23934.16</v>
          </cell>
          <cell r="M410">
            <v>31</v>
          </cell>
          <cell r="N410" t="str">
            <v>-</v>
          </cell>
          <cell r="O410" t="str">
            <v>S0.5</v>
          </cell>
          <cell r="Q410">
            <v>0</v>
          </cell>
          <cell r="S410">
            <v>0</v>
          </cell>
          <cell r="U410">
            <v>23934.16</v>
          </cell>
          <cell r="W410">
            <v>9.44</v>
          </cell>
          <cell r="Y410">
            <v>6.69</v>
          </cell>
          <cell r="AA410">
            <v>0.2913</v>
          </cell>
          <cell r="AC410">
            <v>0.10589999999999999</v>
          </cell>
          <cell r="AE410">
            <v>2534.63</v>
          </cell>
          <cell r="AG410">
            <v>6972.02</v>
          </cell>
        </row>
        <row r="411">
          <cell r="A411" t="str">
            <v>19000</v>
          </cell>
          <cell r="G411" t="str">
            <v>1970</v>
          </cell>
          <cell r="I411">
            <v>50565</v>
          </cell>
          <cell r="K411">
            <v>29574.28</v>
          </cell>
          <cell r="M411">
            <v>31</v>
          </cell>
          <cell r="N411" t="str">
            <v>-</v>
          </cell>
          <cell r="O411" t="str">
            <v>S0.5</v>
          </cell>
          <cell r="Q411">
            <v>0</v>
          </cell>
          <cell r="S411">
            <v>0</v>
          </cell>
          <cell r="U411">
            <v>29574.28</v>
          </cell>
          <cell r="W411">
            <v>9.83</v>
          </cell>
          <cell r="Y411">
            <v>7.05</v>
          </cell>
          <cell r="AA411">
            <v>0.2828</v>
          </cell>
          <cell r="AC411">
            <v>0.1017</v>
          </cell>
          <cell r="AE411">
            <v>3007.7</v>
          </cell>
          <cell r="AG411">
            <v>8363.61</v>
          </cell>
        </row>
        <row r="412">
          <cell r="A412" t="str">
            <v>19000</v>
          </cell>
          <cell r="G412" t="str">
            <v>1972</v>
          </cell>
          <cell r="I412">
            <v>32774</v>
          </cell>
          <cell r="K412">
            <v>16719.93</v>
          </cell>
          <cell r="M412">
            <v>31</v>
          </cell>
          <cell r="N412" t="str">
            <v>-</v>
          </cell>
          <cell r="O412" t="str">
            <v>S0.5</v>
          </cell>
          <cell r="Q412">
            <v>0</v>
          </cell>
          <cell r="S412">
            <v>0</v>
          </cell>
          <cell r="U412">
            <v>16719.93</v>
          </cell>
          <cell r="W412">
            <v>10.65</v>
          </cell>
          <cell r="Y412">
            <v>7.78</v>
          </cell>
          <cell r="AA412">
            <v>0.26950000000000002</v>
          </cell>
          <cell r="AC412">
            <v>9.3899999999999997E-2</v>
          </cell>
          <cell r="AE412">
            <v>1570</v>
          </cell>
          <cell r="AG412">
            <v>4506.0200000000004</v>
          </cell>
        </row>
        <row r="413">
          <cell r="A413" t="str">
            <v>19000</v>
          </cell>
          <cell r="G413" t="str">
            <v>1977</v>
          </cell>
          <cell r="I413">
            <v>615704.6</v>
          </cell>
          <cell r="K413">
            <v>260271</v>
          </cell>
          <cell r="M413">
            <v>31</v>
          </cell>
          <cell r="N413" t="str">
            <v>-</v>
          </cell>
          <cell r="O413" t="str">
            <v>S0.5</v>
          </cell>
          <cell r="Q413">
            <v>0</v>
          </cell>
          <cell r="S413">
            <v>0</v>
          </cell>
          <cell r="U413">
            <v>260271</v>
          </cell>
          <cell r="W413">
            <v>12.83</v>
          </cell>
          <cell r="Y413">
            <v>9.6999999999999993</v>
          </cell>
          <cell r="AA413">
            <v>0.24399999999999999</v>
          </cell>
          <cell r="AC413">
            <v>7.7899999999999997E-2</v>
          </cell>
          <cell r="AE413">
            <v>20275.11</v>
          </cell>
          <cell r="AG413">
            <v>63506.12</v>
          </cell>
        </row>
        <row r="414">
          <cell r="A414" t="str">
            <v>19000</v>
          </cell>
          <cell r="G414" t="str">
            <v>1978</v>
          </cell>
          <cell r="I414">
            <v>240232</v>
          </cell>
          <cell r="K414">
            <v>97232.5</v>
          </cell>
          <cell r="M414">
            <v>31</v>
          </cell>
          <cell r="N414" t="str">
            <v>-</v>
          </cell>
          <cell r="O414" t="str">
            <v>S0.5</v>
          </cell>
          <cell r="Q414">
            <v>0</v>
          </cell>
          <cell r="S414">
            <v>0</v>
          </cell>
          <cell r="U414">
            <v>97232.5</v>
          </cell>
          <cell r="W414">
            <v>13.29</v>
          </cell>
          <cell r="Y414">
            <v>10.1</v>
          </cell>
          <cell r="AA414">
            <v>0.24</v>
          </cell>
          <cell r="AC414">
            <v>7.5200000000000003E-2</v>
          </cell>
          <cell r="AE414">
            <v>7311.88</v>
          </cell>
          <cell r="AG414">
            <v>23335.8</v>
          </cell>
        </row>
        <row r="415">
          <cell r="A415" t="str">
            <v>19000</v>
          </cell>
          <cell r="G415" t="str">
            <v>1980</v>
          </cell>
          <cell r="I415">
            <v>28469</v>
          </cell>
          <cell r="K415">
            <v>10674.79</v>
          </cell>
          <cell r="M415">
            <v>31</v>
          </cell>
          <cell r="N415" t="str">
            <v>-</v>
          </cell>
          <cell r="O415" t="str">
            <v>S0.5</v>
          </cell>
          <cell r="Q415">
            <v>0</v>
          </cell>
          <cell r="S415">
            <v>0</v>
          </cell>
          <cell r="U415">
            <v>10674.79</v>
          </cell>
          <cell r="W415">
            <v>14.24</v>
          </cell>
          <cell r="Y415">
            <v>10.93</v>
          </cell>
          <cell r="AA415">
            <v>0.2324</v>
          </cell>
          <cell r="AC415">
            <v>7.0199999999999999E-2</v>
          </cell>
          <cell r="AE415">
            <v>749.37</v>
          </cell>
          <cell r="AG415">
            <v>2480.8200000000002</v>
          </cell>
        </row>
        <row r="416">
          <cell r="A416" t="str">
            <v>19000</v>
          </cell>
          <cell r="G416" t="str">
            <v>1981</v>
          </cell>
          <cell r="I416">
            <v>707711.98</v>
          </cell>
          <cell r="K416">
            <v>254087.37</v>
          </cell>
          <cell r="M416">
            <v>31</v>
          </cell>
          <cell r="N416" t="str">
            <v>-</v>
          </cell>
          <cell r="O416" t="str">
            <v>S0.5</v>
          </cell>
          <cell r="Q416">
            <v>0</v>
          </cell>
          <cell r="S416">
            <v>0</v>
          </cell>
          <cell r="U416">
            <v>254087.37</v>
          </cell>
          <cell r="W416">
            <v>14.74</v>
          </cell>
          <cell r="Y416">
            <v>11.35</v>
          </cell>
          <cell r="AA416">
            <v>0.23</v>
          </cell>
          <cell r="AC416">
            <v>6.7799999999999999E-2</v>
          </cell>
          <cell r="AE416">
            <v>17227.12</v>
          </cell>
          <cell r="AG416">
            <v>58440.1</v>
          </cell>
        </row>
        <row r="417">
          <cell r="A417" t="str">
            <v>19000</v>
          </cell>
          <cell r="G417" t="str">
            <v>1982</v>
          </cell>
          <cell r="I417">
            <v>5623646.1500000004</v>
          </cell>
          <cell r="K417">
            <v>1969372.35</v>
          </cell>
          <cell r="M417">
            <v>31</v>
          </cell>
          <cell r="N417" t="str">
            <v>-</v>
          </cell>
          <cell r="O417" t="str">
            <v>S0.5</v>
          </cell>
          <cell r="Q417">
            <v>0</v>
          </cell>
          <cell r="S417">
            <v>0</v>
          </cell>
          <cell r="U417">
            <v>1969372.35</v>
          </cell>
          <cell r="W417">
            <v>15.24</v>
          </cell>
          <cell r="Y417">
            <v>11.78</v>
          </cell>
          <cell r="AA417">
            <v>0.22700000000000001</v>
          </cell>
          <cell r="AC417">
            <v>6.5600000000000006E-2</v>
          </cell>
          <cell r="AE417">
            <v>129190.83</v>
          </cell>
          <cell r="AG417">
            <v>447047.52</v>
          </cell>
        </row>
        <row r="418">
          <cell r="A418" t="str">
            <v>19000</v>
          </cell>
          <cell r="G418" t="str">
            <v>1983</v>
          </cell>
          <cell r="I418">
            <v>43311</v>
          </cell>
          <cell r="K418">
            <v>14628.76</v>
          </cell>
          <cell r="M418">
            <v>31</v>
          </cell>
          <cell r="N418" t="str">
            <v>-</v>
          </cell>
          <cell r="O418" t="str">
            <v>S0.5</v>
          </cell>
          <cell r="Q418">
            <v>0</v>
          </cell>
          <cell r="S418">
            <v>0</v>
          </cell>
          <cell r="U418">
            <v>14628.76</v>
          </cell>
          <cell r="W418">
            <v>15.76</v>
          </cell>
          <cell r="Y418">
            <v>12.22</v>
          </cell>
          <cell r="AA418">
            <v>0.22459999999999999</v>
          </cell>
          <cell r="AC418">
            <v>6.3500000000000001E-2</v>
          </cell>
          <cell r="AE418">
            <v>928.93</v>
          </cell>
          <cell r="AG418">
            <v>3285.62</v>
          </cell>
        </row>
        <row r="419">
          <cell r="A419" t="str">
            <v>19000</v>
          </cell>
          <cell r="G419" t="str">
            <v>1984</v>
          </cell>
          <cell r="I419">
            <v>630948</v>
          </cell>
          <cell r="K419">
            <v>217216.01</v>
          </cell>
          <cell r="M419">
            <v>31</v>
          </cell>
          <cell r="N419" t="str">
            <v>-</v>
          </cell>
          <cell r="O419" t="str">
            <v>S0.5</v>
          </cell>
          <cell r="Q419">
            <v>0</v>
          </cell>
          <cell r="S419">
            <v>0</v>
          </cell>
          <cell r="U419">
            <v>217216.01</v>
          </cell>
          <cell r="W419">
            <v>16.29</v>
          </cell>
          <cell r="Y419">
            <v>12.67</v>
          </cell>
          <cell r="AA419">
            <v>0.22220000000000001</v>
          </cell>
          <cell r="AC419">
            <v>6.1400000000000003E-2</v>
          </cell>
          <cell r="AE419">
            <v>13337.06</v>
          </cell>
          <cell r="AG419">
            <v>48265.4</v>
          </cell>
        </row>
        <row r="420">
          <cell r="A420" t="str">
            <v>19000</v>
          </cell>
          <cell r="G420" t="str">
            <v>1985</v>
          </cell>
          <cell r="I420">
            <v>103947.16</v>
          </cell>
          <cell r="K420">
            <v>36758.94</v>
          </cell>
          <cell r="M420">
            <v>31</v>
          </cell>
          <cell r="N420" t="str">
            <v>-</v>
          </cell>
          <cell r="O420" t="str">
            <v>S0.5</v>
          </cell>
          <cell r="Q420">
            <v>0</v>
          </cell>
          <cell r="S420">
            <v>0</v>
          </cell>
          <cell r="U420">
            <v>36758.94</v>
          </cell>
          <cell r="W420">
            <v>16.84</v>
          </cell>
          <cell r="Y420">
            <v>13.13</v>
          </cell>
          <cell r="AA420">
            <v>0.2203</v>
          </cell>
          <cell r="AC420">
            <v>5.9400000000000001E-2</v>
          </cell>
          <cell r="AE420">
            <v>2183.48</v>
          </cell>
          <cell r="AG420">
            <v>8097.99</v>
          </cell>
        </row>
        <row r="421">
          <cell r="A421" t="str">
            <v>19000</v>
          </cell>
          <cell r="G421" t="str">
            <v>1986</v>
          </cell>
          <cell r="I421">
            <v>111568</v>
          </cell>
          <cell r="K421">
            <v>39838.82</v>
          </cell>
          <cell r="M421">
            <v>31</v>
          </cell>
          <cell r="N421" t="str">
            <v>-</v>
          </cell>
          <cell r="O421" t="str">
            <v>S0.5</v>
          </cell>
          <cell r="Q421">
            <v>0</v>
          </cell>
          <cell r="S421">
            <v>0</v>
          </cell>
          <cell r="U421">
            <v>39838.82</v>
          </cell>
          <cell r="W421">
            <v>17.39</v>
          </cell>
          <cell r="Y421">
            <v>13.6</v>
          </cell>
          <cell r="AA421">
            <v>0.21790000000000001</v>
          </cell>
          <cell r="AC421">
            <v>5.7500000000000002E-2</v>
          </cell>
          <cell r="AE421">
            <v>2290.73</v>
          </cell>
          <cell r="AG421">
            <v>8680.8799999999992</v>
          </cell>
        </row>
        <row r="422">
          <cell r="A422" t="str">
            <v>19000</v>
          </cell>
          <cell r="G422" t="str">
            <v>1989</v>
          </cell>
          <cell r="I422">
            <v>89371</v>
          </cell>
          <cell r="K422">
            <v>32992.53</v>
          </cell>
          <cell r="M422">
            <v>31</v>
          </cell>
          <cell r="N422" t="str">
            <v>-</v>
          </cell>
          <cell r="O422" t="str">
            <v>S0.5</v>
          </cell>
          <cell r="Q422">
            <v>0</v>
          </cell>
          <cell r="S422">
            <v>0</v>
          </cell>
          <cell r="U422">
            <v>32992.53</v>
          </cell>
          <cell r="W422">
            <v>19.16</v>
          </cell>
          <cell r="Y422">
            <v>15.07</v>
          </cell>
          <cell r="AA422">
            <v>0.2135</v>
          </cell>
          <cell r="AC422">
            <v>5.2200000000000003E-2</v>
          </cell>
          <cell r="AE422">
            <v>1722.21</v>
          </cell>
          <cell r="AG422">
            <v>7043.91</v>
          </cell>
        </row>
        <row r="423">
          <cell r="A423" t="str">
            <v>19000</v>
          </cell>
          <cell r="G423" t="str">
            <v>1990</v>
          </cell>
          <cell r="I423">
            <v>540368</v>
          </cell>
          <cell r="K423">
            <v>200308.43</v>
          </cell>
          <cell r="M423">
            <v>31</v>
          </cell>
          <cell r="N423" t="str">
            <v>-</v>
          </cell>
          <cell r="O423" t="str">
            <v>S0.5</v>
          </cell>
          <cell r="Q423">
            <v>0</v>
          </cell>
          <cell r="S423">
            <v>0</v>
          </cell>
          <cell r="U423">
            <v>200308.43</v>
          </cell>
          <cell r="W423">
            <v>19.79</v>
          </cell>
          <cell r="Y423">
            <v>15.59</v>
          </cell>
          <cell r="AA423">
            <v>0.2122</v>
          </cell>
          <cell r="AC423">
            <v>5.0500000000000003E-2</v>
          </cell>
          <cell r="AE423">
            <v>10115.58</v>
          </cell>
          <cell r="AG423">
            <v>42505.45</v>
          </cell>
        </row>
        <row r="424">
          <cell r="A424" t="str">
            <v>19000</v>
          </cell>
          <cell r="G424" t="str">
            <v>1991</v>
          </cell>
          <cell r="I424">
            <v>1882191.45</v>
          </cell>
          <cell r="K424">
            <v>706278.3</v>
          </cell>
          <cell r="M424">
            <v>31</v>
          </cell>
          <cell r="N424" t="str">
            <v>-</v>
          </cell>
          <cell r="O424" t="str">
            <v>S0.5</v>
          </cell>
          <cell r="Q424">
            <v>0</v>
          </cell>
          <cell r="S424">
            <v>0</v>
          </cell>
          <cell r="U424">
            <v>706278.3</v>
          </cell>
          <cell r="W424">
            <v>20.43</v>
          </cell>
          <cell r="Y424">
            <v>16.11</v>
          </cell>
          <cell r="AA424">
            <v>0.21149999999999999</v>
          </cell>
          <cell r="AC424">
            <v>4.8899999999999999E-2</v>
          </cell>
          <cell r="AE424">
            <v>34537.01</v>
          </cell>
          <cell r="AG424">
            <v>149377.85999999999</v>
          </cell>
        </row>
        <row r="425">
          <cell r="A425" t="str">
            <v>19000</v>
          </cell>
          <cell r="G425" t="str">
            <v>1992</v>
          </cell>
          <cell r="I425">
            <v>31615.71</v>
          </cell>
          <cell r="K425">
            <v>11861.69</v>
          </cell>
          <cell r="M425">
            <v>31</v>
          </cell>
          <cell r="N425" t="str">
            <v>-</v>
          </cell>
          <cell r="O425" t="str">
            <v>S0.5</v>
          </cell>
          <cell r="Q425">
            <v>0</v>
          </cell>
          <cell r="S425">
            <v>0</v>
          </cell>
          <cell r="U425">
            <v>11861.69</v>
          </cell>
          <cell r="W425">
            <v>21.09</v>
          </cell>
          <cell r="Y425">
            <v>16.649999999999999</v>
          </cell>
          <cell r="AA425">
            <v>0.21049999999999999</v>
          </cell>
          <cell r="AC425">
            <v>4.7399999999999998E-2</v>
          </cell>
          <cell r="AE425">
            <v>562.24</v>
          </cell>
          <cell r="AG425">
            <v>2496.89</v>
          </cell>
        </row>
        <row r="426">
          <cell r="A426" t="str">
            <v>19000</v>
          </cell>
          <cell r="G426" t="str">
            <v>1993</v>
          </cell>
          <cell r="I426">
            <v>38283.53</v>
          </cell>
          <cell r="K426">
            <v>13995.97</v>
          </cell>
          <cell r="M426">
            <v>31</v>
          </cell>
          <cell r="N426" t="str">
            <v>-</v>
          </cell>
          <cell r="O426" t="str">
            <v>S0.5</v>
          </cell>
          <cell r="Q426">
            <v>0</v>
          </cell>
          <cell r="S426">
            <v>0</v>
          </cell>
          <cell r="U426">
            <v>13995.97</v>
          </cell>
          <cell r="W426">
            <v>21.77</v>
          </cell>
          <cell r="Y426">
            <v>17.21</v>
          </cell>
          <cell r="AA426">
            <v>0.20949999999999999</v>
          </cell>
          <cell r="AC426">
            <v>4.5900000000000003E-2</v>
          </cell>
          <cell r="AE426">
            <v>642.41999999999996</v>
          </cell>
          <cell r="AG426">
            <v>2932.16</v>
          </cell>
        </row>
        <row r="427">
          <cell r="A427" t="str">
            <v>19000</v>
          </cell>
          <cell r="G427" t="str">
            <v>1994</v>
          </cell>
          <cell r="I427">
            <v>643115.53</v>
          </cell>
          <cell r="K427">
            <v>233165.64</v>
          </cell>
          <cell r="M427">
            <v>31</v>
          </cell>
          <cell r="N427" t="str">
            <v>-</v>
          </cell>
          <cell r="O427" t="str">
            <v>S0.5</v>
          </cell>
          <cell r="Q427">
            <v>0</v>
          </cell>
          <cell r="S427">
            <v>0</v>
          </cell>
          <cell r="U427">
            <v>233165.64</v>
          </cell>
          <cell r="W427">
            <v>22.47</v>
          </cell>
          <cell r="Y427">
            <v>17.78</v>
          </cell>
          <cell r="AA427">
            <v>0.2087</v>
          </cell>
          <cell r="AC427">
            <v>4.4499999999999998E-2</v>
          </cell>
          <cell r="AE427">
            <v>10375.870000000001</v>
          </cell>
          <cell r="AG427">
            <v>48661.67</v>
          </cell>
        </row>
        <row r="428">
          <cell r="A428" t="str">
            <v>19000</v>
          </cell>
          <cell r="G428" t="str">
            <v>1995</v>
          </cell>
          <cell r="I428">
            <v>2984475.04</v>
          </cell>
          <cell r="K428">
            <v>1857095.63</v>
          </cell>
          <cell r="M428">
            <v>31</v>
          </cell>
          <cell r="N428" t="str">
            <v>-</v>
          </cell>
          <cell r="O428" t="str">
            <v>S0.5</v>
          </cell>
          <cell r="Q428">
            <v>0</v>
          </cell>
          <cell r="S428">
            <v>0</v>
          </cell>
          <cell r="U428">
            <v>1857095.63</v>
          </cell>
          <cell r="W428">
            <v>23.19</v>
          </cell>
          <cell r="Y428">
            <v>18.36</v>
          </cell>
          <cell r="AA428">
            <v>0.20830000000000001</v>
          </cell>
          <cell r="AC428">
            <v>4.3099999999999999E-2</v>
          </cell>
          <cell r="AE428">
            <v>80040.820000000007</v>
          </cell>
          <cell r="AG428">
            <v>386833.02</v>
          </cell>
        </row>
        <row r="429">
          <cell r="A429" t="str">
            <v>19000</v>
          </cell>
          <cell r="G429" t="str">
            <v>1996</v>
          </cell>
          <cell r="I429">
            <v>2408413.4300000002</v>
          </cell>
          <cell r="K429">
            <v>595772.55000000005</v>
          </cell>
          <cell r="M429">
            <v>31</v>
          </cell>
          <cell r="N429" t="str">
            <v>-</v>
          </cell>
          <cell r="O429" t="str">
            <v>S0.5</v>
          </cell>
          <cell r="Q429">
            <v>0</v>
          </cell>
          <cell r="S429">
            <v>0</v>
          </cell>
          <cell r="U429">
            <v>595772.55000000005</v>
          </cell>
          <cell r="W429">
            <v>23.94</v>
          </cell>
          <cell r="Y429">
            <v>18.96</v>
          </cell>
          <cell r="AA429">
            <v>0.20799999999999999</v>
          </cell>
          <cell r="AC429">
            <v>4.1799999999999997E-2</v>
          </cell>
          <cell r="AE429">
            <v>24903.29</v>
          </cell>
          <cell r="AG429">
            <v>123920.69</v>
          </cell>
        </row>
        <row r="430">
          <cell r="A430" t="str">
            <v>19000</v>
          </cell>
          <cell r="G430" t="str">
            <v>1997</v>
          </cell>
          <cell r="I430">
            <v>3982604.42</v>
          </cell>
          <cell r="K430">
            <v>574558.54</v>
          </cell>
          <cell r="M430">
            <v>31</v>
          </cell>
          <cell r="N430" t="str">
            <v>-</v>
          </cell>
          <cell r="O430" t="str">
            <v>S0.5</v>
          </cell>
          <cell r="Q430">
            <v>0</v>
          </cell>
          <cell r="S430">
            <v>0</v>
          </cell>
          <cell r="U430">
            <v>574558.54</v>
          </cell>
          <cell r="W430">
            <v>24.7</v>
          </cell>
          <cell r="Y430">
            <v>19.579999999999998</v>
          </cell>
          <cell r="AA430">
            <v>0.20730000000000001</v>
          </cell>
          <cell r="AC430">
            <v>4.0500000000000001E-2</v>
          </cell>
          <cell r="AE430">
            <v>23269.62</v>
          </cell>
          <cell r="AG430">
            <v>119105.99</v>
          </cell>
        </row>
        <row r="431">
          <cell r="A431" t="str">
            <v>19000</v>
          </cell>
          <cell r="G431" t="str">
            <v>1998</v>
          </cell>
          <cell r="I431">
            <v>3074232.01</v>
          </cell>
          <cell r="K431">
            <v>1131639.1399999999</v>
          </cell>
          <cell r="M431">
            <v>31</v>
          </cell>
          <cell r="N431" t="str">
            <v>-</v>
          </cell>
          <cell r="O431" t="str">
            <v>S0.5</v>
          </cell>
          <cell r="Q431">
            <v>0</v>
          </cell>
          <cell r="S431">
            <v>0</v>
          </cell>
          <cell r="U431">
            <v>1131639.1399999999</v>
          </cell>
          <cell r="W431">
            <v>25.5</v>
          </cell>
          <cell r="Y431">
            <v>20.21</v>
          </cell>
          <cell r="AA431">
            <v>0.20749999999999999</v>
          </cell>
          <cell r="AC431">
            <v>3.9199999999999999E-2</v>
          </cell>
          <cell r="AE431">
            <v>44360.25</v>
          </cell>
          <cell r="AG431">
            <v>234815.12</v>
          </cell>
        </row>
        <row r="432">
          <cell r="A432" t="str">
            <v>19000</v>
          </cell>
          <cell r="G432" t="str">
            <v>1999</v>
          </cell>
          <cell r="I432">
            <v>2965827.38</v>
          </cell>
          <cell r="K432">
            <v>2338542.5099999998</v>
          </cell>
          <cell r="M432">
            <v>31</v>
          </cell>
          <cell r="N432" t="str">
            <v>-</v>
          </cell>
          <cell r="O432" t="str">
            <v>S0.5</v>
          </cell>
          <cell r="Q432">
            <v>0</v>
          </cell>
          <cell r="S432">
            <v>0</v>
          </cell>
          <cell r="U432">
            <v>2338542.5099999998</v>
          </cell>
          <cell r="W432">
            <v>26.32</v>
          </cell>
          <cell r="Y432">
            <v>20.87</v>
          </cell>
          <cell r="AA432">
            <v>0.20710000000000001</v>
          </cell>
          <cell r="AC432">
            <v>3.7999999999999999E-2</v>
          </cell>
          <cell r="AE432">
            <v>88864.62</v>
          </cell>
          <cell r="AG432">
            <v>484312.15</v>
          </cell>
        </row>
        <row r="433">
          <cell r="A433" t="str">
            <v>19000</v>
          </cell>
          <cell r="G433" t="str">
            <v>2000</v>
          </cell>
          <cell r="I433">
            <v>438416.3</v>
          </cell>
          <cell r="K433">
            <v>166777.35</v>
          </cell>
          <cell r="M433">
            <v>31</v>
          </cell>
          <cell r="N433" t="str">
            <v>-</v>
          </cell>
          <cell r="O433" t="str">
            <v>S0.5</v>
          </cell>
          <cell r="Q433">
            <v>0</v>
          </cell>
          <cell r="S433">
            <v>0</v>
          </cell>
          <cell r="U433">
            <v>166777.35</v>
          </cell>
          <cell r="W433">
            <v>27.16</v>
          </cell>
          <cell r="Y433">
            <v>21.54</v>
          </cell>
          <cell r="AA433">
            <v>0.2069</v>
          </cell>
          <cell r="AC433">
            <v>3.6799999999999999E-2</v>
          </cell>
          <cell r="AE433">
            <v>6137.41</v>
          </cell>
          <cell r="AG433">
            <v>34506.230000000003</v>
          </cell>
        </row>
        <row r="434">
          <cell r="A434" t="str">
            <v>19000</v>
          </cell>
          <cell r="G434" t="str">
            <v>2001</v>
          </cell>
          <cell r="I434">
            <v>1548397.16</v>
          </cell>
          <cell r="K434">
            <v>609532.26</v>
          </cell>
          <cell r="M434">
            <v>31</v>
          </cell>
          <cell r="N434" t="str">
            <v>-</v>
          </cell>
          <cell r="O434" t="str">
            <v>S0.5</v>
          </cell>
          <cell r="Q434">
            <v>0</v>
          </cell>
          <cell r="S434">
            <v>0</v>
          </cell>
          <cell r="U434">
            <v>609532.26</v>
          </cell>
          <cell r="W434">
            <v>28.03</v>
          </cell>
          <cell r="Y434">
            <v>22.23</v>
          </cell>
          <cell r="AA434">
            <v>0.2069</v>
          </cell>
          <cell r="AC434">
            <v>3.5700000000000003E-2</v>
          </cell>
          <cell r="AE434">
            <v>21760.3</v>
          </cell>
          <cell r="AG434">
            <v>126112.22</v>
          </cell>
        </row>
        <row r="435">
          <cell r="A435" t="str">
            <v>19000</v>
          </cell>
          <cell r="G435" t="str">
            <v>9999</v>
          </cell>
          <cell r="I435">
            <v>-1185516.48</v>
          </cell>
          <cell r="K435">
            <v>106683.77</v>
          </cell>
          <cell r="M435">
            <v>31</v>
          </cell>
          <cell r="N435" t="str">
            <v>-</v>
          </cell>
          <cell r="O435" t="str">
            <v>S0.5</v>
          </cell>
          <cell r="Q435">
            <v>0</v>
          </cell>
          <cell r="S435">
            <v>0</v>
          </cell>
          <cell r="U435">
            <v>106683.77</v>
          </cell>
          <cell r="W435">
            <v>0</v>
          </cell>
          <cell r="Y435">
            <v>0</v>
          </cell>
          <cell r="AA435">
            <v>0.2157</v>
          </cell>
          <cell r="AC435">
            <v>4.9000000000000002E-2</v>
          </cell>
          <cell r="AE435">
            <v>5227.5</v>
          </cell>
          <cell r="AG435">
            <v>23011.69</v>
          </cell>
        </row>
        <row r="436">
          <cell r="A436" t="str">
            <v>Total 19000</v>
          </cell>
          <cell r="E436" t="str">
            <v>Total Fuel Stations</v>
          </cell>
          <cell r="I436">
            <v>27955181.109999999</v>
          </cell>
          <cell r="K436">
            <v>11674074.919999998</v>
          </cell>
          <cell r="S436">
            <v>0</v>
          </cell>
          <cell r="U436">
            <v>11674074.919999998</v>
          </cell>
          <cell r="Y436">
            <v>16.010000000000002</v>
          </cell>
          <cell r="AA436">
            <v>0.2157</v>
          </cell>
          <cell r="AC436">
            <v>4.9000000000000002E-2</v>
          </cell>
          <cell r="AE436">
            <v>572010.87</v>
          </cell>
          <cell r="AG436">
            <v>2517744.54</v>
          </cell>
        </row>
        <row r="438">
          <cell r="A438" t="str">
            <v>20000</v>
          </cell>
          <cell r="C438" t="str">
            <v>20</v>
          </cell>
          <cell r="E438" t="str">
            <v>Shops and Enginehouses</v>
          </cell>
          <cell r="G438" t="str">
            <v>1905</v>
          </cell>
          <cell r="I438">
            <v>28356</v>
          </cell>
          <cell r="K438">
            <v>28356</v>
          </cell>
          <cell r="M438">
            <v>35</v>
          </cell>
          <cell r="N438" t="str">
            <v>-</v>
          </cell>
          <cell r="O438" t="str">
            <v xml:space="preserve">S2  </v>
          </cell>
          <cell r="Q438">
            <v>0</v>
          </cell>
          <cell r="S438">
            <v>0</v>
          </cell>
          <cell r="U438">
            <v>28356</v>
          </cell>
          <cell r="W438">
            <v>1</v>
          </cell>
          <cell r="Y438">
            <v>0.01</v>
          </cell>
          <cell r="AA438">
            <v>0.99</v>
          </cell>
          <cell r="AC438">
            <v>1</v>
          </cell>
          <cell r="AE438">
            <v>28356</v>
          </cell>
          <cell r="AG438">
            <v>28072.44</v>
          </cell>
        </row>
        <row r="439">
          <cell r="A439" t="str">
            <v>20000</v>
          </cell>
          <cell r="G439" t="str">
            <v>1916</v>
          </cell>
          <cell r="I439">
            <v>9909</v>
          </cell>
          <cell r="K439">
            <v>481.89</v>
          </cell>
          <cell r="M439">
            <v>35</v>
          </cell>
          <cell r="N439" t="str">
            <v>-</v>
          </cell>
          <cell r="O439" t="str">
            <v xml:space="preserve">S2  </v>
          </cell>
          <cell r="Q439">
            <v>0</v>
          </cell>
          <cell r="S439">
            <v>0</v>
          </cell>
          <cell r="U439">
            <v>481.89</v>
          </cell>
          <cell r="W439">
            <v>1</v>
          </cell>
          <cell r="Y439">
            <v>0.01</v>
          </cell>
          <cell r="AA439">
            <v>0.99</v>
          </cell>
          <cell r="AC439">
            <v>1</v>
          </cell>
          <cell r="AE439">
            <v>481.89</v>
          </cell>
          <cell r="AG439">
            <v>477.07</v>
          </cell>
        </row>
        <row r="440">
          <cell r="A440" t="str">
            <v>20000</v>
          </cell>
          <cell r="G440" t="str">
            <v>1919</v>
          </cell>
          <cell r="I440">
            <v>31748</v>
          </cell>
          <cell r="K440">
            <v>1143.6600000000001</v>
          </cell>
          <cell r="M440">
            <v>35</v>
          </cell>
          <cell r="N440" t="str">
            <v>-</v>
          </cell>
          <cell r="O440" t="str">
            <v xml:space="preserve">S2  </v>
          </cell>
          <cell r="Q440">
            <v>0</v>
          </cell>
          <cell r="S440">
            <v>0</v>
          </cell>
          <cell r="U440">
            <v>1143.6600000000001</v>
          </cell>
          <cell r="W440">
            <v>1</v>
          </cell>
          <cell r="Y440">
            <v>0.01</v>
          </cell>
          <cell r="AA440">
            <v>0.99</v>
          </cell>
          <cell r="AC440">
            <v>1</v>
          </cell>
          <cell r="AE440">
            <v>1143.6600000000001</v>
          </cell>
          <cell r="AG440">
            <v>1132.22</v>
          </cell>
        </row>
        <row r="441">
          <cell r="A441" t="str">
            <v>20000</v>
          </cell>
          <cell r="G441" t="str">
            <v>1930</v>
          </cell>
          <cell r="I441">
            <v>818</v>
          </cell>
          <cell r="K441">
            <v>38.58</v>
          </cell>
          <cell r="M441">
            <v>35</v>
          </cell>
          <cell r="N441" t="str">
            <v>-</v>
          </cell>
          <cell r="O441" t="str">
            <v xml:space="preserve">S2  </v>
          </cell>
          <cell r="Q441">
            <v>0</v>
          </cell>
          <cell r="S441">
            <v>0</v>
          </cell>
          <cell r="U441">
            <v>38.58</v>
          </cell>
          <cell r="W441">
            <v>1</v>
          </cell>
          <cell r="Y441">
            <v>0.01</v>
          </cell>
          <cell r="AA441">
            <v>0.99</v>
          </cell>
          <cell r="AC441">
            <v>1</v>
          </cell>
          <cell r="AE441">
            <v>38.58</v>
          </cell>
          <cell r="AG441">
            <v>38.19</v>
          </cell>
        </row>
        <row r="442">
          <cell r="A442" t="str">
            <v>20000</v>
          </cell>
          <cell r="G442" t="str">
            <v>1952</v>
          </cell>
          <cell r="I442">
            <v>34898</v>
          </cell>
          <cell r="K442">
            <v>4903.71</v>
          </cell>
          <cell r="M442">
            <v>35</v>
          </cell>
          <cell r="N442" t="str">
            <v>-</v>
          </cell>
          <cell r="O442" t="str">
            <v xml:space="preserve">S2  </v>
          </cell>
          <cell r="Q442">
            <v>0</v>
          </cell>
          <cell r="S442">
            <v>0</v>
          </cell>
          <cell r="U442">
            <v>4903.71</v>
          </cell>
          <cell r="W442">
            <v>3.62</v>
          </cell>
          <cell r="Y442">
            <v>2</v>
          </cell>
          <cell r="AA442">
            <v>0.44750000000000001</v>
          </cell>
          <cell r="AC442">
            <v>0.2762</v>
          </cell>
          <cell r="AE442">
            <v>1354.4</v>
          </cell>
          <cell r="AG442">
            <v>2194.41</v>
          </cell>
        </row>
        <row r="443">
          <cell r="A443" t="str">
            <v>20000</v>
          </cell>
          <cell r="G443" t="str">
            <v>1953</v>
          </cell>
          <cell r="I443">
            <v>36519</v>
          </cell>
          <cell r="K443">
            <v>5338.08</v>
          </cell>
          <cell r="M443">
            <v>35</v>
          </cell>
          <cell r="N443" t="str">
            <v>-</v>
          </cell>
          <cell r="O443" t="str">
            <v xml:space="preserve">S2  </v>
          </cell>
          <cell r="Q443">
            <v>0</v>
          </cell>
          <cell r="S443">
            <v>0</v>
          </cell>
          <cell r="U443">
            <v>5338.08</v>
          </cell>
          <cell r="W443">
            <v>3.86</v>
          </cell>
          <cell r="Y443">
            <v>2.2000000000000002</v>
          </cell>
          <cell r="AA443">
            <v>0.43009999999999998</v>
          </cell>
          <cell r="AC443">
            <v>0.2591</v>
          </cell>
          <cell r="AE443">
            <v>1383.1</v>
          </cell>
          <cell r="AG443">
            <v>2295.91</v>
          </cell>
        </row>
        <row r="444">
          <cell r="A444" t="str">
            <v>20000</v>
          </cell>
          <cell r="G444" t="str">
            <v>1957</v>
          </cell>
          <cell r="I444">
            <v>37326</v>
          </cell>
          <cell r="K444">
            <v>6146.35</v>
          </cell>
          <cell r="M444">
            <v>35</v>
          </cell>
          <cell r="N444" t="str">
            <v>-</v>
          </cell>
          <cell r="O444" t="str">
            <v xml:space="preserve">S2  </v>
          </cell>
          <cell r="Q444">
            <v>0</v>
          </cell>
          <cell r="S444">
            <v>0</v>
          </cell>
          <cell r="U444">
            <v>6146.35</v>
          </cell>
          <cell r="W444">
            <v>4.8899999999999997</v>
          </cell>
          <cell r="Y444">
            <v>3.08</v>
          </cell>
          <cell r="AA444">
            <v>0.37009999999999998</v>
          </cell>
          <cell r="AC444">
            <v>0.20449999999999999</v>
          </cell>
          <cell r="AE444">
            <v>1256.93</v>
          </cell>
          <cell r="AG444">
            <v>2274.7600000000002</v>
          </cell>
        </row>
        <row r="445">
          <cell r="A445" t="str">
            <v>20000</v>
          </cell>
          <cell r="G445" t="str">
            <v>1960</v>
          </cell>
          <cell r="I445">
            <v>173700</v>
          </cell>
          <cell r="K445">
            <v>31259.54</v>
          </cell>
          <cell r="M445">
            <v>35</v>
          </cell>
          <cell r="N445" t="str">
            <v>-</v>
          </cell>
          <cell r="O445" t="str">
            <v xml:space="preserve">S2  </v>
          </cell>
          <cell r="Q445">
            <v>0</v>
          </cell>
          <cell r="S445">
            <v>0</v>
          </cell>
          <cell r="U445">
            <v>31259.54</v>
          </cell>
          <cell r="W445">
            <v>5.74</v>
          </cell>
          <cell r="Y445">
            <v>3.78</v>
          </cell>
          <cell r="AA445">
            <v>0.34150000000000003</v>
          </cell>
          <cell r="AC445">
            <v>0.17419999999999999</v>
          </cell>
          <cell r="AE445">
            <v>5445.41</v>
          </cell>
          <cell r="AG445">
            <v>10675.13</v>
          </cell>
        </row>
        <row r="446">
          <cell r="A446" t="str">
            <v>20000</v>
          </cell>
          <cell r="G446" t="str">
            <v>1962</v>
          </cell>
          <cell r="I446">
            <v>220.32</v>
          </cell>
          <cell r="K446">
            <v>43.34</v>
          </cell>
          <cell r="M446">
            <v>35</v>
          </cell>
          <cell r="N446" t="str">
            <v>-</v>
          </cell>
          <cell r="O446" t="str">
            <v xml:space="preserve">S2  </v>
          </cell>
          <cell r="Q446">
            <v>0</v>
          </cell>
          <cell r="S446">
            <v>0</v>
          </cell>
          <cell r="U446">
            <v>43.34</v>
          </cell>
          <cell r="W446">
            <v>6.35</v>
          </cell>
          <cell r="Y446">
            <v>4.28</v>
          </cell>
          <cell r="AA446">
            <v>0.32600000000000001</v>
          </cell>
          <cell r="AC446">
            <v>0.1575</v>
          </cell>
          <cell r="AE446">
            <v>6.83</v>
          </cell>
          <cell r="AG446">
            <v>14.13</v>
          </cell>
        </row>
        <row r="447">
          <cell r="A447" t="str">
            <v>20000</v>
          </cell>
          <cell r="G447" t="str">
            <v>1965</v>
          </cell>
          <cell r="I447">
            <v>58753</v>
          </cell>
          <cell r="K447">
            <v>13320.31</v>
          </cell>
          <cell r="M447">
            <v>35</v>
          </cell>
          <cell r="N447" t="str">
            <v>-</v>
          </cell>
          <cell r="O447" t="str">
            <v xml:space="preserve">S2  </v>
          </cell>
          <cell r="Q447">
            <v>0</v>
          </cell>
          <cell r="S447">
            <v>0</v>
          </cell>
          <cell r="U447">
            <v>13320.31</v>
          </cell>
          <cell r="W447">
            <v>7.33</v>
          </cell>
          <cell r="Y447">
            <v>5.08</v>
          </cell>
          <cell r="AA447">
            <v>0.307</v>
          </cell>
          <cell r="AC447">
            <v>0.13639999999999999</v>
          </cell>
          <cell r="AE447">
            <v>1816.89</v>
          </cell>
          <cell r="AG447">
            <v>4089.34</v>
          </cell>
        </row>
        <row r="448">
          <cell r="A448" t="str">
            <v>20000</v>
          </cell>
          <cell r="G448" t="str">
            <v>1966</v>
          </cell>
          <cell r="I448">
            <v>111981</v>
          </cell>
          <cell r="K448">
            <v>26505.93</v>
          </cell>
          <cell r="M448">
            <v>35</v>
          </cell>
          <cell r="N448" t="str">
            <v>-</v>
          </cell>
          <cell r="O448" t="str">
            <v xml:space="preserve">S2  </v>
          </cell>
          <cell r="Q448">
            <v>0</v>
          </cell>
          <cell r="S448">
            <v>0</v>
          </cell>
          <cell r="U448">
            <v>26505.93</v>
          </cell>
          <cell r="W448">
            <v>7.68</v>
          </cell>
          <cell r="Y448">
            <v>5.36</v>
          </cell>
          <cell r="AA448">
            <v>0.30209999999999998</v>
          </cell>
          <cell r="AC448">
            <v>0.13020000000000001</v>
          </cell>
          <cell r="AE448">
            <v>3451.07</v>
          </cell>
          <cell r="AG448">
            <v>8007.44</v>
          </cell>
        </row>
        <row r="449">
          <cell r="A449" t="str">
            <v>20000</v>
          </cell>
          <cell r="G449" t="str">
            <v>1967</v>
          </cell>
          <cell r="I449">
            <v>65295.9</v>
          </cell>
          <cell r="K449">
            <v>16057.95</v>
          </cell>
          <cell r="M449">
            <v>35</v>
          </cell>
          <cell r="N449" t="str">
            <v>-</v>
          </cell>
          <cell r="O449" t="str">
            <v xml:space="preserve">S2  </v>
          </cell>
          <cell r="Q449">
            <v>0</v>
          </cell>
          <cell r="S449">
            <v>0</v>
          </cell>
          <cell r="U449">
            <v>16057.95</v>
          </cell>
          <cell r="W449">
            <v>8.0399999999999991</v>
          </cell>
          <cell r="Y449">
            <v>5.65</v>
          </cell>
          <cell r="AA449">
            <v>0.29730000000000001</v>
          </cell>
          <cell r="AC449">
            <v>0.1244</v>
          </cell>
          <cell r="AE449">
            <v>1997.61</v>
          </cell>
          <cell r="AG449">
            <v>4774.03</v>
          </cell>
        </row>
        <row r="450">
          <cell r="A450" t="str">
            <v>20000</v>
          </cell>
          <cell r="G450" t="str">
            <v>1968</v>
          </cell>
          <cell r="I450">
            <v>462324.86</v>
          </cell>
          <cell r="K450">
            <v>111992.76</v>
          </cell>
          <cell r="M450">
            <v>35</v>
          </cell>
          <cell r="N450" t="str">
            <v>-</v>
          </cell>
          <cell r="O450" t="str">
            <v xml:space="preserve">S2  </v>
          </cell>
          <cell r="Q450">
            <v>0</v>
          </cell>
          <cell r="S450">
            <v>0</v>
          </cell>
          <cell r="U450">
            <v>111992.76</v>
          </cell>
          <cell r="W450">
            <v>8.42</v>
          </cell>
          <cell r="Y450">
            <v>5.94</v>
          </cell>
          <cell r="AA450">
            <v>0.29449999999999998</v>
          </cell>
          <cell r="AC450">
            <v>0.1188</v>
          </cell>
          <cell r="AE450">
            <v>13304.74</v>
          </cell>
          <cell r="AG450">
            <v>32981.870000000003</v>
          </cell>
        </row>
        <row r="451">
          <cell r="A451" t="str">
            <v>20000</v>
          </cell>
          <cell r="G451" t="str">
            <v>1969</v>
          </cell>
          <cell r="I451">
            <v>936357</v>
          </cell>
          <cell r="K451">
            <v>217373.3</v>
          </cell>
          <cell r="M451">
            <v>35</v>
          </cell>
          <cell r="N451" t="str">
            <v>-</v>
          </cell>
          <cell r="O451" t="str">
            <v xml:space="preserve">S2  </v>
          </cell>
          <cell r="Q451">
            <v>0</v>
          </cell>
          <cell r="S451">
            <v>0</v>
          </cell>
          <cell r="U451">
            <v>217373.3</v>
          </cell>
          <cell r="W451">
            <v>8.8000000000000007</v>
          </cell>
          <cell r="Y451">
            <v>6.25</v>
          </cell>
          <cell r="AA451">
            <v>0.2898</v>
          </cell>
          <cell r="AC451">
            <v>0.11360000000000001</v>
          </cell>
          <cell r="AE451">
            <v>24693.61</v>
          </cell>
          <cell r="AG451">
            <v>62994.78</v>
          </cell>
        </row>
        <row r="452">
          <cell r="A452" t="str">
            <v>20000</v>
          </cell>
          <cell r="G452" t="str">
            <v>1970</v>
          </cell>
          <cell r="I452">
            <v>165726.99</v>
          </cell>
          <cell r="K452">
            <v>38122.449999999997</v>
          </cell>
          <cell r="M452">
            <v>35</v>
          </cell>
          <cell r="N452" t="str">
            <v>-</v>
          </cell>
          <cell r="O452" t="str">
            <v xml:space="preserve">S2  </v>
          </cell>
          <cell r="Q452">
            <v>0</v>
          </cell>
          <cell r="S452">
            <v>0</v>
          </cell>
          <cell r="U452">
            <v>38122.449999999997</v>
          </cell>
          <cell r="W452">
            <v>9.2100000000000009</v>
          </cell>
          <cell r="Y452">
            <v>6.56</v>
          </cell>
          <cell r="AA452">
            <v>0.28770000000000001</v>
          </cell>
          <cell r="AC452">
            <v>0.1086</v>
          </cell>
          <cell r="AE452">
            <v>4140.1000000000004</v>
          </cell>
          <cell r="AG452">
            <v>10967.83</v>
          </cell>
        </row>
        <row r="453">
          <cell r="A453" t="str">
            <v>20000</v>
          </cell>
          <cell r="G453" t="str">
            <v>1971</v>
          </cell>
          <cell r="I453">
            <v>278929</v>
          </cell>
          <cell r="K453">
            <v>59396.25</v>
          </cell>
          <cell r="M453">
            <v>35</v>
          </cell>
          <cell r="N453" t="str">
            <v>-</v>
          </cell>
          <cell r="O453" t="str">
            <v xml:space="preserve">S2  </v>
          </cell>
          <cell r="Q453">
            <v>0</v>
          </cell>
          <cell r="S453">
            <v>0</v>
          </cell>
          <cell r="U453">
            <v>59396.25</v>
          </cell>
          <cell r="W453">
            <v>9.6199999999999992</v>
          </cell>
          <cell r="Y453">
            <v>6.88</v>
          </cell>
          <cell r="AA453">
            <v>0.2848</v>
          </cell>
          <cell r="AC453">
            <v>0.104</v>
          </cell>
          <cell r="AE453">
            <v>6177.21</v>
          </cell>
          <cell r="AG453">
            <v>16916.05</v>
          </cell>
        </row>
        <row r="454">
          <cell r="A454" t="str">
            <v>20000</v>
          </cell>
          <cell r="G454" t="str">
            <v>1972</v>
          </cell>
          <cell r="I454">
            <v>331728.3</v>
          </cell>
          <cell r="K454">
            <v>66969.87</v>
          </cell>
          <cell r="M454">
            <v>35</v>
          </cell>
          <cell r="N454" t="str">
            <v>-</v>
          </cell>
          <cell r="O454" t="str">
            <v xml:space="preserve">S2  </v>
          </cell>
          <cell r="Q454">
            <v>0</v>
          </cell>
          <cell r="S454">
            <v>0</v>
          </cell>
          <cell r="U454">
            <v>66969.87</v>
          </cell>
          <cell r="W454">
            <v>10.050000000000001</v>
          </cell>
          <cell r="Y454">
            <v>7.22</v>
          </cell>
          <cell r="AA454">
            <v>0.28160000000000002</v>
          </cell>
          <cell r="AC454">
            <v>9.9500000000000005E-2</v>
          </cell>
          <cell r="AE454">
            <v>6663.5</v>
          </cell>
          <cell r="AG454">
            <v>18858.72</v>
          </cell>
        </row>
        <row r="455">
          <cell r="A455" t="str">
            <v>20000</v>
          </cell>
          <cell r="G455" t="str">
            <v>1975</v>
          </cell>
          <cell r="I455">
            <v>97232.23</v>
          </cell>
          <cell r="K455">
            <v>18087.599999999999</v>
          </cell>
          <cell r="M455">
            <v>35</v>
          </cell>
          <cell r="N455" t="str">
            <v>-</v>
          </cell>
          <cell r="O455" t="str">
            <v xml:space="preserve">S2  </v>
          </cell>
          <cell r="Q455">
            <v>0</v>
          </cell>
          <cell r="S455">
            <v>0</v>
          </cell>
          <cell r="U455">
            <v>18087.599999999999</v>
          </cell>
          <cell r="W455">
            <v>11.45</v>
          </cell>
          <cell r="Y455">
            <v>8.2899999999999991</v>
          </cell>
          <cell r="AA455">
            <v>0.27600000000000002</v>
          </cell>
          <cell r="AC455">
            <v>8.7300000000000003E-2</v>
          </cell>
          <cell r="AE455">
            <v>1579.05</v>
          </cell>
          <cell r="AG455">
            <v>4992.18</v>
          </cell>
        </row>
        <row r="456">
          <cell r="A456" t="str">
            <v>20000</v>
          </cell>
          <cell r="G456" t="str">
            <v>1977</v>
          </cell>
          <cell r="I456">
            <v>188208</v>
          </cell>
          <cell r="K456">
            <v>32410.57</v>
          </cell>
          <cell r="M456">
            <v>35</v>
          </cell>
          <cell r="N456" t="str">
            <v>-</v>
          </cell>
          <cell r="O456" t="str">
            <v xml:space="preserve">S2  </v>
          </cell>
          <cell r="Q456">
            <v>0</v>
          </cell>
          <cell r="S456">
            <v>0</v>
          </cell>
          <cell r="U456">
            <v>32410.57</v>
          </cell>
          <cell r="W456">
            <v>12.47</v>
          </cell>
          <cell r="Y456">
            <v>9.07</v>
          </cell>
          <cell r="AA456">
            <v>0.2727</v>
          </cell>
          <cell r="AC456">
            <v>8.0199999999999994E-2</v>
          </cell>
          <cell r="AE456">
            <v>2599.33</v>
          </cell>
          <cell r="AG456">
            <v>8838.36</v>
          </cell>
        </row>
        <row r="457">
          <cell r="A457" t="str">
            <v>20000</v>
          </cell>
          <cell r="G457" t="str">
            <v>1978</v>
          </cell>
          <cell r="I457">
            <v>990104</v>
          </cell>
          <cell r="K457">
            <v>164698.57999999999</v>
          </cell>
          <cell r="M457">
            <v>35</v>
          </cell>
          <cell r="N457" t="str">
            <v>-</v>
          </cell>
          <cell r="O457" t="str">
            <v xml:space="preserve">S2  </v>
          </cell>
          <cell r="Q457">
            <v>0</v>
          </cell>
          <cell r="S457">
            <v>0</v>
          </cell>
          <cell r="U457">
            <v>164698.57999999999</v>
          </cell>
          <cell r="W457">
            <v>13.02</v>
          </cell>
          <cell r="Y457">
            <v>9.48</v>
          </cell>
          <cell r="AA457">
            <v>0.27189999999999998</v>
          </cell>
          <cell r="AC457">
            <v>7.6799999999999993E-2</v>
          </cell>
          <cell r="AE457">
            <v>12648.85</v>
          </cell>
          <cell r="AG457">
            <v>44781.54</v>
          </cell>
        </row>
        <row r="458">
          <cell r="A458" t="str">
            <v>20000</v>
          </cell>
          <cell r="G458" t="str">
            <v>1979</v>
          </cell>
          <cell r="I458">
            <v>768623</v>
          </cell>
          <cell r="K458">
            <v>123045.81</v>
          </cell>
          <cell r="M458">
            <v>35</v>
          </cell>
          <cell r="N458" t="str">
            <v>-</v>
          </cell>
          <cell r="O458" t="str">
            <v xml:space="preserve">S2  </v>
          </cell>
          <cell r="Q458">
            <v>0</v>
          </cell>
          <cell r="S458">
            <v>0</v>
          </cell>
          <cell r="U458">
            <v>123045.81</v>
          </cell>
          <cell r="W458">
            <v>13.58</v>
          </cell>
          <cell r="Y458">
            <v>9.91</v>
          </cell>
          <cell r="AA458">
            <v>0.27029999999999998</v>
          </cell>
          <cell r="AC458">
            <v>7.3599999999999999E-2</v>
          </cell>
          <cell r="AE458">
            <v>9056.17</v>
          </cell>
          <cell r="AG458">
            <v>33259.279999999999</v>
          </cell>
        </row>
        <row r="459">
          <cell r="A459" t="str">
            <v>20000</v>
          </cell>
          <cell r="G459" t="str">
            <v>1980</v>
          </cell>
          <cell r="I459">
            <v>856649.54</v>
          </cell>
          <cell r="K459">
            <v>134398.79</v>
          </cell>
          <cell r="M459">
            <v>35</v>
          </cell>
          <cell r="N459" t="str">
            <v>-</v>
          </cell>
          <cell r="O459" t="str">
            <v xml:space="preserve">S2  </v>
          </cell>
          <cell r="Q459">
            <v>0</v>
          </cell>
          <cell r="S459">
            <v>0</v>
          </cell>
          <cell r="U459">
            <v>134398.79</v>
          </cell>
          <cell r="W459">
            <v>14.17</v>
          </cell>
          <cell r="Y459">
            <v>10.35</v>
          </cell>
          <cell r="AA459">
            <v>0.26960000000000001</v>
          </cell>
          <cell r="AC459">
            <v>7.0599999999999996E-2</v>
          </cell>
          <cell r="AE459">
            <v>9488.5499999999993</v>
          </cell>
          <cell r="AG459">
            <v>36233.910000000003</v>
          </cell>
        </row>
        <row r="460">
          <cell r="A460" t="str">
            <v>20000</v>
          </cell>
          <cell r="G460" t="str">
            <v>1981</v>
          </cell>
          <cell r="I460">
            <v>763969.24</v>
          </cell>
          <cell r="K460">
            <v>116001.87</v>
          </cell>
          <cell r="M460">
            <v>35</v>
          </cell>
          <cell r="N460" t="str">
            <v>-</v>
          </cell>
          <cell r="O460" t="str">
            <v xml:space="preserve">S2  </v>
          </cell>
          <cell r="Q460">
            <v>0</v>
          </cell>
          <cell r="S460">
            <v>0</v>
          </cell>
          <cell r="U460">
            <v>116001.87</v>
          </cell>
          <cell r="W460">
            <v>14.78</v>
          </cell>
          <cell r="Y460">
            <v>10.81</v>
          </cell>
          <cell r="AA460">
            <v>0.26860000000000001</v>
          </cell>
          <cell r="AC460">
            <v>6.7699999999999996E-2</v>
          </cell>
          <cell r="AE460">
            <v>7853.33</v>
          </cell>
          <cell r="AG460">
            <v>31158.1</v>
          </cell>
        </row>
        <row r="461">
          <cell r="A461" t="str">
            <v>20000</v>
          </cell>
          <cell r="G461" t="str">
            <v>1982</v>
          </cell>
          <cell r="I461">
            <v>1363023.95</v>
          </cell>
          <cell r="K461">
            <v>203945.35</v>
          </cell>
          <cell r="M461">
            <v>35</v>
          </cell>
          <cell r="N461" t="str">
            <v>-</v>
          </cell>
          <cell r="O461" t="str">
            <v xml:space="preserve">S2  </v>
          </cell>
          <cell r="Q461">
            <v>0</v>
          </cell>
          <cell r="S461">
            <v>0</v>
          </cell>
          <cell r="U461">
            <v>203945.35</v>
          </cell>
          <cell r="W461">
            <v>15.41</v>
          </cell>
          <cell r="Y461">
            <v>11.29</v>
          </cell>
          <cell r="AA461">
            <v>0.26740000000000003</v>
          </cell>
          <cell r="AC461">
            <v>6.4899999999999999E-2</v>
          </cell>
          <cell r="AE461">
            <v>13236.05</v>
          </cell>
          <cell r="AG461">
            <v>54534.99</v>
          </cell>
        </row>
        <row r="462">
          <cell r="A462" t="str">
            <v>20000</v>
          </cell>
          <cell r="G462" t="str">
            <v>1983</v>
          </cell>
          <cell r="I462">
            <v>649105.74</v>
          </cell>
          <cell r="K462">
            <v>94739.42</v>
          </cell>
          <cell r="M462">
            <v>35</v>
          </cell>
          <cell r="N462" t="str">
            <v>-</v>
          </cell>
          <cell r="O462" t="str">
            <v xml:space="preserve">S2  </v>
          </cell>
          <cell r="Q462">
            <v>0</v>
          </cell>
          <cell r="S462">
            <v>0</v>
          </cell>
          <cell r="U462">
            <v>94739.42</v>
          </cell>
          <cell r="W462">
            <v>16.07</v>
          </cell>
          <cell r="Y462">
            <v>11.78</v>
          </cell>
          <cell r="AA462">
            <v>0.26700000000000002</v>
          </cell>
          <cell r="AC462">
            <v>6.2199999999999998E-2</v>
          </cell>
          <cell r="AE462">
            <v>5892.79</v>
          </cell>
          <cell r="AG462">
            <v>25295.43</v>
          </cell>
        </row>
        <row r="463">
          <cell r="A463" t="str">
            <v>20000</v>
          </cell>
          <cell r="G463" t="str">
            <v>1984</v>
          </cell>
          <cell r="I463">
            <v>230826.09</v>
          </cell>
          <cell r="K463">
            <v>34726.83</v>
          </cell>
          <cell r="M463">
            <v>35</v>
          </cell>
          <cell r="N463" t="str">
            <v>-</v>
          </cell>
          <cell r="O463" t="str">
            <v xml:space="preserve">S2  </v>
          </cell>
          <cell r="Q463">
            <v>0</v>
          </cell>
          <cell r="S463">
            <v>0</v>
          </cell>
          <cell r="U463">
            <v>34726.83</v>
          </cell>
          <cell r="W463">
            <v>16.760000000000002</v>
          </cell>
          <cell r="Y463">
            <v>12.3</v>
          </cell>
          <cell r="AA463">
            <v>0.2661</v>
          </cell>
          <cell r="AC463">
            <v>5.9700000000000003E-2</v>
          </cell>
          <cell r="AE463">
            <v>2073.19</v>
          </cell>
          <cell r="AG463">
            <v>9240.81</v>
          </cell>
        </row>
        <row r="464">
          <cell r="A464" t="str">
            <v>20000</v>
          </cell>
          <cell r="G464" t="str">
            <v>1985</v>
          </cell>
          <cell r="I464">
            <v>2698738.66</v>
          </cell>
          <cell r="K464">
            <v>421953.31</v>
          </cell>
          <cell r="M464">
            <v>35</v>
          </cell>
          <cell r="N464" t="str">
            <v>-</v>
          </cell>
          <cell r="O464" t="str">
            <v xml:space="preserve">S2  </v>
          </cell>
          <cell r="Q464">
            <v>0</v>
          </cell>
          <cell r="S464">
            <v>0</v>
          </cell>
          <cell r="U464">
            <v>421953.31</v>
          </cell>
          <cell r="W464">
            <v>17.47</v>
          </cell>
          <cell r="Y464">
            <v>12.83</v>
          </cell>
          <cell r="AA464">
            <v>0.2656</v>
          </cell>
          <cell r="AC464">
            <v>5.7200000000000001E-2</v>
          </cell>
          <cell r="AE464">
            <v>24135.73</v>
          </cell>
          <cell r="AG464">
            <v>112070.8</v>
          </cell>
        </row>
        <row r="465">
          <cell r="A465" t="str">
            <v>20000</v>
          </cell>
          <cell r="G465" t="str">
            <v>1986</v>
          </cell>
          <cell r="I465">
            <v>93624.98</v>
          </cell>
          <cell r="K465">
            <v>14957.44</v>
          </cell>
          <cell r="M465">
            <v>35</v>
          </cell>
          <cell r="N465" t="str">
            <v>-</v>
          </cell>
          <cell r="O465" t="str">
            <v xml:space="preserve">S2  </v>
          </cell>
          <cell r="Q465">
            <v>0</v>
          </cell>
          <cell r="S465">
            <v>0</v>
          </cell>
          <cell r="U465">
            <v>14957.44</v>
          </cell>
          <cell r="W465">
            <v>18.21</v>
          </cell>
          <cell r="Y465">
            <v>13.39</v>
          </cell>
          <cell r="AA465">
            <v>0.26469999999999999</v>
          </cell>
          <cell r="AC465">
            <v>5.4899999999999997E-2</v>
          </cell>
          <cell r="AE465">
            <v>821.16</v>
          </cell>
          <cell r="AG465">
            <v>3959.23</v>
          </cell>
        </row>
        <row r="466">
          <cell r="A466" t="str">
            <v>20000</v>
          </cell>
          <cell r="G466" t="str">
            <v>1987</v>
          </cell>
          <cell r="I466">
            <v>79000</v>
          </cell>
          <cell r="K466">
            <v>12873.7</v>
          </cell>
          <cell r="M466">
            <v>35</v>
          </cell>
          <cell r="N466" t="str">
            <v>-</v>
          </cell>
          <cell r="O466" t="str">
            <v xml:space="preserve">S2  </v>
          </cell>
          <cell r="Q466">
            <v>0</v>
          </cell>
          <cell r="S466">
            <v>0</v>
          </cell>
          <cell r="U466">
            <v>12873.7</v>
          </cell>
          <cell r="W466">
            <v>18.97</v>
          </cell>
          <cell r="Y466">
            <v>13.97</v>
          </cell>
          <cell r="AA466">
            <v>0.2636</v>
          </cell>
          <cell r="AC466">
            <v>5.2699999999999997E-2</v>
          </cell>
          <cell r="AE466">
            <v>678.44</v>
          </cell>
          <cell r="AG466">
            <v>3393.51</v>
          </cell>
        </row>
        <row r="467">
          <cell r="A467" t="str">
            <v>20000</v>
          </cell>
          <cell r="G467" t="str">
            <v>1988</v>
          </cell>
          <cell r="I467">
            <v>10171</v>
          </cell>
          <cell r="K467">
            <v>1692.49</v>
          </cell>
          <cell r="M467">
            <v>35</v>
          </cell>
          <cell r="N467" t="str">
            <v>-</v>
          </cell>
          <cell r="O467" t="str">
            <v xml:space="preserve">S2  </v>
          </cell>
          <cell r="Q467">
            <v>0</v>
          </cell>
          <cell r="S467">
            <v>0</v>
          </cell>
          <cell r="U467">
            <v>1692.49</v>
          </cell>
          <cell r="W467">
            <v>19.760000000000002</v>
          </cell>
          <cell r="Y467">
            <v>14.57</v>
          </cell>
          <cell r="AA467">
            <v>0.26269999999999999</v>
          </cell>
          <cell r="AC467">
            <v>5.0599999999999999E-2</v>
          </cell>
          <cell r="AE467">
            <v>85.64</v>
          </cell>
          <cell r="AG467">
            <v>444.62</v>
          </cell>
        </row>
        <row r="468">
          <cell r="A468" t="str">
            <v>20000</v>
          </cell>
          <cell r="G468" t="str">
            <v>1989</v>
          </cell>
          <cell r="I468">
            <v>126970.18</v>
          </cell>
          <cell r="K468">
            <v>21737.54</v>
          </cell>
          <cell r="M468">
            <v>35</v>
          </cell>
          <cell r="N468" t="str">
            <v>-</v>
          </cell>
          <cell r="O468" t="str">
            <v xml:space="preserve">S2  </v>
          </cell>
          <cell r="Q468">
            <v>0</v>
          </cell>
          <cell r="S468">
            <v>0</v>
          </cell>
          <cell r="U468">
            <v>21737.54</v>
          </cell>
          <cell r="W468">
            <v>20.58</v>
          </cell>
          <cell r="Y468">
            <v>15.2</v>
          </cell>
          <cell r="AA468">
            <v>0.26140000000000002</v>
          </cell>
          <cell r="AC468">
            <v>4.8599999999999997E-2</v>
          </cell>
          <cell r="AE468">
            <v>1056.44</v>
          </cell>
          <cell r="AG468">
            <v>5682.19</v>
          </cell>
        </row>
        <row r="469">
          <cell r="A469" t="str">
            <v>20000</v>
          </cell>
          <cell r="G469" t="str">
            <v>1990</v>
          </cell>
          <cell r="I469">
            <v>424800.94</v>
          </cell>
          <cell r="K469">
            <v>73923.98</v>
          </cell>
          <cell r="M469">
            <v>35</v>
          </cell>
          <cell r="N469" t="str">
            <v>-</v>
          </cell>
          <cell r="O469" t="str">
            <v xml:space="preserve">S2  </v>
          </cell>
          <cell r="Q469">
            <v>0</v>
          </cell>
          <cell r="S469">
            <v>0</v>
          </cell>
          <cell r="U469">
            <v>73923.98</v>
          </cell>
          <cell r="W469">
            <v>21.42</v>
          </cell>
          <cell r="Y469">
            <v>15.85</v>
          </cell>
          <cell r="AA469">
            <v>0.26</v>
          </cell>
          <cell r="AC469">
            <v>4.6699999999999998E-2</v>
          </cell>
          <cell r="AE469">
            <v>3452.25</v>
          </cell>
          <cell r="AG469">
            <v>19220.23</v>
          </cell>
        </row>
        <row r="470">
          <cell r="A470" t="str">
            <v>20000</v>
          </cell>
          <cell r="G470" t="str">
            <v>1991</v>
          </cell>
          <cell r="I470">
            <v>632317.22</v>
          </cell>
          <cell r="K470">
            <v>112688.73</v>
          </cell>
          <cell r="M470">
            <v>35</v>
          </cell>
          <cell r="N470" t="str">
            <v>-</v>
          </cell>
          <cell r="O470" t="str">
            <v xml:space="preserve">S2  </v>
          </cell>
          <cell r="Q470">
            <v>0</v>
          </cell>
          <cell r="S470">
            <v>0</v>
          </cell>
          <cell r="U470">
            <v>112688.73</v>
          </cell>
          <cell r="W470">
            <v>22.28</v>
          </cell>
          <cell r="Y470">
            <v>16.53</v>
          </cell>
          <cell r="AA470">
            <v>0.2581</v>
          </cell>
          <cell r="AC470">
            <v>4.4900000000000002E-2</v>
          </cell>
          <cell r="AE470">
            <v>5059.72</v>
          </cell>
          <cell r="AG470">
            <v>29084.959999999999</v>
          </cell>
        </row>
        <row r="471">
          <cell r="A471" t="str">
            <v>20000</v>
          </cell>
          <cell r="G471" t="str">
            <v>1992</v>
          </cell>
          <cell r="I471">
            <v>42169.22</v>
          </cell>
          <cell r="K471">
            <v>7599.39</v>
          </cell>
          <cell r="M471">
            <v>35</v>
          </cell>
          <cell r="N471" t="str">
            <v>-</v>
          </cell>
          <cell r="O471" t="str">
            <v xml:space="preserve">S2  </v>
          </cell>
          <cell r="Q471">
            <v>0</v>
          </cell>
          <cell r="S471">
            <v>0</v>
          </cell>
          <cell r="U471">
            <v>7599.39</v>
          </cell>
          <cell r="W471">
            <v>23.17</v>
          </cell>
          <cell r="Y471">
            <v>17.23</v>
          </cell>
          <cell r="AA471">
            <v>0.25640000000000002</v>
          </cell>
          <cell r="AC471">
            <v>4.3200000000000002E-2</v>
          </cell>
          <cell r="AE471">
            <v>328.29</v>
          </cell>
          <cell r="AG471">
            <v>1948.48</v>
          </cell>
        </row>
        <row r="472">
          <cell r="A472" t="str">
            <v>20000</v>
          </cell>
          <cell r="G472" t="str">
            <v>1993</v>
          </cell>
          <cell r="I472">
            <v>449002.83</v>
          </cell>
          <cell r="K472">
            <v>79672.100000000006</v>
          </cell>
          <cell r="M472">
            <v>35</v>
          </cell>
          <cell r="N472" t="str">
            <v>-</v>
          </cell>
          <cell r="O472" t="str">
            <v xml:space="preserve">S2  </v>
          </cell>
          <cell r="Q472">
            <v>0</v>
          </cell>
          <cell r="S472">
            <v>0</v>
          </cell>
          <cell r="U472">
            <v>79672.100000000006</v>
          </cell>
          <cell r="W472">
            <v>24.07</v>
          </cell>
          <cell r="Y472">
            <v>17.96</v>
          </cell>
          <cell r="AA472">
            <v>0.25380000000000003</v>
          </cell>
          <cell r="AC472">
            <v>4.1500000000000002E-2</v>
          </cell>
          <cell r="AE472">
            <v>3306.39</v>
          </cell>
          <cell r="AG472">
            <v>20220.78</v>
          </cell>
        </row>
        <row r="473">
          <cell r="A473" t="str">
            <v>20000</v>
          </cell>
          <cell r="G473" t="str">
            <v>1994</v>
          </cell>
          <cell r="I473">
            <v>291321.89</v>
          </cell>
          <cell r="K473">
            <v>51809.77</v>
          </cell>
          <cell r="M473">
            <v>35</v>
          </cell>
          <cell r="N473" t="str">
            <v>-</v>
          </cell>
          <cell r="O473" t="str">
            <v xml:space="preserve">S2  </v>
          </cell>
          <cell r="Q473">
            <v>0</v>
          </cell>
          <cell r="S473">
            <v>0</v>
          </cell>
          <cell r="U473">
            <v>51809.77</v>
          </cell>
          <cell r="W473">
            <v>25</v>
          </cell>
          <cell r="Y473">
            <v>18.71</v>
          </cell>
          <cell r="AA473">
            <v>0.25159999999999999</v>
          </cell>
          <cell r="AC473">
            <v>0.04</v>
          </cell>
          <cell r="AE473">
            <v>2072.39</v>
          </cell>
          <cell r="AG473">
            <v>13035.34</v>
          </cell>
        </row>
        <row r="474">
          <cell r="A474" t="str">
            <v>20000</v>
          </cell>
          <cell r="G474" t="str">
            <v>1995</v>
          </cell>
          <cell r="I474">
            <v>538795.56000000006</v>
          </cell>
          <cell r="K474">
            <v>99594.33</v>
          </cell>
          <cell r="M474">
            <v>35</v>
          </cell>
          <cell r="N474" t="str">
            <v>-</v>
          </cell>
          <cell r="O474" t="str">
            <v xml:space="preserve">S2  </v>
          </cell>
          <cell r="Q474">
            <v>0</v>
          </cell>
          <cell r="S474">
            <v>0</v>
          </cell>
          <cell r="U474">
            <v>99594.33</v>
          </cell>
          <cell r="W474">
            <v>25.94</v>
          </cell>
          <cell r="Y474">
            <v>19.489999999999998</v>
          </cell>
          <cell r="AA474">
            <v>0.2487</v>
          </cell>
          <cell r="AC474">
            <v>3.8600000000000002E-2</v>
          </cell>
          <cell r="AE474">
            <v>3844.34</v>
          </cell>
          <cell r="AG474">
            <v>24769.11</v>
          </cell>
        </row>
        <row r="475">
          <cell r="A475" t="str">
            <v>20000</v>
          </cell>
          <cell r="G475" t="str">
            <v>1996</v>
          </cell>
          <cell r="I475">
            <v>428362.58</v>
          </cell>
          <cell r="K475">
            <v>79883.56</v>
          </cell>
          <cell r="M475">
            <v>35</v>
          </cell>
          <cell r="N475" t="str">
            <v>-</v>
          </cell>
          <cell r="O475" t="str">
            <v xml:space="preserve">S2  </v>
          </cell>
          <cell r="Q475">
            <v>0</v>
          </cell>
          <cell r="S475">
            <v>0</v>
          </cell>
          <cell r="U475">
            <v>79883.56</v>
          </cell>
          <cell r="W475">
            <v>26.9</v>
          </cell>
          <cell r="Y475">
            <v>20.3</v>
          </cell>
          <cell r="AA475">
            <v>0.24540000000000001</v>
          </cell>
          <cell r="AC475">
            <v>3.7199999999999997E-2</v>
          </cell>
          <cell r="AE475">
            <v>2971.67</v>
          </cell>
          <cell r="AG475">
            <v>19603.43</v>
          </cell>
        </row>
        <row r="476">
          <cell r="A476" t="str">
            <v>20000</v>
          </cell>
          <cell r="G476" t="str">
            <v>1997</v>
          </cell>
          <cell r="I476">
            <v>801202.73</v>
          </cell>
          <cell r="K476">
            <v>147637.25</v>
          </cell>
          <cell r="M476">
            <v>35</v>
          </cell>
          <cell r="N476" t="str">
            <v>-</v>
          </cell>
          <cell r="O476" t="str">
            <v xml:space="preserve">S2  </v>
          </cell>
          <cell r="Q476">
            <v>0</v>
          </cell>
          <cell r="S476">
            <v>0</v>
          </cell>
          <cell r="U476">
            <v>147637.25</v>
          </cell>
          <cell r="W476">
            <v>27.87</v>
          </cell>
          <cell r="Y476">
            <v>21.13</v>
          </cell>
          <cell r="AA476">
            <v>0.24179999999999999</v>
          </cell>
          <cell r="AC476">
            <v>3.5900000000000001E-2</v>
          </cell>
          <cell r="AE476">
            <v>5300.18</v>
          </cell>
          <cell r="AG476">
            <v>35698.69</v>
          </cell>
        </row>
        <row r="477">
          <cell r="A477" t="str">
            <v>20000</v>
          </cell>
          <cell r="G477" t="str">
            <v>1998</v>
          </cell>
          <cell r="I477">
            <v>350053.02</v>
          </cell>
          <cell r="K477">
            <v>66356.820000000007</v>
          </cell>
          <cell r="M477">
            <v>35</v>
          </cell>
          <cell r="N477" t="str">
            <v>-</v>
          </cell>
          <cell r="O477" t="str">
            <v xml:space="preserve">S2  </v>
          </cell>
          <cell r="Q477">
            <v>0</v>
          </cell>
          <cell r="S477">
            <v>0</v>
          </cell>
          <cell r="U477">
            <v>66356.820000000007</v>
          </cell>
          <cell r="W477">
            <v>28.85</v>
          </cell>
          <cell r="Y477">
            <v>21.99</v>
          </cell>
          <cell r="AA477">
            <v>0.23780000000000001</v>
          </cell>
          <cell r="AC477">
            <v>3.4700000000000002E-2</v>
          </cell>
          <cell r="AE477">
            <v>2302.58</v>
          </cell>
          <cell r="AG477">
            <v>15779.65</v>
          </cell>
        </row>
        <row r="478">
          <cell r="A478" t="str">
            <v>20000</v>
          </cell>
          <cell r="G478" t="str">
            <v>1999</v>
          </cell>
          <cell r="I478">
            <v>1326021.4099999999</v>
          </cell>
          <cell r="K478">
            <v>399322.95</v>
          </cell>
          <cell r="M478">
            <v>35</v>
          </cell>
          <cell r="N478" t="str">
            <v>-</v>
          </cell>
          <cell r="O478" t="str">
            <v xml:space="preserve">S2  </v>
          </cell>
          <cell r="Q478">
            <v>0</v>
          </cell>
          <cell r="S478">
            <v>0</v>
          </cell>
          <cell r="U478">
            <v>399322.95</v>
          </cell>
          <cell r="W478">
            <v>29.84</v>
          </cell>
          <cell r="Y478">
            <v>22.87</v>
          </cell>
          <cell r="AA478">
            <v>0.2336</v>
          </cell>
          <cell r="AC478">
            <v>3.3500000000000002E-2</v>
          </cell>
          <cell r="AE478">
            <v>13377.32</v>
          </cell>
          <cell r="AG478">
            <v>93281.84</v>
          </cell>
        </row>
        <row r="479">
          <cell r="A479" t="str">
            <v>20000</v>
          </cell>
          <cell r="G479" t="str">
            <v>2000</v>
          </cell>
          <cell r="I479">
            <v>2128534.2200000002</v>
          </cell>
          <cell r="K479">
            <v>516112.47</v>
          </cell>
          <cell r="M479">
            <v>35</v>
          </cell>
          <cell r="N479" t="str">
            <v>-</v>
          </cell>
          <cell r="O479" t="str">
            <v xml:space="preserve">S2  </v>
          </cell>
          <cell r="Q479">
            <v>0</v>
          </cell>
          <cell r="S479">
            <v>0</v>
          </cell>
          <cell r="U479">
            <v>516112.47</v>
          </cell>
          <cell r="W479">
            <v>30.84</v>
          </cell>
          <cell r="Y479">
            <v>23.77</v>
          </cell>
          <cell r="AA479">
            <v>0.22919999999999999</v>
          </cell>
          <cell r="AC479">
            <v>3.2399999999999998E-2</v>
          </cell>
          <cell r="AE479">
            <v>16722.04</v>
          </cell>
          <cell r="AG479">
            <v>118292.98</v>
          </cell>
        </row>
        <row r="480">
          <cell r="A480" t="str">
            <v>20000</v>
          </cell>
          <cell r="G480" t="str">
            <v>2001</v>
          </cell>
          <cell r="I480">
            <v>846382.29</v>
          </cell>
          <cell r="K480">
            <v>170982.37</v>
          </cell>
          <cell r="M480">
            <v>35</v>
          </cell>
          <cell r="N480" t="str">
            <v>-</v>
          </cell>
          <cell r="O480" t="str">
            <v xml:space="preserve">S2  </v>
          </cell>
          <cell r="Q480">
            <v>0</v>
          </cell>
          <cell r="S480">
            <v>0</v>
          </cell>
          <cell r="U480">
            <v>170982.37</v>
          </cell>
          <cell r="W480">
            <v>31.83</v>
          </cell>
          <cell r="Y480">
            <v>24.69</v>
          </cell>
          <cell r="AA480">
            <v>0.2243</v>
          </cell>
          <cell r="AC480">
            <v>3.1399999999999997E-2</v>
          </cell>
          <cell r="AE480">
            <v>5368.85</v>
          </cell>
          <cell r="AG480">
            <v>38351.35</v>
          </cell>
        </row>
        <row r="481">
          <cell r="A481" t="str">
            <v>Total 20000</v>
          </cell>
          <cell r="E481" t="str">
            <v>Total Shops and Enginehouses</v>
          </cell>
          <cell r="I481">
            <v>19939800.890000001</v>
          </cell>
          <cell r="K481">
            <v>3828302.99</v>
          </cell>
          <cell r="S481">
            <v>0</v>
          </cell>
          <cell r="U481">
            <v>3828302.99</v>
          </cell>
          <cell r="Y481">
            <v>10.97</v>
          </cell>
          <cell r="AA481">
            <v>0.26379999999999998</v>
          </cell>
          <cell r="AC481">
            <v>6.7100000000000007E-2</v>
          </cell>
          <cell r="AE481">
            <v>257022.27000000008</v>
          </cell>
          <cell r="AG481">
            <v>1009936.1099999998</v>
          </cell>
        </row>
        <row r="483">
          <cell r="A483" t="str">
            <v>23000</v>
          </cell>
          <cell r="C483" t="str">
            <v>23</v>
          </cell>
          <cell r="E483" t="str">
            <v>Wharves and Docks</v>
          </cell>
          <cell r="G483" t="str">
            <v>1957</v>
          </cell>
          <cell r="I483">
            <v>98073.39</v>
          </cell>
          <cell r="K483">
            <v>364452.6</v>
          </cell>
          <cell r="M483">
            <v>45</v>
          </cell>
          <cell r="N483" t="str">
            <v>-</v>
          </cell>
          <cell r="O483" t="str">
            <v xml:space="preserve">R3  </v>
          </cell>
          <cell r="Q483">
            <v>0</v>
          </cell>
          <cell r="S483">
            <v>0</v>
          </cell>
          <cell r="U483">
            <v>364452.6</v>
          </cell>
          <cell r="W483">
            <v>8.11</v>
          </cell>
          <cell r="Y483">
            <v>5.5</v>
          </cell>
          <cell r="AA483">
            <v>0.32179999999999997</v>
          </cell>
          <cell r="AC483">
            <v>0.12330000000000001</v>
          </cell>
          <cell r="AE483">
            <v>44937.01</v>
          </cell>
          <cell r="AG483">
            <v>117280.85</v>
          </cell>
        </row>
        <row r="484">
          <cell r="A484" t="str">
            <v>23000</v>
          </cell>
          <cell r="G484" t="str">
            <v>1963</v>
          </cell>
          <cell r="I484">
            <v>79875.63</v>
          </cell>
          <cell r="K484">
            <v>375112.2</v>
          </cell>
          <cell r="M484">
            <v>45</v>
          </cell>
          <cell r="N484" t="str">
            <v>-</v>
          </cell>
          <cell r="O484" t="str">
            <v xml:space="preserve">R3  </v>
          </cell>
          <cell r="Q484">
            <v>0</v>
          </cell>
          <cell r="S484">
            <v>0</v>
          </cell>
          <cell r="U484">
            <v>375112.2</v>
          </cell>
          <cell r="W484">
            <v>11.04</v>
          </cell>
          <cell r="Y484">
            <v>7.56</v>
          </cell>
          <cell r="AA484">
            <v>0.31519999999999998</v>
          </cell>
          <cell r="AC484">
            <v>9.06E-2</v>
          </cell>
          <cell r="AE484">
            <v>33985.17</v>
          </cell>
          <cell r="AG484">
            <v>118235.37</v>
          </cell>
        </row>
        <row r="485">
          <cell r="A485" t="str">
            <v>23000</v>
          </cell>
          <cell r="G485" t="str">
            <v>1975</v>
          </cell>
          <cell r="I485">
            <v>175870.17</v>
          </cell>
          <cell r="K485">
            <v>718351.98</v>
          </cell>
          <cell r="M485">
            <v>45</v>
          </cell>
          <cell r="N485" t="str">
            <v>-</v>
          </cell>
          <cell r="O485" t="str">
            <v xml:space="preserve">R3  </v>
          </cell>
          <cell r="Q485">
            <v>0</v>
          </cell>
          <cell r="S485">
            <v>0</v>
          </cell>
          <cell r="U485">
            <v>718351.98</v>
          </cell>
          <cell r="W485">
            <v>18.93</v>
          </cell>
          <cell r="Y485">
            <v>13.82</v>
          </cell>
          <cell r="AA485">
            <v>0.26989999999999997</v>
          </cell>
          <cell r="AC485">
            <v>5.28E-2</v>
          </cell>
          <cell r="AE485">
            <v>37928.980000000003</v>
          </cell>
          <cell r="AG485">
            <v>193883.2</v>
          </cell>
        </row>
        <row r="486">
          <cell r="A486" t="str">
            <v>Total 23000</v>
          </cell>
          <cell r="E486" t="str">
            <v>Total Wharves and Docks</v>
          </cell>
          <cell r="I486">
            <v>353819.19000000006</v>
          </cell>
          <cell r="K486">
            <v>1457916.78</v>
          </cell>
          <cell r="S486">
            <v>0</v>
          </cell>
          <cell r="U486">
            <v>1457916.78</v>
          </cell>
          <cell r="Y486">
            <v>8.8000000000000007</v>
          </cell>
          <cell r="AA486">
            <v>0.29449999999999998</v>
          </cell>
          <cell r="AC486">
            <v>8.0100000000000005E-2</v>
          </cell>
          <cell r="AE486">
            <v>116851.16</v>
          </cell>
          <cell r="AG486">
            <v>429399.42000000004</v>
          </cell>
        </row>
        <row r="488">
          <cell r="A488" t="str">
            <v>24000</v>
          </cell>
          <cell r="C488" t="str">
            <v>24</v>
          </cell>
          <cell r="E488" t="str">
            <v>Coal and Ore Warves</v>
          </cell>
          <cell r="G488" t="str">
            <v>1903</v>
          </cell>
          <cell r="I488">
            <v>55382.78</v>
          </cell>
          <cell r="K488">
            <v>0</v>
          </cell>
          <cell r="M488">
            <v>50</v>
          </cell>
          <cell r="N488" t="str">
            <v>-</v>
          </cell>
          <cell r="O488" t="str">
            <v xml:space="preserve">R3  </v>
          </cell>
          <cell r="Q488">
            <v>0</v>
          </cell>
          <cell r="S488">
            <v>0</v>
          </cell>
          <cell r="U488">
            <v>0</v>
          </cell>
          <cell r="W488">
            <v>0</v>
          </cell>
          <cell r="Y488">
            <v>0</v>
          </cell>
          <cell r="AA488">
            <v>0</v>
          </cell>
          <cell r="AC488">
            <v>0</v>
          </cell>
          <cell r="AE488">
            <v>0</v>
          </cell>
          <cell r="AG488">
            <v>0</v>
          </cell>
        </row>
        <row r="489">
          <cell r="A489" t="str">
            <v>24000</v>
          </cell>
          <cell r="G489" t="str">
            <v>1911</v>
          </cell>
          <cell r="I489">
            <v>64767.1</v>
          </cell>
          <cell r="K489">
            <v>0</v>
          </cell>
          <cell r="M489">
            <v>50</v>
          </cell>
          <cell r="N489" t="str">
            <v>-</v>
          </cell>
          <cell r="O489" t="str">
            <v xml:space="preserve">R3  </v>
          </cell>
          <cell r="Q489">
            <v>0</v>
          </cell>
          <cell r="S489">
            <v>0</v>
          </cell>
          <cell r="U489">
            <v>0</v>
          </cell>
          <cell r="W489">
            <v>0</v>
          </cell>
          <cell r="Y489">
            <v>0</v>
          </cell>
          <cell r="AA489">
            <v>0</v>
          </cell>
          <cell r="AC489">
            <v>0</v>
          </cell>
          <cell r="AE489">
            <v>0</v>
          </cell>
          <cell r="AG489">
            <v>0</v>
          </cell>
        </row>
        <row r="490">
          <cell r="A490" t="str">
            <v>24000</v>
          </cell>
          <cell r="G490" t="str">
            <v>1963</v>
          </cell>
          <cell r="I490">
            <v>28206.36</v>
          </cell>
          <cell r="K490">
            <v>0</v>
          </cell>
          <cell r="M490">
            <v>50</v>
          </cell>
          <cell r="N490" t="str">
            <v>-</v>
          </cell>
          <cell r="O490" t="str">
            <v xml:space="preserve">R3  </v>
          </cell>
          <cell r="Q490">
            <v>0</v>
          </cell>
          <cell r="S490">
            <v>0</v>
          </cell>
          <cell r="U490">
            <v>0</v>
          </cell>
          <cell r="W490">
            <v>0</v>
          </cell>
          <cell r="Y490">
            <v>0</v>
          </cell>
          <cell r="AA490">
            <v>0</v>
          </cell>
          <cell r="AC490">
            <v>0</v>
          </cell>
          <cell r="AE490">
            <v>0</v>
          </cell>
          <cell r="AG490">
            <v>0</v>
          </cell>
        </row>
        <row r="491">
          <cell r="A491" t="str">
            <v>24000</v>
          </cell>
          <cell r="G491" t="str">
            <v>1964</v>
          </cell>
          <cell r="I491">
            <v>34704.089999999997</v>
          </cell>
          <cell r="K491">
            <v>0</v>
          </cell>
          <cell r="M491">
            <v>50</v>
          </cell>
          <cell r="N491" t="str">
            <v>-</v>
          </cell>
          <cell r="O491" t="str">
            <v xml:space="preserve">R3  </v>
          </cell>
          <cell r="Q491">
            <v>0</v>
          </cell>
          <cell r="S491">
            <v>0</v>
          </cell>
          <cell r="U491">
            <v>0</v>
          </cell>
          <cell r="W491">
            <v>0</v>
          </cell>
          <cell r="Y491">
            <v>0</v>
          </cell>
          <cell r="AA491">
            <v>0</v>
          </cell>
          <cell r="AC491">
            <v>0</v>
          </cell>
          <cell r="AE491">
            <v>0</v>
          </cell>
          <cell r="AG491">
            <v>0</v>
          </cell>
        </row>
        <row r="492">
          <cell r="A492" t="str">
            <v>24000</v>
          </cell>
          <cell r="G492" t="str">
            <v>1973</v>
          </cell>
          <cell r="I492">
            <v>89209.94</v>
          </cell>
          <cell r="K492">
            <v>0</v>
          </cell>
          <cell r="M492">
            <v>50</v>
          </cell>
          <cell r="N492" t="str">
            <v>-</v>
          </cell>
          <cell r="O492" t="str">
            <v xml:space="preserve">R3  </v>
          </cell>
          <cell r="Q492">
            <v>0</v>
          </cell>
          <cell r="S492">
            <v>0</v>
          </cell>
          <cell r="U492">
            <v>0</v>
          </cell>
          <cell r="W492">
            <v>0</v>
          </cell>
          <cell r="Y492">
            <v>0</v>
          </cell>
          <cell r="AA492">
            <v>0</v>
          </cell>
          <cell r="AC492">
            <v>0</v>
          </cell>
          <cell r="AE492">
            <v>0</v>
          </cell>
          <cell r="AG492">
            <v>0</v>
          </cell>
        </row>
        <row r="493">
          <cell r="A493" t="str">
            <v>24000</v>
          </cell>
          <cell r="G493" t="str">
            <v>1975</v>
          </cell>
          <cell r="I493">
            <v>7113.17</v>
          </cell>
          <cell r="K493">
            <v>0</v>
          </cell>
          <cell r="M493">
            <v>50</v>
          </cell>
          <cell r="N493" t="str">
            <v>-</v>
          </cell>
          <cell r="O493" t="str">
            <v xml:space="preserve">R3  </v>
          </cell>
          <cell r="Q493">
            <v>0</v>
          </cell>
          <cell r="S493">
            <v>0</v>
          </cell>
          <cell r="U493">
            <v>0</v>
          </cell>
          <cell r="W493">
            <v>0</v>
          </cell>
          <cell r="Y493">
            <v>0</v>
          </cell>
          <cell r="AA493">
            <v>0</v>
          </cell>
          <cell r="AC493">
            <v>0</v>
          </cell>
          <cell r="AE493">
            <v>0</v>
          </cell>
          <cell r="AG493">
            <v>0</v>
          </cell>
        </row>
        <row r="494">
          <cell r="A494" t="str">
            <v>24000</v>
          </cell>
          <cell r="G494" t="str">
            <v>1979</v>
          </cell>
          <cell r="I494">
            <v>7678.74</v>
          </cell>
          <cell r="K494">
            <v>0</v>
          </cell>
          <cell r="M494">
            <v>50</v>
          </cell>
          <cell r="N494" t="str">
            <v>-</v>
          </cell>
          <cell r="O494" t="str">
            <v xml:space="preserve">R3  </v>
          </cell>
          <cell r="Q494">
            <v>0</v>
          </cell>
          <cell r="S494">
            <v>0</v>
          </cell>
          <cell r="U494">
            <v>0</v>
          </cell>
          <cell r="W494">
            <v>0</v>
          </cell>
          <cell r="Y494">
            <v>0</v>
          </cell>
          <cell r="AA494">
            <v>0</v>
          </cell>
          <cell r="AC494">
            <v>0</v>
          </cell>
          <cell r="AE494">
            <v>0</v>
          </cell>
          <cell r="AG494">
            <v>0</v>
          </cell>
        </row>
        <row r="495">
          <cell r="A495" t="str">
            <v>24000</v>
          </cell>
          <cell r="G495" t="str">
            <v>1982</v>
          </cell>
          <cell r="I495">
            <v>11133.06</v>
          </cell>
          <cell r="K495">
            <v>0</v>
          </cell>
          <cell r="M495">
            <v>50</v>
          </cell>
          <cell r="N495" t="str">
            <v>-</v>
          </cell>
          <cell r="O495" t="str">
            <v xml:space="preserve">R3  </v>
          </cell>
          <cell r="Q495">
            <v>0</v>
          </cell>
          <cell r="S495">
            <v>0</v>
          </cell>
          <cell r="U495">
            <v>0</v>
          </cell>
          <cell r="W495">
            <v>0</v>
          </cell>
          <cell r="Y495">
            <v>0</v>
          </cell>
          <cell r="AA495">
            <v>0</v>
          </cell>
          <cell r="AC495">
            <v>0</v>
          </cell>
          <cell r="AE495">
            <v>0</v>
          </cell>
          <cell r="AG495">
            <v>0</v>
          </cell>
        </row>
        <row r="496">
          <cell r="A496" t="str">
            <v>24000</v>
          </cell>
          <cell r="G496" t="str">
            <v>1983</v>
          </cell>
          <cell r="I496">
            <v>67882.210000000006</v>
          </cell>
          <cell r="K496">
            <v>1931.14</v>
          </cell>
          <cell r="M496">
            <v>50</v>
          </cell>
          <cell r="N496" t="str">
            <v>-</v>
          </cell>
          <cell r="O496" t="str">
            <v xml:space="preserve">R3  </v>
          </cell>
          <cell r="Q496">
            <v>0</v>
          </cell>
          <cell r="S496">
            <v>0</v>
          </cell>
          <cell r="U496">
            <v>1931.14</v>
          </cell>
          <cell r="W496">
            <v>30.15</v>
          </cell>
          <cell r="Y496">
            <v>24.05</v>
          </cell>
          <cell r="AA496">
            <v>0.20230000000000001</v>
          </cell>
          <cell r="AC496">
            <v>3.32E-2</v>
          </cell>
          <cell r="AE496">
            <v>64.11</v>
          </cell>
          <cell r="AG496">
            <v>390.67</v>
          </cell>
        </row>
        <row r="497">
          <cell r="A497" t="str">
            <v>24000</v>
          </cell>
          <cell r="G497" t="str">
            <v>1984</v>
          </cell>
          <cell r="I497">
            <v>83876.41</v>
          </cell>
          <cell r="K497">
            <v>31872.33</v>
          </cell>
          <cell r="M497">
            <v>50</v>
          </cell>
          <cell r="N497" t="str">
            <v>-</v>
          </cell>
          <cell r="O497" t="str">
            <v xml:space="preserve">R3  </v>
          </cell>
          <cell r="Q497">
            <v>0</v>
          </cell>
          <cell r="S497">
            <v>0</v>
          </cell>
          <cell r="U497">
            <v>31872.33</v>
          </cell>
          <cell r="W497">
            <v>31.02</v>
          </cell>
          <cell r="Y497">
            <v>24.85</v>
          </cell>
          <cell r="AA497">
            <v>0.19889999999999999</v>
          </cell>
          <cell r="AC497">
            <v>3.2199999999999999E-2</v>
          </cell>
          <cell r="AE497">
            <v>1026.29</v>
          </cell>
          <cell r="AG497">
            <v>6339.41</v>
          </cell>
        </row>
        <row r="498">
          <cell r="A498" t="str">
            <v>24000</v>
          </cell>
          <cell r="G498" t="str">
            <v>1985</v>
          </cell>
          <cell r="I498">
            <v>23663.67</v>
          </cell>
          <cell r="K498">
            <v>20481.7</v>
          </cell>
          <cell r="M498">
            <v>50</v>
          </cell>
          <cell r="N498" t="str">
            <v>-</v>
          </cell>
          <cell r="O498" t="str">
            <v xml:space="preserve">R3  </v>
          </cell>
          <cell r="Q498">
            <v>0</v>
          </cell>
          <cell r="S498">
            <v>0</v>
          </cell>
          <cell r="U498">
            <v>20481.7</v>
          </cell>
          <cell r="W498">
            <v>31.9</v>
          </cell>
          <cell r="Y498">
            <v>25.66</v>
          </cell>
          <cell r="AA498">
            <v>0.1956</v>
          </cell>
          <cell r="AC498">
            <v>3.1300000000000001E-2</v>
          </cell>
          <cell r="AE498">
            <v>641.08000000000004</v>
          </cell>
          <cell r="AG498">
            <v>4006.22</v>
          </cell>
        </row>
        <row r="499">
          <cell r="A499" t="str">
            <v>24000</v>
          </cell>
          <cell r="G499" t="str">
            <v>1986</v>
          </cell>
          <cell r="I499">
            <v>118536.3</v>
          </cell>
          <cell r="K499">
            <v>165376.13</v>
          </cell>
          <cell r="M499">
            <v>50</v>
          </cell>
          <cell r="N499" t="str">
            <v>-</v>
          </cell>
          <cell r="O499" t="str">
            <v xml:space="preserve">R3  </v>
          </cell>
          <cell r="Q499">
            <v>0</v>
          </cell>
          <cell r="S499">
            <v>0</v>
          </cell>
          <cell r="U499">
            <v>165376.13</v>
          </cell>
          <cell r="W499">
            <v>32.78</v>
          </cell>
          <cell r="Y499">
            <v>26.48</v>
          </cell>
          <cell r="AA499">
            <v>0.19220000000000001</v>
          </cell>
          <cell r="AC499">
            <v>3.0499999999999999E-2</v>
          </cell>
          <cell r="AE499">
            <v>5043.97</v>
          </cell>
          <cell r="AG499">
            <v>31785.29</v>
          </cell>
        </row>
        <row r="500">
          <cell r="A500" t="str">
            <v>24000</v>
          </cell>
          <cell r="G500" t="str">
            <v>1987</v>
          </cell>
          <cell r="I500">
            <v>95719.54</v>
          </cell>
          <cell r="K500">
            <v>173964.74</v>
          </cell>
          <cell r="M500">
            <v>50</v>
          </cell>
          <cell r="N500" t="str">
            <v>-</v>
          </cell>
          <cell r="O500" t="str">
            <v xml:space="preserve">R3  </v>
          </cell>
          <cell r="Q500">
            <v>0</v>
          </cell>
          <cell r="S500">
            <v>0</v>
          </cell>
          <cell r="U500">
            <v>173964.74</v>
          </cell>
          <cell r="W500">
            <v>33.68</v>
          </cell>
          <cell r="Y500">
            <v>27.31</v>
          </cell>
          <cell r="AA500">
            <v>0.18909999999999999</v>
          </cell>
          <cell r="AC500">
            <v>2.9700000000000001E-2</v>
          </cell>
          <cell r="AE500">
            <v>5166.75</v>
          </cell>
          <cell r="AG500">
            <v>32896.730000000003</v>
          </cell>
        </row>
        <row r="501">
          <cell r="A501" t="str">
            <v>24000</v>
          </cell>
          <cell r="G501" t="str">
            <v>1988</v>
          </cell>
          <cell r="I501">
            <v>20875.099999999999</v>
          </cell>
          <cell r="K501">
            <v>46041.97</v>
          </cell>
          <cell r="M501">
            <v>50</v>
          </cell>
          <cell r="N501" t="str">
            <v>-</v>
          </cell>
          <cell r="O501" t="str">
            <v xml:space="preserve">R3  </v>
          </cell>
          <cell r="Q501">
            <v>0</v>
          </cell>
          <cell r="S501">
            <v>0</v>
          </cell>
          <cell r="U501">
            <v>46041.97</v>
          </cell>
          <cell r="W501">
            <v>34.58</v>
          </cell>
          <cell r="Y501">
            <v>28.15</v>
          </cell>
          <cell r="AA501">
            <v>0.18590000000000001</v>
          </cell>
          <cell r="AC501">
            <v>2.8899999999999999E-2</v>
          </cell>
          <cell r="AE501">
            <v>1330.61</v>
          </cell>
          <cell r="AG501">
            <v>8559.2000000000007</v>
          </cell>
        </row>
        <row r="502">
          <cell r="A502" t="str">
            <v>24000</v>
          </cell>
          <cell r="G502" t="str">
            <v>1990</v>
          </cell>
          <cell r="I502">
            <v>29087.23</v>
          </cell>
          <cell r="K502">
            <v>85731.09</v>
          </cell>
          <cell r="M502">
            <v>50</v>
          </cell>
          <cell r="N502" t="str">
            <v>-</v>
          </cell>
          <cell r="O502" t="str">
            <v xml:space="preserve">R3  </v>
          </cell>
          <cell r="Q502">
            <v>0</v>
          </cell>
          <cell r="S502">
            <v>0</v>
          </cell>
          <cell r="U502">
            <v>85731.09</v>
          </cell>
          <cell r="W502">
            <v>36.409999999999997</v>
          </cell>
          <cell r="Y502">
            <v>29.86</v>
          </cell>
          <cell r="AA502">
            <v>0.1799</v>
          </cell>
          <cell r="AC502">
            <v>2.75E-2</v>
          </cell>
          <cell r="AE502">
            <v>2357.6</v>
          </cell>
          <cell r="AG502">
            <v>15423.02</v>
          </cell>
        </row>
        <row r="503">
          <cell r="A503" t="str">
            <v>24000</v>
          </cell>
          <cell r="G503" t="str">
            <v>1991</v>
          </cell>
          <cell r="I503">
            <v>5171.08</v>
          </cell>
          <cell r="K503">
            <v>17607.189999999999</v>
          </cell>
          <cell r="M503">
            <v>50</v>
          </cell>
          <cell r="N503" t="str">
            <v>-</v>
          </cell>
          <cell r="O503" t="str">
            <v xml:space="preserve">R3  </v>
          </cell>
          <cell r="Q503">
            <v>0</v>
          </cell>
          <cell r="S503">
            <v>0</v>
          </cell>
          <cell r="U503">
            <v>17607.189999999999</v>
          </cell>
          <cell r="W503">
            <v>37.340000000000003</v>
          </cell>
          <cell r="Y503">
            <v>30.73</v>
          </cell>
          <cell r="AA503">
            <v>0.17699999999999999</v>
          </cell>
          <cell r="AC503">
            <v>2.6800000000000001E-2</v>
          </cell>
          <cell r="AE503">
            <v>471.87</v>
          </cell>
          <cell r="AG503">
            <v>3116.47</v>
          </cell>
        </row>
        <row r="504">
          <cell r="A504" t="str">
            <v>24000</v>
          </cell>
          <cell r="G504" t="str">
            <v>1992</v>
          </cell>
          <cell r="I504">
            <v>276782.87</v>
          </cell>
          <cell r="K504">
            <v>1059297.51</v>
          </cell>
          <cell r="M504">
            <v>50</v>
          </cell>
          <cell r="N504" t="str">
            <v>-</v>
          </cell>
          <cell r="O504" t="str">
            <v xml:space="preserve">R3  </v>
          </cell>
          <cell r="Q504">
            <v>0</v>
          </cell>
          <cell r="S504">
            <v>0</v>
          </cell>
          <cell r="U504">
            <v>1059297.51</v>
          </cell>
          <cell r="W504">
            <v>38.270000000000003</v>
          </cell>
          <cell r="Y504">
            <v>31.6</v>
          </cell>
          <cell r="AA504">
            <v>0.17430000000000001</v>
          </cell>
          <cell r="AC504">
            <v>2.6100000000000002E-2</v>
          </cell>
          <cell r="AE504">
            <v>27647.67</v>
          </cell>
          <cell r="AG504">
            <v>184635.56</v>
          </cell>
        </row>
        <row r="505">
          <cell r="A505" t="str">
            <v>24000</v>
          </cell>
          <cell r="G505" t="str">
            <v>1993</v>
          </cell>
          <cell r="I505">
            <v>9935.27</v>
          </cell>
          <cell r="K505">
            <v>41483.019999999997</v>
          </cell>
          <cell r="M505">
            <v>50</v>
          </cell>
          <cell r="N505" t="str">
            <v>-</v>
          </cell>
          <cell r="O505" t="str">
            <v xml:space="preserve">R3  </v>
          </cell>
          <cell r="Q505">
            <v>0</v>
          </cell>
          <cell r="S505">
            <v>0</v>
          </cell>
          <cell r="U505">
            <v>41483.019999999997</v>
          </cell>
          <cell r="W505">
            <v>39.21</v>
          </cell>
          <cell r="Y505">
            <v>32.49</v>
          </cell>
          <cell r="AA505">
            <v>0.1714</v>
          </cell>
          <cell r="AC505">
            <v>2.5499999999999998E-2</v>
          </cell>
          <cell r="AE505">
            <v>1057.82</v>
          </cell>
          <cell r="AG505">
            <v>7110.19</v>
          </cell>
        </row>
        <row r="506">
          <cell r="A506" t="str">
            <v>24000</v>
          </cell>
          <cell r="G506" t="str">
            <v>1994</v>
          </cell>
          <cell r="I506">
            <v>58528.08</v>
          </cell>
          <cell r="K506">
            <v>261019.26</v>
          </cell>
          <cell r="M506">
            <v>50</v>
          </cell>
          <cell r="N506" t="str">
            <v>-</v>
          </cell>
          <cell r="O506" t="str">
            <v xml:space="preserve">R3  </v>
          </cell>
          <cell r="Q506">
            <v>0</v>
          </cell>
          <cell r="S506">
            <v>0</v>
          </cell>
          <cell r="U506">
            <v>261019.26</v>
          </cell>
          <cell r="W506">
            <v>40.15</v>
          </cell>
          <cell r="Y506">
            <v>33.380000000000003</v>
          </cell>
          <cell r="AA506">
            <v>0.1686</v>
          </cell>
          <cell r="AC506">
            <v>2.4899999999999999E-2</v>
          </cell>
          <cell r="AE506">
            <v>6499.38</v>
          </cell>
          <cell r="AG506">
            <v>44007.85</v>
          </cell>
        </row>
        <row r="507">
          <cell r="A507" t="str">
            <v>24000</v>
          </cell>
          <cell r="G507" t="str">
            <v>1997</v>
          </cell>
          <cell r="I507">
            <v>491274.6</v>
          </cell>
          <cell r="K507">
            <v>2431438.94</v>
          </cell>
          <cell r="M507">
            <v>50</v>
          </cell>
          <cell r="N507" t="str">
            <v>-</v>
          </cell>
          <cell r="O507" t="str">
            <v xml:space="preserve">R3  </v>
          </cell>
          <cell r="Q507">
            <v>0</v>
          </cell>
          <cell r="S507">
            <v>0</v>
          </cell>
          <cell r="U507">
            <v>2431438.94</v>
          </cell>
          <cell r="W507">
            <v>43.01</v>
          </cell>
          <cell r="Y507">
            <v>36.11</v>
          </cell>
          <cell r="AA507">
            <v>0.16039999999999999</v>
          </cell>
          <cell r="AC507">
            <v>2.3300000000000001E-2</v>
          </cell>
          <cell r="AE507">
            <v>56652.53</v>
          </cell>
          <cell r="AG507">
            <v>390002.81</v>
          </cell>
        </row>
        <row r="508">
          <cell r="A508" t="str">
            <v>24000</v>
          </cell>
          <cell r="G508" t="str">
            <v>1998</v>
          </cell>
          <cell r="I508">
            <v>494</v>
          </cell>
          <cell r="K508">
            <v>2597.77</v>
          </cell>
          <cell r="M508">
            <v>50</v>
          </cell>
          <cell r="N508" t="str">
            <v>-</v>
          </cell>
          <cell r="O508" t="str">
            <v xml:space="preserve">R3  </v>
          </cell>
          <cell r="Q508">
            <v>0</v>
          </cell>
          <cell r="S508">
            <v>0</v>
          </cell>
          <cell r="U508">
            <v>2597.77</v>
          </cell>
          <cell r="W508">
            <v>43.98</v>
          </cell>
          <cell r="Y508">
            <v>37.03</v>
          </cell>
          <cell r="AA508">
            <v>0.158</v>
          </cell>
          <cell r="AC508">
            <v>2.2700000000000001E-2</v>
          </cell>
          <cell r="AE508">
            <v>58.97</v>
          </cell>
          <cell r="AG508">
            <v>410.45</v>
          </cell>
        </row>
        <row r="509">
          <cell r="A509" t="str">
            <v>24000</v>
          </cell>
          <cell r="G509" t="str">
            <v>1999</v>
          </cell>
          <cell r="I509">
            <v>9800.98</v>
          </cell>
          <cell r="K509">
            <v>52591.24</v>
          </cell>
          <cell r="M509">
            <v>50</v>
          </cell>
          <cell r="N509" t="str">
            <v>-</v>
          </cell>
          <cell r="O509" t="str">
            <v xml:space="preserve">R3  </v>
          </cell>
          <cell r="Q509">
            <v>0</v>
          </cell>
          <cell r="S509">
            <v>0</v>
          </cell>
          <cell r="U509">
            <v>52591.24</v>
          </cell>
          <cell r="W509">
            <v>44.95</v>
          </cell>
          <cell r="Y509">
            <v>37.96</v>
          </cell>
          <cell r="AA509">
            <v>0.1555</v>
          </cell>
          <cell r="AC509">
            <v>2.2200000000000001E-2</v>
          </cell>
          <cell r="AE509">
            <v>1167.53</v>
          </cell>
          <cell r="AG509">
            <v>8177.94</v>
          </cell>
        </row>
        <row r="510">
          <cell r="A510" t="str">
            <v>Total 24000</v>
          </cell>
          <cell r="E510" t="str">
            <v>Total Coal and Ore Warves</v>
          </cell>
          <cell r="I510">
            <v>1589822.58</v>
          </cell>
          <cell r="K510">
            <v>4391434.0299999993</v>
          </cell>
          <cell r="S510">
            <v>0</v>
          </cell>
          <cell r="U510">
            <v>4391434.0299999993</v>
          </cell>
          <cell r="Y510">
            <v>33.47</v>
          </cell>
          <cell r="AA510">
            <v>0.1678</v>
          </cell>
          <cell r="AC510">
            <v>2.4899999999999999E-2</v>
          </cell>
          <cell r="AE510">
            <v>109186.18</v>
          </cell>
          <cell r="AG510">
            <v>736861.80999999982</v>
          </cell>
        </row>
        <row r="512">
          <cell r="A512" t="str">
            <v>25000</v>
          </cell>
          <cell r="C512" t="str">
            <v>25</v>
          </cell>
          <cell r="E512" t="str">
            <v>TOFC/COFC Terminals</v>
          </cell>
          <cell r="G512" t="str">
            <v>1960</v>
          </cell>
          <cell r="I512">
            <v>497</v>
          </cell>
          <cell r="K512">
            <v>0</v>
          </cell>
          <cell r="M512">
            <v>35</v>
          </cell>
          <cell r="N512" t="str">
            <v>-</v>
          </cell>
          <cell r="O512" t="str">
            <v>R2.5</v>
          </cell>
          <cell r="Q512">
            <v>0</v>
          </cell>
          <cell r="S512">
            <v>0</v>
          </cell>
          <cell r="U512">
            <v>0</v>
          </cell>
          <cell r="W512">
            <v>0</v>
          </cell>
          <cell r="Y512">
            <v>0</v>
          </cell>
          <cell r="AA512">
            <v>0</v>
          </cell>
          <cell r="AC512">
            <v>0</v>
          </cell>
          <cell r="AE512">
            <v>0</v>
          </cell>
          <cell r="AG512">
            <v>0</v>
          </cell>
        </row>
        <row r="513">
          <cell r="A513" t="str">
            <v>25000</v>
          </cell>
          <cell r="G513" t="str">
            <v>1963</v>
          </cell>
          <cell r="I513">
            <v>25179.19</v>
          </cell>
          <cell r="K513">
            <v>0</v>
          </cell>
          <cell r="M513">
            <v>35</v>
          </cell>
          <cell r="N513" t="str">
            <v>-</v>
          </cell>
          <cell r="O513" t="str">
            <v>R2.5</v>
          </cell>
          <cell r="Q513">
            <v>0</v>
          </cell>
          <cell r="S513">
            <v>0</v>
          </cell>
          <cell r="U513">
            <v>0</v>
          </cell>
          <cell r="W513">
            <v>0</v>
          </cell>
          <cell r="Y513">
            <v>0</v>
          </cell>
          <cell r="AA513">
            <v>0</v>
          </cell>
          <cell r="AC513">
            <v>0</v>
          </cell>
          <cell r="AE513">
            <v>0</v>
          </cell>
          <cell r="AG513">
            <v>0</v>
          </cell>
        </row>
        <row r="514">
          <cell r="A514" t="str">
            <v>25000</v>
          </cell>
          <cell r="G514" t="str">
            <v>1964</v>
          </cell>
          <cell r="I514">
            <v>32947.51</v>
          </cell>
          <cell r="K514">
            <v>0</v>
          </cell>
          <cell r="M514">
            <v>35</v>
          </cell>
          <cell r="N514" t="str">
            <v>-</v>
          </cell>
          <cell r="O514" t="str">
            <v>R2.5</v>
          </cell>
          <cell r="Q514">
            <v>0</v>
          </cell>
          <cell r="S514">
            <v>0</v>
          </cell>
          <cell r="U514">
            <v>0</v>
          </cell>
          <cell r="W514">
            <v>0</v>
          </cell>
          <cell r="Y514">
            <v>0</v>
          </cell>
          <cell r="AA514">
            <v>0</v>
          </cell>
          <cell r="AC514">
            <v>0</v>
          </cell>
          <cell r="AE514">
            <v>0</v>
          </cell>
          <cell r="AG514">
            <v>0</v>
          </cell>
        </row>
        <row r="515">
          <cell r="A515" t="str">
            <v>25000</v>
          </cell>
          <cell r="G515" t="str">
            <v>1965</v>
          </cell>
          <cell r="I515">
            <v>21433.83</v>
          </cell>
          <cell r="K515">
            <v>0</v>
          </cell>
          <cell r="M515">
            <v>35</v>
          </cell>
          <cell r="N515" t="str">
            <v>-</v>
          </cell>
          <cell r="O515" t="str">
            <v>R2.5</v>
          </cell>
          <cell r="Q515">
            <v>0</v>
          </cell>
          <cell r="S515">
            <v>0</v>
          </cell>
          <cell r="U515">
            <v>0</v>
          </cell>
          <cell r="W515">
            <v>0</v>
          </cell>
          <cell r="Y515">
            <v>0</v>
          </cell>
          <cell r="AA515">
            <v>0</v>
          </cell>
          <cell r="AC515">
            <v>0</v>
          </cell>
          <cell r="AE515">
            <v>0</v>
          </cell>
          <cell r="AG515">
            <v>0</v>
          </cell>
        </row>
        <row r="516">
          <cell r="A516" t="str">
            <v>25000</v>
          </cell>
          <cell r="G516" t="str">
            <v>1966</v>
          </cell>
          <cell r="I516">
            <v>19952.04</v>
          </cell>
          <cell r="K516">
            <v>0</v>
          </cell>
          <cell r="M516">
            <v>35</v>
          </cell>
          <cell r="N516" t="str">
            <v>-</v>
          </cell>
          <cell r="O516" t="str">
            <v>R2.5</v>
          </cell>
          <cell r="Q516">
            <v>0</v>
          </cell>
          <cell r="S516">
            <v>0</v>
          </cell>
          <cell r="U516">
            <v>0</v>
          </cell>
          <cell r="W516">
            <v>0</v>
          </cell>
          <cell r="Y516">
            <v>0</v>
          </cell>
          <cell r="AA516">
            <v>0</v>
          </cell>
          <cell r="AC516">
            <v>0</v>
          </cell>
          <cell r="AE516">
            <v>0</v>
          </cell>
          <cell r="AG516">
            <v>0</v>
          </cell>
        </row>
        <row r="517">
          <cell r="A517" t="str">
            <v>25000</v>
          </cell>
          <cell r="G517" t="str">
            <v>1967</v>
          </cell>
          <cell r="I517">
            <v>167709.34</v>
          </cell>
          <cell r="K517">
            <v>0</v>
          </cell>
          <cell r="M517">
            <v>35</v>
          </cell>
          <cell r="N517" t="str">
            <v>-</v>
          </cell>
          <cell r="O517" t="str">
            <v>R2.5</v>
          </cell>
          <cell r="Q517">
            <v>0</v>
          </cell>
          <cell r="S517">
            <v>0</v>
          </cell>
          <cell r="U517">
            <v>0</v>
          </cell>
          <cell r="W517">
            <v>0</v>
          </cell>
          <cell r="Y517">
            <v>0</v>
          </cell>
          <cell r="AA517">
            <v>0</v>
          </cell>
          <cell r="AC517">
            <v>0</v>
          </cell>
          <cell r="AE517">
            <v>0</v>
          </cell>
          <cell r="AG517">
            <v>0</v>
          </cell>
        </row>
        <row r="518">
          <cell r="A518" t="str">
            <v>25000</v>
          </cell>
          <cell r="G518" t="str">
            <v>1969</v>
          </cell>
          <cell r="I518">
            <v>116426.14</v>
          </cell>
          <cell r="K518">
            <v>0</v>
          </cell>
          <cell r="M518">
            <v>35</v>
          </cell>
          <cell r="N518" t="str">
            <v>-</v>
          </cell>
          <cell r="O518" t="str">
            <v>R2.5</v>
          </cell>
          <cell r="Q518">
            <v>0</v>
          </cell>
          <cell r="S518">
            <v>0</v>
          </cell>
          <cell r="U518">
            <v>0</v>
          </cell>
          <cell r="W518">
            <v>0</v>
          </cell>
          <cell r="Y518">
            <v>0</v>
          </cell>
          <cell r="AA518">
            <v>0</v>
          </cell>
          <cell r="AC518">
            <v>0</v>
          </cell>
          <cell r="AE518">
            <v>0</v>
          </cell>
          <cell r="AG518">
            <v>0</v>
          </cell>
        </row>
        <row r="519">
          <cell r="A519" t="str">
            <v>25000</v>
          </cell>
          <cell r="G519" t="str">
            <v>1970</v>
          </cell>
          <cell r="I519">
            <v>108470.1</v>
          </cell>
          <cell r="K519">
            <v>0</v>
          </cell>
          <cell r="M519">
            <v>35</v>
          </cell>
          <cell r="N519" t="str">
            <v>-</v>
          </cell>
          <cell r="O519" t="str">
            <v>R2.5</v>
          </cell>
          <cell r="Q519">
            <v>0</v>
          </cell>
          <cell r="S519">
            <v>0</v>
          </cell>
          <cell r="U519">
            <v>0</v>
          </cell>
          <cell r="W519">
            <v>0</v>
          </cell>
          <cell r="Y519">
            <v>0</v>
          </cell>
          <cell r="AA519">
            <v>0</v>
          </cell>
          <cell r="AC519">
            <v>0</v>
          </cell>
          <cell r="AE519">
            <v>0</v>
          </cell>
          <cell r="AG519">
            <v>0</v>
          </cell>
        </row>
        <row r="520">
          <cell r="A520" t="str">
            <v>25000</v>
          </cell>
          <cell r="G520" t="str">
            <v>1971</v>
          </cell>
          <cell r="I520">
            <v>27531.42</v>
          </cell>
          <cell r="K520">
            <v>0</v>
          </cell>
          <cell r="M520">
            <v>35</v>
          </cell>
          <cell r="N520" t="str">
            <v>-</v>
          </cell>
          <cell r="O520" t="str">
            <v>R2.5</v>
          </cell>
          <cell r="Q520">
            <v>0</v>
          </cell>
          <cell r="S520">
            <v>0</v>
          </cell>
          <cell r="U520">
            <v>0</v>
          </cell>
          <cell r="W520">
            <v>0</v>
          </cell>
          <cell r="Y520">
            <v>0</v>
          </cell>
          <cell r="AA520">
            <v>0</v>
          </cell>
          <cell r="AC520">
            <v>0</v>
          </cell>
          <cell r="AE520">
            <v>0</v>
          </cell>
          <cell r="AG520">
            <v>0</v>
          </cell>
        </row>
        <row r="521">
          <cell r="A521" t="str">
            <v>25000</v>
          </cell>
          <cell r="G521" t="str">
            <v>1972</v>
          </cell>
          <cell r="I521">
            <v>64871</v>
          </cell>
          <cell r="K521">
            <v>0</v>
          </cell>
          <cell r="M521">
            <v>35</v>
          </cell>
          <cell r="N521" t="str">
            <v>-</v>
          </cell>
          <cell r="O521" t="str">
            <v>R2.5</v>
          </cell>
          <cell r="Q521">
            <v>0</v>
          </cell>
          <cell r="S521">
            <v>0</v>
          </cell>
          <cell r="U521">
            <v>0</v>
          </cell>
          <cell r="W521">
            <v>0</v>
          </cell>
          <cell r="Y521">
            <v>0</v>
          </cell>
          <cell r="AA521">
            <v>0</v>
          </cell>
          <cell r="AC521">
            <v>0</v>
          </cell>
          <cell r="AE521">
            <v>0</v>
          </cell>
          <cell r="AG521">
            <v>0</v>
          </cell>
        </row>
        <row r="522">
          <cell r="A522" t="str">
            <v>25000</v>
          </cell>
          <cell r="G522" t="str">
            <v>1977</v>
          </cell>
          <cell r="I522">
            <v>78041.259999999995</v>
          </cell>
          <cell r="K522">
            <v>0</v>
          </cell>
          <cell r="M522">
            <v>35</v>
          </cell>
          <cell r="N522" t="str">
            <v>-</v>
          </cell>
          <cell r="O522" t="str">
            <v>R2.5</v>
          </cell>
          <cell r="Q522">
            <v>0</v>
          </cell>
          <cell r="S522">
            <v>0</v>
          </cell>
          <cell r="U522">
            <v>0</v>
          </cell>
          <cell r="W522">
            <v>0</v>
          </cell>
          <cell r="Y522">
            <v>0</v>
          </cell>
          <cell r="AA522">
            <v>0</v>
          </cell>
          <cell r="AC522">
            <v>0</v>
          </cell>
          <cell r="AE522">
            <v>0</v>
          </cell>
          <cell r="AG522">
            <v>0</v>
          </cell>
        </row>
        <row r="523">
          <cell r="A523" t="str">
            <v>25000</v>
          </cell>
          <cell r="G523" t="str">
            <v>1978</v>
          </cell>
          <cell r="I523">
            <v>220207</v>
          </cell>
          <cell r="K523">
            <v>0</v>
          </cell>
          <cell r="M523">
            <v>35</v>
          </cell>
          <cell r="N523" t="str">
            <v>-</v>
          </cell>
          <cell r="O523" t="str">
            <v>R2.5</v>
          </cell>
          <cell r="Q523">
            <v>0</v>
          </cell>
          <cell r="S523">
            <v>0</v>
          </cell>
          <cell r="U523">
            <v>0</v>
          </cell>
          <cell r="W523">
            <v>0</v>
          </cell>
          <cell r="Y523">
            <v>0</v>
          </cell>
          <cell r="AA523">
            <v>0</v>
          </cell>
          <cell r="AC523">
            <v>0</v>
          </cell>
          <cell r="AE523">
            <v>0</v>
          </cell>
          <cell r="AG523">
            <v>0</v>
          </cell>
        </row>
        <row r="524">
          <cell r="A524" t="str">
            <v>25000</v>
          </cell>
          <cell r="G524" t="str">
            <v>1979</v>
          </cell>
          <cell r="I524">
            <v>38149</v>
          </cell>
          <cell r="K524">
            <v>0</v>
          </cell>
          <cell r="M524">
            <v>35</v>
          </cell>
          <cell r="N524" t="str">
            <v>-</v>
          </cell>
          <cell r="O524" t="str">
            <v>R2.5</v>
          </cell>
          <cell r="Q524">
            <v>0</v>
          </cell>
          <cell r="S524">
            <v>0</v>
          </cell>
          <cell r="U524">
            <v>0</v>
          </cell>
          <cell r="W524">
            <v>0</v>
          </cell>
          <cell r="Y524">
            <v>0</v>
          </cell>
          <cell r="AA524">
            <v>0</v>
          </cell>
          <cell r="AC524">
            <v>0</v>
          </cell>
          <cell r="AE524">
            <v>0</v>
          </cell>
          <cell r="AG524">
            <v>0</v>
          </cell>
        </row>
        <row r="525">
          <cell r="A525" t="str">
            <v>25000</v>
          </cell>
          <cell r="G525" t="str">
            <v>1980</v>
          </cell>
          <cell r="I525">
            <v>86447.08</v>
          </cell>
          <cell r="K525">
            <v>0</v>
          </cell>
          <cell r="M525">
            <v>35</v>
          </cell>
          <cell r="N525" t="str">
            <v>-</v>
          </cell>
          <cell r="O525" t="str">
            <v>R2.5</v>
          </cell>
          <cell r="Q525">
            <v>0</v>
          </cell>
          <cell r="S525">
            <v>0</v>
          </cell>
          <cell r="U525">
            <v>0</v>
          </cell>
          <cell r="W525">
            <v>0</v>
          </cell>
          <cell r="Y525">
            <v>0</v>
          </cell>
          <cell r="AA525">
            <v>0</v>
          </cell>
          <cell r="AC525">
            <v>0</v>
          </cell>
          <cell r="AE525">
            <v>0</v>
          </cell>
          <cell r="AG525">
            <v>0</v>
          </cell>
        </row>
        <row r="526">
          <cell r="A526" t="str">
            <v>25000</v>
          </cell>
          <cell r="G526" t="str">
            <v>1981</v>
          </cell>
          <cell r="I526">
            <v>417049</v>
          </cell>
          <cell r="K526">
            <v>0</v>
          </cell>
          <cell r="M526">
            <v>35</v>
          </cell>
          <cell r="N526" t="str">
            <v>-</v>
          </cell>
          <cell r="O526" t="str">
            <v>R2.5</v>
          </cell>
          <cell r="Q526">
            <v>0</v>
          </cell>
          <cell r="S526">
            <v>0</v>
          </cell>
          <cell r="U526">
            <v>0</v>
          </cell>
          <cell r="W526">
            <v>0</v>
          </cell>
          <cell r="Y526">
            <v>0</v>
          </cell>
          <cell r="AA526">
            <v>0</v>
          </cell>
          <cell r="AC526">
            <v>0</v>
          </cell>
          <cell r="AE526">
            <v>0</v>
          </cell>
          <cell r="AG526">
            <v>0</v>
          </cell>
        </row>
        <row r="527">
          <cell r="A527" t="str">
            <v>25000</v>
          </cell>
          <cell r="G527" t="str">
            <v>1982</v>
          </cell>
          <cell r="I527">
            <v>905392</v>
          </cell>
          <cell r="K527">
            <v>0</v>
          </cell>
          <cell r="M527">
            <v>35</v>
          </cell>
          <cell r="N527" t="str">
            <v>-</v>
          </cell>
          <cell r="O527" t="str">
            <v>R2.5</v>
          </cell>
          <cell r="Q527">
            <v>0</v>
          </cell>
          <cell r="S527">
            <v>0</v>
          </cell>
          <cell r="U527">
            <v>0</v>
          </cell>
          <cell r="W527">
            <v>0</v>
          </cell>
          <cell r="Y527">
            <v>0</v>
          </cell>
          <cell r="AA527">
            <v>0</v>
          </cell>
          <cell r="AC527">
            <v>0</v>
          </cell>
          <cell r="AE527">
            <v>0</v>
          </cell>
          <cell r="AG527">
            <v>0</v>
          </cell>
        </row>
        <row r="528">
          <cell r="A528" t="str">
            <v>25000</v>
          </cell>
          <cell r="G528" t="str">
            <v>1983</v>
          </cell>
          <cell r="I528">
            <v>1893081.97</v>
          </cell>
          <cell r="K528">
            <v>0</v>
          </cell>
          <cell r="M528">
            <v>35</v>
          </cell>
          <cell r="N528" t="str">
            <v>-</v>
          </cell>
          <cell r="O528" t="str">
            <v>R2.5</v>
          </cell>
          <cell r="Q528">
            <v>0</v>
          </cell>
          <cell r="S528">
            <v>0</v>
          </cell>
          <cell r="U528">
            <v>0</v>
          </cell>
          <cell r="W528">
            <v>0</v>
          </cell>
          <cell r="Y528">
            <v>0</v>
          </cell>
          <cell r="AA528">
            <v>0</v>
          </cell>
          <cell r="AC528">
            <v>0</v>
          </cell>
          <cell r="AE528">
            <v>0</v>
          </cell>
          <cell r="AG528">
            <v>0</v>
          </cell>
        </row>
        <row r="529">
          <cell r="A529" t="str">
            <v>25000</v>
          </cell>
          <cell r="G529" t="str">
            <v>1984</v>
          </cell>
          <cell r="I529">
            <v>404170.02</v>
          </cell>
          <cell r="K529">
            <v>0</v>
          </cell>
          <cell r="M529">
            <v>35</v>
          </cell>
          <cell r="N529" t="str">
            <v>-</v>
          </cell>
          <cell r="O529" t="str">
            <v>R2.5</v>
          </cell>
          <cell r="Q529">
            <v>0</v>
          </cell>
          <cell r="S529">
            <v>0</v>
          </cell>
          <cell r="U529">
            <v>0</v>
          </cell>
          <cell r="W529">
            <v>0</v>
          </cell>
          <cell r="Y529">
            <v>0</v>
          </cell>
          <cell r="AA529">
            <v>0</v>
          </cell>
          <cell r="AC529">
            <v>0</v>
          </cell>
          <cell r="AE529">
            <v>0</v>
          </cell>
          <cell r="AG529">
            <v>0</v>
          </cell>
        </row>
        <row r="530">
          <cell r="A530" t="str">
            <v>25000</v>
          </cell>
          <cell r="G530" t="str">
            <v>1985</v>
          </cell>
          <cell r="I530">
            <v>511440.52</v>
          </cell>
          <cell r="K530">
            <v>0</v>
          </cell>
          <cell r="M530">
            <v>35</v>
          </cell>
          <cell r="N530" t="str">
            <v>-</v>
          </cell>
          <cell r="O530" t="str">
            <v>R2.5</v>
          </cell>
          <cell r="Q530">
            <v>0</v>
          </cell>
          <cell r="S530">
            <v>0</v>
          </cell>
          <cell r="U530">
            <v>0</v>
          </cell>
          <cell r="W530">
            <v>0</v>
          </cell>
          <cell r="Y530">
            <v>0</v>
          </cell>
          <cell r="AA530">
            <v>0</v>
          </cell>
          <cell r="AC530">
            <v>0</v>
          </cell>
          <cell r="AE530">
            <v>0</v>
          </cell>
          <cell r="AG530">
            <v>0</v>
          </cell>
        </row>
        <row r="531">
          <cell r="A531" t="str">
            <v>25000</v>
          </cell>
          <cell r="G531" t="str">
            <v>1986</v>
          </cell>
          <cell r="I531">
            <v>1030833.24</v>
          </cell>
          <cell r="K531">
            <v>40222.870000000003</v>
          </cell>
          <cell r="M531">
            <v>35</v>
          </cell>
          <cell r="N531" t="str">
            <v>-</v>
          </cell>
          <cell r="O531" t="str">
            <v>R2.5</v>
          </cell>
          <cell r="Q531">
            <v>0</v>
          </cell>
          <cell r="S531">
            <v>0</v>
          </cell>
          <cell r="U531">
            <v>40222.870000000003</v>
          </cell>
          <cell r="W531">
            <v>19.100000000000001</v>
          </cell>
          <cell r="Y531">
            <v>13.77</v>
          </cell>
          <cell r="AA531">
            <v>0.27910000000000001</v>
          </cell>
          <cell r="AC531">
            <v>5.2400000000000002E-2</v>
          </cell>
          <cell r="AE531">
            <v>2107.6799999999998</v>
          </cell>
          <cell r="AG531">
            <v>11226.2</v>
          </cell>
        </row>
        <row r="532">
          <cell r="A532" t="str">
            <v>25000</v>
          </cell>
          <cell r="G532" t="str">
            <v>1987</v>
          </cell>
          <cell r="I532">
            <v>1089712.1299999999</v>
          </cell>
          <cell r="K532">
            <v>87482.06</v>
          </cell>
          <cell r="M532">
            <v>35</v>
          </cell>
          <cell r="N532" t="str">
            <v>-</v>
          </cell>
          <cell r="O532" t="str">
            <v>R2.5</v>
          </cell>
          <cell r="Q532">
            <v>0</v>
          </cell>
          <cell r="S532">
            <v>0</v>
          </cell>
          <cell r="U532">
            <v>87482.06</v>
          </cell>
          <cell r="W532">
            <v>19.88</v>
          </cell>
          <cell r="Y532">
            <v>14.45</v>
          </cell>
          <cell r="AA532">
            <v>0.27310000000000001</v>
          </cell>
          <cell r="AC532">
            <v>5.0299999999999997E-2</v>
          </cell>
          <cell r="AE532">
            <v>4400.3500000000004</v>
          </cell>
          <cell r="AG532">
            <v>23891.35</v>
          </cell>
        </row>
        <row r="533">
          <cell r="A533" t="str">
            <v>25000</v>
          </cell>
          <cell r="G533" t="str">
            <v>1988</v>
          </cell>
          <cell r="I533">
            <v>3795906.72</v>
          </cell>
          <cell r="K533">
            <v>438725.17</v>
          </cell>
          <cell r="M533">
            <v>35</v>
          </cell>
          <cell r="N533" t="str">
            <v>-</v>
          </cell>
          <cell r="O533" t="str">
            <v>R2.5</v>
          </cell>
          <cell r="Q533">
            <v>0</v>
          </cell>
          <cell r="S533">
            <v>0</v>
          </cell>
          <cell r="U533">
            <v>438725.17</v>
          </cell>
          <cell r="W533">
            <v>20.68</v>
          </cell>
          <cell r="Y533">
            <v>15.14</v>
          </cell>
          <cell r="AA533">
            <v>0.26790000000000003</v>
          </cell>
          <cell r="AC533">
            <v>4.8399999999999999E-2</v>
          </cell>
          <cell r="AE533">
            <v>21234.3</v>
          </cell>
          <cell r="AG533">
            <v>117534.47</v>
          </cell>
        </row>
        <row r="534">
          <cell r="A534" t="str">
            <v>25000</v>
          </cell>
          <cell r="G534" t="str">
            <v>1989</v>
          </cell>
          <cell r="I534">
            <v>521590.38</v>
          </cell>
          <cell r="K534">
            <v>75029.47</v>
          </cell>
          <cell r="M534">
            <v>35</v>
          </cell>
          <cell r="N534" t="str">
            <v>-</v>
          </cell>
          <cell r="O534" t="str">
            <v>R2.5</v>
          </cell>
          <cell r="Q534">
            <v>0</v>
          </cell>
          <cell r="S534">
            <v>0</v>
          </cell>
          <cell r="U534">
            <v>75029.47</v>
          </cell>
          <cell r="W534">
            <v>21.49</v>
          </cell>
          <cell r="Y534">
            <v>15.85</v>
          </cell>
          <cell r="AA534">
            <v>0.26240000000000002</v>
          </cell>
          <cell r="AC534">
            <v>4.65E-2</v>
          </cell>
          <cell r="AE534">
            <v>3488.87</v>
          </cell>
          <cell r="AG534">
            <v>19687.73</v>
          </cell>
        </row>
        <row r="535">
          <cell r="A535" t="str">
            <v>25000</v>
          </cell>
          <cell r="G535" t="str">
            <v>1990</v>
          </cell>
          <cell r="I535">
            <v>15455</v>
          </cell>
          <cell r="K535">
            <v>2638.09</v>
          </cell>
          <cell r="M535">
            <v>35</v>
          </cell>
          <cell r="N535" t="str">
            <v>-</v>
          </cell>
          <cell r="O535" t="str">
            <v>R2.5</v>
          </cell>
          <cell r="Q535">
            <v>0</v>
          </cell>
          <cell r="S535">
            <v>0</v>
          </cell>
          <cell r="U535">
            <v>2638.09</v>
          </cell>
          <cell r="W535">
            <v>22.31</v>
          </cell>
          <cell r="Y535">
            <v>16.579999999999998</v>
          </cell>
          <cell r="AA535">
            <v>0.25679999999999997</v>
          </cell>
          <cell r="AC535">
            <v>4.48E-2</v>
          </cell>
          <cell r="AE535">
            <v>118.19</v>
          </cell>
          <cell r="AG535">
            <v>677.46</v>
          </cell>
        </row>
        <row r="536">
          <cell r="A536" t="str">
            <v>25000</v>
          </cell>
          <cell r="G536" t="str">
            <v>1991</v>
          </cell>
          <cell r="I536">
            <v>350707</v>
          </cell>
          <cell r="K536">
            <v>69344.88</v>
          </cell>
          <cell r="M536">
            <v>35</v>
          </cell>
          <cell r="N536" t="str">
            <v>-</v>
          </cell>
          <cell r="O536" t="str">
            <v>R2.5</v>
          </cell>
          <cell r="Q536">
            <v>0</v>
          </cell>
          <cell r="S536">
            <v>0</v>
          </cell>
          <cell r="U536">
            <v>69344.88</v>
          </cell>
          <cell r="W536">
            <v>23.15</v>
          </cell>
          <cell r="Y536">
            <v>17.32</v>
          </cell>
          <cell r="AA536">
            <v>0.25180000000000002</v>
          </cell>
          <cell r="AC536">
            <v>4.3200000000000002E-2</v>
          </cell>
          <cell r="AE536">
            <v>2995.7</v>
          </cell>
          <cell r="AG536">
            <v>17461.04</v>
          </cell>
        </row>
        <row r="537">
          <cell r="A537" t="str">
            <v>25000</v>
          </cell>
          <cell r="G537" t="str">
            <v>1992</v>
          </cell>
          <cell r="I537">
            <v>560545.53</v>
          </cell>
          <cell r="K537">
            <v>124755.71</v>
          </cell>
          <cell r="M537">
            <v>35</v>
          </cell>
          <cell r="N537" t="str">
            <v>-</v>
          </cell>
          <cell r="O537" t="str">
            <v>R2.5</v>
          </cell>
          <cell r="Q537">
            <v>0</v>
          </cell>
          <cell r="S537">
            <v>0</v>
          </cell>
          <cell r="U537">
            <v>124755.71</v>
          </cell>
          <cell r="W537">
            <v>24</v>
          </cell>
          <cell r="Y537">
            <v>18.07</v>
          </cell>
          <cell r="AA537">
            <v>0.24709999999999999</v>
          </cell>
          <cell r="AC537">
            <v>4.1700000000000001E-2</v>
          </cell>
          <cell r="AE537">
            <v>5202.3100000000004</v>
          </cell>
          <cell r="AG537">
            <v>30827.14</v>
          </cell>
        </row>
        <row r="538">
          <cell r="A538" t="str">
            <v>25000</v>
          </cell>
          <cell r="G538" t="str">
            <v>1993</v>
          </cell>
          <cell r="I538">
            <v>723318.22</v>
          </cell>
          <cell r="K538">
            <v>177388.1</v>
          </cell>
          <cell r="M538">
            <v>35</v>
          </cell>
          <cell r="N538" t="str">
            <v>-</v>
          </cell>
          <cell r="O538" t="str">
            <v>R2.5</v>
          </cell>
          <cell r="Q538">
            <v>0</v>
          </cell>
          <cell r="S538">
            <v>0</v>
          </cell>
          <cell r="U538">
            <v>177388.1</v>
          </cell>
          <cell r="W538">
            <v>24.85</v>
          </cell>
          <cell r="Y538">
            <v>18.84</v>
          </cell>
          <cell r="AA538">
            <v>0.2419</v>
          </cell>
          <cell r="AC538">
            <v>4.02E-2</v>
          </cell>
          <cell r="AE538">
            <v>7131</v>
          </cell>
          <cell r="AG538">
            <v>42910.18</v>
          </cell>
        </row>
        <row r="539">
          <cell r="A539" t="str">
            <v>25000</v>
          </cell>
          <cell r="G539" t="str">
            <v>1994</v>
          </cell>
          <cell r="I539">
            <v>454645.09</v>
          </cell>
          <cell r="K539">
            <v>122245.53</v>
          </cell>
          <cell r="M539">
            <v>35</v>
          </cell>
          <cell r="N539" t="str">
            <v>-</v>
          </cell>
          <cell r="O539" t="str">
            <v>R2.5</v>
          </cell>
          <cell r="Q539">
            <v>0</v>
          </cell>
          <cell r="S539">
            <v>0</v>
          </cell>
          <cell r="U539">
            <v>122245.53</v>
          </cell>
          <cell r="W539">
            <v>25.72</v>
          </cell>
          <cell r="Y539">
            <v>19.62</v>
          </cell>
          <cell r="AA539">
            <v>0.23719999999999999</v>
          </cell>
          <cell r="AC539">
            <v>3.8899999999999997E-2</v>
          </cell>
          <cell r="AE539">
            <v>4755.3500000000004</v>
          </cell>
          <cell r="AG539">
            <v>28996.639999999999</v>
          </cell>
        </row>
        <row r="540">
          <cell r="A540" t="str">
            <v>25000</v>
          </cell>
          <cell r="G540" t="str">
            <v>1996</v>
          </cell>
          <cell r="I540">
            <v>520050.71</v>
          </cell>
          <cell r="K540">
            <v>159827.97</v>
          </cell>
          <cell r="M540">
            <v>35</v>
          </cell>
          <cell r="N540" t="str">
            <v>-</v>
          </cell>
          <cell r="O540" t="str">
            <v>R2.5</v>
          </cell>
          <cell r="Q540">
            <v>0</v>
          </cell>
          <cell r="S540">
            <v>0</v>
          </cell>
          <cell r="U540">
            <v>159827.97</v>
          </cell>
          <cell r="W540">
            <v>27.48</v>
          </cell>
          <cell r="Y540">
            <v>21.22</v>
          </cell>
          <cell r="AA540">
            <v>0.2278</v>
          </cell>
          <cell r="AC540">
            <v>3.6400000000000002E-2</v>
          </cell>
          <cell r="AE540">
            <v>5817.74</v>
          </cell>
          <cell r="AG540">
            <v>36408.81</v>
          </cell>
        </row>
        <row r="541">
          <cell r="A541" t="str">
            <v>25000</v>
          </cell>
          <cell r="G541" t="str">
            <v>1997</v>
          </cell>
          <cell r="I541">
            <v>2485049.81</v>
          </cell>
          <cell r="K541">
            <v>801577.31</v>
          </cell>
          <cell r="M541">
            <v>35</v>
          </cell>
          <cell r="N541" t="str">
            <v>-</v>
          </cell>
          <cell r="O541" t="str">
            <v>R2.5</v>
          </cell>
          <cell r="Q541">
            <v>0</v>
          </cell>
          <cell r="S541">
            <v>0</v>
          </cell>
          <cell r="U541">
            <v>801577.31</v>
          </cell>
          <cell r="W541">
            <v>28.38</v>
          </cell>
          <cell r="Y541">
            <v>22.04</v>
          </cell>
          <cell r="AA541">
            <v>0.22339999999999999</v>
          </cell>
          <cell r="AC541">
            <v>3.5200000000000002E-2</v>
          </cell>
          <cell r="AE541">
            <v>28215.52</v>
          </cell>
          <cell r="AG541">
            <v>179072.37</v>
          </cell>
        </row>
        <row r="542">
          <cell r="A542" t="str">
            <v>25000</v>
          </cell>
          <cell r="G542" t="str">
            <v>1998</v>
          </cell>
          <cell r="I542">
            <v>476147.57</v>
          </cell>
          <cell r="K542">
            <v>160584.19</v>
          </cell>
          <cell r="M542">
            <v>35</v>
          </cell>
          <cell r="N542" t="str">
            <v>-</v>
          </cell>
          <cell r="O542" t="str">
            <v>R2.5</v>
          </cell>
          <cell r="Q542">
            <v>0</v>
          </cell>
          <cell r="S542">
            <v>0</v>
          </cell>
          <cell r="U542">
            <v>160584.19</v>
          </cell>
          <cell r="W542">
            <v>29.28</v>
          </cell>
          <cell r="Y542">
            <v>22.87</v>
          </cell>
          <cell r="AA542">
            <v>0.21890000000000001</v>
          </cell>
          <cell r="AC542">
            <v>3.4200000000000001E-2</v>
          </cell>
          <cell r="AE542">
            <v>5491.98</v>
          </cell>
          <cell r="AG542">
            <v>35151.879999999997</v>
          </cell>
        </row>
        <row r="543">
          <cell r="A543" t="str">
            <v>25000</v>
          </cell>
          <cell r="G543" t="str">
            <v>1999</v>
          </cell>
          <cell r="I543">
            <v>9006115.3599999994</v>
          </cell>
          <cell r="K543">
            <v>6505551</v>
          </cell>
          <cell r="M543">
            <v>35</v>
          </cell>
          <cell r="N543" t="str">
            <v>-</v>
          </cell>
          <cell r="O543" t="str">
            <v>R2.5</v>
          </cell>
          <cell r="Q543">
            <v>0</v>
          </cell>
          <cell r="S543">
            <v>0</v>
          </cell>
          <cell r="U543">
            <v>6505551</v>
          </cell>
          <cell r="W543">
            <v>30.19</v>
          </cell>
          <cell r="Y543">
            <v>23.71</v>
          </cell>
          <cell r="AA543">
            <v>0.21460000000000001</v>
          </cell>
          <cell r="AC543">
            <v>3.3099999999999997E-2</v>
          </cell>
          <cell r="AE543">
            <v>215333.74</v>
          </cell>
          <cell r="AG543">
            <v>1396091.24</v>
          </cell>
        </row>
        <row r="544">
          <cell r="A544" t="str">
            <v>Total 25000</v>
          </cell>
          <cell r="E544" t="str">
            <v>Total TOFC/COFC Terminals</v>
          </cell>
          <cell r="I544">
            <v>26169072.18</v>
          </cell>
          <cell r="K544">
            <v>8765372.3499999996</v>
          </cell>
          <cell r="S544">
            <v>0</v>
          </cell>
          <cell r="U544">
            <v>8765372.3499999996</v>
          </cell>
          <cell r="Y544">
            <v>22.28</v>
          </cell>
          <cell r="AA544">
            <v>0.2213</v>
          </cell>
          <cell r="AC544">
            <v>3.49E-2</v>
          </cell>
          <cell r="AE544">
            <v>306292.73</v>
          </cell>
          <cell r="AG544">
            <v>1939936.51</v>
          </cell>
        </row>
        <row r="546">
          <cell r="A546" t="str">
            <v>26000</v>
          </cell>
          <cell r="C546" t="str">
            <v>26</v>
          </cell>
          <cell r="E546" t="str">
            <v>Communication Systems</v>
          </cell>
          <cell r="G546" t="str">
            <v>1927</v>
          </cell>
          <cell r="I546">
            <v>1288.0899999999999</v>
          </cell>
          <cell r="K546">
            <v>0</v>
          </cell>
          <cell r="M546">
            <v>25</v>
          </cell>
          <cell r="N546" t="str">
            <v>-</v>
          </cell>
          <cell r="O546" t="str">
            <v>S1.5</v>
          </cell>
          <cell r="Q546">
            <v>0</v>
          </cell>
          <cell r="S546">
            <v>0</v>
          </cell>
          <cell r="U546">
            <v>0</v>
          </cell>
          <cell r="W546">
            <v>0</v>
          </cell>
          <cell r="Y546">
            <v>0</v>
          </cell>
          <cell r="AA546">
            <v>0</v>
          </cell>
          <cell r="AC546">
            <v>0</v>
          </cell>
          <cell r="AE546">
            <v>0</v>
          </cell>
          <cell r="AG546">
            <v>0</v>
          </cell>
        </row>
        <row r="547">
          <cell r="A547" t="str">
            <v>26000</v>
          </cell>
          <cell r="G547" t="str">
            <v>1948</v>
          </cell>
          <cell r="I547">
            <v>104.81</v>
          </cell>
          <cell r="K547">
            <v>0</v>
          </cell>
          <cell r="M547">
            <v>25</v>
          </cell>
          <cell r="N547" t="str">
            <v>-</v>
          </cell>
          <cell r="O547" t="str">
            <v>S1.5</v>
          </cell>
          <cell r="Q547">
            <v>0</v>
          </cell>
          <cell r="S547">
            <v>0</v>
          </cell>
          <cell r="U547">
            <v>0</v>
          </cell>
          <cell r="W547">
            <v>0</v>
          </cell>
          <cell r="Y547">
            <v>0</v>
          </cell>
          <cell r="AA547">
            <v>0</v>
          </cell>
          <cell r="AC547">
            <v>0</v>
          </cell>
          <cell r="AE547">
            <v>0</v>
          </cell>
          <cell r="AG547">
            <v>0</v>
          </cell>
        </row>
        <row r="548">
          <cell r="A548" t="str">
            <v>26000</v>
          </cell>
          <cell r="G548" t="str">
            <v>1954</v>
          </cell>
          <cell r="I548">
            <v>102</v>
          </cell>
          <cell r="K548">
            <v>0</v>
          </cell>
          <cell r="M548">
            <v>25</v>
          </cell>
          <cell r="N548" t="str">
            <v>-</v>
          </cell>
          <cell r="O548" t="str">
            <v>S1.5</v>
          </cell>
          <cell r="Q548">
            <v>0</v>
          </cell>
          <cell r="S548">
            <v>0</v>
          </cell>
          <cell r="U548">
            <v>0</v>
          </cell>
          <cell r="W548">
            <v>0</v>
          </cell>
          <cell r="Y548">
            <v>0</v>
          </cell>
          <cell r="AA548">
            <v>0</v>
          </cell>
          <cell r="AC548">
            <v>0</v>
          </cell>
          <cell r="AE548">
            <v>0</v>
          </cell>
          <cell r="AG548">
            <v>0</v>
          </cell>
        </row>
        <row r="549">
          <cell r="A549" t="str">
            <v>26000</v>
          </cell>
          <cell r="G549" t="str">
            <v>1958</v>
          </cell>
          <cell r="I549">
            <v>60802</v>
          </cell>
          <cell r="K549">
            <v>0</v>
          </cell>
          <cell r="M549">
            <v>25</v>
          </cell>
          <cell r="N549" t="str">
            <v>-</v>
          </cell>
          <cell r="O549" t="str">
            <v>S1.5</v>
          </cell>
          <cell r="Q549">
            <v>0</v>
          </cell>
          <cell r="S549">
            <v>0</v>
          </cell>
          <cell r="U549">
            <v>0</v>
          </cell>
          <cell r="W549">
            <v>0</v>
          </cell>
          <cell r="Y549">
            <v>0</v>
          </cell>
          <cell r="AA549">
            <v>0</v>
          </cell>
          <cell r="AC549">
            <v>0</v>
          </cell>
          <cell r="AE549">
            <v>0</v>
          </cell>
          <cell r="AG549">
            <v>0</v>
          </cell>
        </row>
        <row r="550">
          <cell r="A550" t="str">
            <v>26000</v>
          </cell>
          <cell r="G550" t="str">
            <v>1960</v>
          </cell>
          <cell r="I550">
            <v>33295</v>
          </cell>
          <cell r="K550">
            <v>0</v>
          </cell>
          <cell r="M550">
            <v>25</v>
          </cell>
          <cell r="N550" t="str">
            <v>-</v>
          </cell>
          <cell r="O550" t="str">
            <v>S1.5</v>
          </cell>
          <cell r="Q550">
            <v>0</v>
          </cell>
          <cell r="S550">
            <v>0</v>
          </cell>
          <cell r="U550">
            <v>0</v>
          </cell>
          <cell r="W550">
            <v>0</v>
          </cell>
          <cell r="Y550">
            <v>0</v>
          </cell>
          <cell r="AA550">
            <v>0</v>
          </cell>
          <cell r="AC550">
            <v>0</v>
          </cell>
          <cell r="AE550">
            <v>0</v>
          </cell>
          <cell r="AG550">
            <v>0</v>
          </cell>
        </row>
        <row r="551">
          <cell r="A551" t="str">
            <v>26000</v>
          </cell>
          <cell r="G551" t="str">
            <v>1961</v>
          </cell>
          <cell r="I551">
            <v>26302</v>
          </cell>
          <cell r="K551">
            <v>0</v>
          </cell>
          <cell r="M551">
            <v>25</v>
          </cell>
          <cell r="N551" t="str">
            <v>-</v>
          </cell>
          <cell r="O551" t="str">
            <v>S1.5</v>
          </cell>
          <cell r="Q551">
            <v>0</v>
          </cell>
          <cell r="S551">
            <v>0</v>
          </cell>
          <cell r="U551">
            <v>0</v>
          </cell>
          <cell r="W551">
            <v>0</v>
          </cell>
          <cell r="Y551">
            <v>0</v>
          </cell>
          <cell r="AA551">
            <v>0</v>
          </cell>
          <cell r="AC551">
            <v>0</v>
          </cell>
          <cell r="AE551">
            <v>0</v>
          </cell>
          <cell r="AG551">
            <v>0</v>
          </cell>
        </row>
        <row r="552">
          <cell r="A552" t="str">
            <v>26000</v>
          </cell>
          <cell r="G552" t="str">
            <v>1962</v>
          </cell>
          <cell r="I552">
            <v>23553</v>
          </cell>
          <cell r="K552">
            <v>0</v>
          </cell>
          <cell r="M552">
            <v>25</v>
          </cell>
          <cell r="N552" t="str">
            <v>-</v>
          </cell>
          <cell r="O552" t="str">
            <v>S1.5</v>
          </cell>
          <cell r="Q552">
            <v>0</v>
          </cell>
          <cell r="S552">
            <v>0</v>
          </cell>
          <cell r="U552">
            <v>0</v>
          </cell>
          <cell r="W552">
            <v>0</v>
          </cell>
          <cell r="Y552">
            <v>0</v>
          </cell>
          <cell r="AA552">
            <v>0</v>
          </cell>
          <cell r="AC552">
            <v>0</v>
          </cell>
          <cell r="AE552">
            <v>0</v>
          </cell>
          <cell r="AG552">
            <v>0</v>
          </cell>
        </row>
        <row r="553">
          <cell r="A553" t="str">
            <v>26000</v>
          </cell>
          <cell r="G553" t="str">
            <v>1965</v>
          </cell>
          <cell r="I553">
            <v>28645.38</v>
          </cell>
          <cell r="K553">
            <v>0</v>
          </cell>
          <cell r="M553">
            <v>25</v>
          </cell>
          <cell r="N553" t="str">
            <v>-</v>
          </cell>
          <cell r="O553" t="str">
            <v>S1.5</v>
          </cell>
          <cell r="Q553">
            <v>0</v>
          </cell>
          <cell r="S553">
            <v>0</v>
          </cell>
          <cell r="U553">
            <v>0</v>
          </cell>
          <cell r="W553">
            <v>0</v>
          </cell>
          <cell r="Y553">
            <v>0</v>
          </cell>
          <cell r="AA553">
            <v>0</v>
          </cell>
          <cell r="AC553">
            <v>0</v>
          </cell>
          <cell r="AE553">
            <v>0</v>
          </cell>
          <cell r="AG553">
            <v>0</v>
          </cell>
        </row>
        <row r="554">
          <cell r="A554" t="str">
            <v>26000</v>
          </cell>
          <cell r="G554" t="str">
            <v>1967</v>
          </cell>
          <cell r="I554">
            <v>91640</v>
          </cell>
          <cell r="K554">
            <v>0</v>
          </cell>
          <cell r="M554">
            <v>25</v>
          </cell>
          <cell r="N554" t="str">
            <v>-</v>
          </cell>
          <cell r="O554" t="str">
            <v>S1.5</v>
          </cell>
          <cell r="Q554">
            <v>0</v>
          </cell>
          <cell r="S554">
            <v>0</v>
          </cell>
          <cell r="U554">
            <v>0</v>
          </cell>
          <cell r="W554">
            <v>0</v>
          </cell>
          <cell r="Y554">
            <v>0</v>
          </cell>
          <cell r="AA554">
            <v>0</v>
          </cell>
          <cell r="AC554">
            <v>0</v>
          </cell>
          <cell r="AE554">
            <v>0</v>
          </cell>
          <cell r="AG554">
            <v>0</v>
          </cell>
        </row>
        <row r="555">
          <cell r="A555" t="str">
            <v>26000</v>
          </cell>
          <cell r="G555" t="str">
            <v>1968</v>
          </cell>
          <cell r="I555">
            <v>123180</v>
          </cell>
          <cell r="K555">
            <v>0</v>
          </cell>
          <cell r="M555">
            <v>25</v>
          </cell>
          <cell r="N555" t="str">
            <v>-</v>
          </cell>
          <cell r="O555" t="str">
            <v>S1.5</v>
          </cell>
          <cell r="Q555">
            <v>0</v>
          </cell>
          <cell r="S555">
            <v>0</v>
          </cell>
          <cell r="U555">
            <v>0</v>
          </cell>
          <cell r="W555">
            <v>0</v>
          </cell>
          <cell r="Y555">
            <v>0</v>
          </cell>
          <cell r="AA555">
            <v>0</v>
          </cell>
          <cell r="AC555">
            <v>0</v>
          </cell>
          <cell r="AE555">
            <v>0</v>
          </cell>
          <cell r="AG555">
            <v>0</v>
          </cell>
        </row>
        <row r="556">
          <cell r="A556" t="str">
            <v>26000</v>
          </cell>
          <cell r="G556" t="str">
            <v>1969</v>
          </cell>
          <cell r="I556">
            <v>41451.480000000003</v>
          </cell>
          <cell r="K556">
            <v>0</v>
          </cell>
          <cell r="M556">
            <v>25</v>
          </cell>
          <cell r="N556" t="str">
            <v>-</v>
          </cell>
          <cell r="O556" t="str">
            <v>S1.5</v>
          </cell>
          <cell r="Q556">
            <v>0</v>
          </cell>
          <cell r="S556">
            <v>0</v>
          </cell>
          <cell r="U556">
            <v>0</v>
          </cell>
          <cell r="W556">
            <v>0</v>
          </cell>
          <cell r="Y556">
            <v>0</v>
          </cell>
          <cell r="AA556">
            <v>0</v>
          </cell>
          <cell r="AC556">
            <v>0</v>
          </cell>
          <cell r="AE556">
            <v>0</v>
          </cell>
          <cell r="AG556">
            <v>0</v>
          </cell>
        </row>
        <row r="557">
          <cell r="A557" t="str">
            <v>26000</v>
          </cell>
          <cell r="G557" t="str">
            <v>1978</v>
          </cell>
          <cell r="I557">
            <v>28110</v>
          </cell>
          <cell r="K557">
            <v>0</v>
          </cell>
          <cell r="M557">
            <v>25</v>
          </cell>
          <cell r="N557" t="str">
            <v>-</v>
          </cell>
          <cell r="O557" t="str">
            <v>S1.5</v>
          </cell>
          <cell r="Q557">
            <v>0</v>
          </cell>
          <cell r="S557">
            <v>0</v>
          </cell>
          <cell r="U557">
            <v>0</v>
          </cell>
          <cell r="W557">
            <v>0</v>
          </cell>
          <cell r="Y557">
            <v>0</v>
          </cell>
          <cell r="AA557">
            <v>0</v>
          </cell>
          <cell r="AC557">
            <v>0</v>
          </cell>
          <cell r="AE557">
            <v>0</v>
          </cell>
          <cell r="AG557">
            <v>0</v>
          </cell>
        </row>
        <row r="558">
          <cell r="A558" t="str">
            <v>26000</v>
          </cell>
          <cell r="G558" t="str">
            <v>1980</v>
          </cell>
          <cell r="I558">
            <v>61753.36</v>
          </cell>
          <cell r="K558">
            <v>0</v>
          </cell>
          <cell r="M558">
            <v>25</v>
          </cell>
          <cell r="N558" t="str">
            <v>-</v>
          </cell>
          <cell r="O558" t="str">
            <v>S1.5</v>
          </cell>
          <cell r="Q558">
            <v>0</v>
          </cell>
          <cell r="S558">
            <v>0</v>
          </cell>
          <cell r="U558">
            <v>0</v>
          </cell>
          <cell r="W558">
            <v>0</v>
          </cell>
          <cell r="Y558">
            <v>0</v>
          </cell>
          <cell r="AA558">
            <v>0</v>
          </cell>
          <cell r="AC558">
            <v>0</v>
          </cell>
          <cell r="AE558">
            <v>0</v>
          </cell>
          <cell r="AG558">
            <v>0</v>
          </cell>
        </row>
        <row r="559">
          <cell r="A559" t="str">
            <v>26000</v>
          </cell>
          <cell r="G559" t="str">
            <v>1981</v>
          </cell>
          <cell r="I559">
            <v>210642.18</v>
          </cell>
          <cell r="K559">
            <v>0</v>
          </cell>
          <cell r="M559">
            <v>25</v>
          </cell>
          <cell r="N559" t="str">
            <v>-</v>
          </cell>
          <cell r="O559" t="str">
            <v>S1.5</v>
          </cell>
          <cell r="Q559">
            <v>0</v>
          </cell>
          <cell r="S559">
            <v>0</v>
          </cell>
          <cell r="U559">
            <v>0</v>
          </cell>
          <cell r="W559">
            <v>0</v>
          </cell>
          <cell r="Y559">
            <v>0</v>
          </cell>
          <cell r="AA559">
            <v>0</v>
          </cell>
          <cell r="AC559">
            <v>0</v>
          </cell>
          <cell r="AE559">
            <v>0</v>
          </cell>
          <cell r="AG559">
            <v>0</v>
          </cell>
        </row>
        <row r="560">
          <cell r="A560" t="str">
            <v>26000</v>
          </cell>
          <cell r="G560" t="str">
            <v>1982</v>
          </cell>
          <cell r="I560">
            <v>3182751.82</v>
          </cell>
          <cell r="K560">
            <v>0</v>
          </cell>
          <cell r="M560">
            <v>25</v>
          </cell>
          <cell r="N560" t="str">
            <v>-</v>
          </cell>
          <cell r="O560" t="str">
            <v>S1.5</v>
          </cell>
          <cell r="Q560">
            <v>0</v>
          </cell>
          <cell r="S560">
            <v>0</v>
          </cell>
          <cell r="U560">
            <v>0</v>
          </cell>
          <cell r="W560">
            <v>0</v>
          </cell>
          <cell r="Y560">
            <v>0</v>
          </cell>
          <cell r="AA560">
            <v>0</v>
          </cell>
          <cell r="AC560">
            <v>0</v>
          </cell>
          <cell r="AE560">
            <v>0</v>
          </cell>
          <cell r="AG560">
            <v>0</v>
          </cell>
        </row>
        <row r="561">
          <cell r="A561" t="str">
            <v>26000</v>
          </cell>
          <cell r="G561" t="str">
            <v>1983</v>
          </cell>
          <cell r="I561">
            <v>1168331.72</v>
          </cell>
          <cell r="K561">
            <v>0</v>
          </cell>
          <cell r="M561">
            <v>25</v>
          </cell>
          <cell r="N561" t="str">
            <v>-</v>
          </cell>
          <cell r="O561" t="str">
            <v>S1.5</v>
          </cell>
          <cell r="Q561">
            <v>0</v>
          </cell>
          <cell r="S561">
            <v>0</v>
          </cell>
          <cell r="U561">
            <v>0</v>
          </cell>
          <cell r="W561">
            <v>0</v>
          </cell>
          <cell r="Y561">
            <v>0</v>
          </cell>
          <cell r="AA561">
            <v>0</v>
          </cell>
          <cell r="AC561">
            <v>0</v>
          </cell>
          <cell r="AE561">
            <v>0</v>
          </cell>
          <cell r="AG561">
            <v>0</v>
          </cell>
        </row>
        <row r="562">
          <cell r="A562" t="str">
            <v>26000</v>
          </cell>
          <cell r="G562" t="str">
            <v>1984</v>
          </cell>
          <cell r="I562">
            <v>1175038.3500000001</v>
          </cell>
          <cell r="K562">
            <v>0</v>
          </cell>
          <cell r="M562">
            <v>25</v>
          </cell>
          <cell r="N562" t="str">
            <v>-</v>
          </cell>
          <cell r="O562" t="str">
            <v>S1.5</v>
          </cell>
          <cell r="Q562">
            <v>0</v>
          </cell>
          <cell r="S562">
            <v>0</v>
          </cell>
          <cell r="U562">
            <v>0</v>
          </cell>
          <cell r="W562">
            <v>0</v>
          </cell>
          <cell r="Y562">
            <v>0</v>
          </cell>
          <cell r="AA562">
            <v>0</v>
          </cell>
          <cell r="AC562">
            <v>0</v>
          </cell>
          <cell r="AE562">
            <v>0</v>
          </cell>
          <cell r="AG562">
            <v>0</v>
          </cell>
        </row>
        <row r="563">
          <cell r="A563" t="str">
            <v>26000</v>
          </cell>
          <cell r="G563" t="str">
            <v>1985</v>
          </cell>
          <cell r="I563">
            <v>365734.05</v>
          </cell>
          <cell r="K563">
            <v>0</v>
          </cell>
          <cell r="M563">
            <v>25</v>
          </cell>
          <cell r="N563" t="str">
            <v>-</v>
          </cell>
          <cell r="O563" t="str">
            <v>S1.5</v>
          </cell>
          <cell r="Q563">
            <v>0</v>
          </cell>
          <cell r="S563">
            <v>0</v>
          </cell>
          <cell r="U563">
            <v>0</v>
          </cell>
          <cell r="W563">
            <v>0</v>
          </cell>
          <cell r="Y563">
            <v>0</v>
          </cell>
          <cell r="AA563">
            <v>0</v>
          </cell>
          <cell r="AC563">
            <v>0</v>
          </cell>
          <cell r="AE563">
            <v>0</v>
          </cell>
          <cell r="AG563">
            <v>0</v>
          </cell>
        </row>
        <row r="564">
          <cell r="A564" t="str">
            <v>26000</v>
          </cell>
          <cell r="G564" t="str">
            <v>1986</v>
          </cell>
          <cell r="I564">
            <v>1007448.72</v>
          </cell>
          <cell r="K564">
            <v>240.75</v>
          </cell>
          <cell r="M564">
            <v>25</v>
          </cell>
          <cell r="N564" t="str">
            <v>-</v>
          </cell>
          <cell r="O564" t="str">
            <v>S1.5</v>
          </cell>
          <cell r="Q564">
            <v>0</v>
          </cell>
          <cell r="S564">
            <v>0</v>
          </cell>
          <cell r="U564">
            <v>240.75</v>
          </cell>
          <cell r="W564">
            <v>10.37</v>
          </cell>
          <cell r="Y564">
            <v>6.98</v>
          </cell>
          <cell r="AA564">
            <v>0.32690000000000002</v>
          </cell>
          <cell r="AC564">
            <v>9.64E-2</v>
          </cell>
          <cell r="AE564">
            <v>23.21</v>
          </cell>
          <cell r="AG564">
            <v>78.7</v>
          </cell>
        </row>
        <row r="565">
          <cell r="A565" t="str">
            <v>26000</v>
          </cell>
          <cell r="G565" t="str">
            <v>1987</v>
          </cell>
          <cell r="I565">
            <v>5035515.6900000004</v>
          </cell>
          <cell r="K565">
            <v>40522.01</v>
          </cell>
          <cell r="M565">
            <v>25</v>
          </cell>
          <cell r="N565" t="str">
            <v>-</v>
          </cell>
          <cell r="O565" t="str">
            <v>S1.5</v>
          </cell>
          <cell r="Q565">
            <v>0</v>
          </cell>
          <cell r="S565">
            <v>0</v>
          </cell>
          <cell r="U565">
            <v>40522.01</v>
          </cell>
          <cell r="W565">
            <v>10.93</v>
          </cell>
          <cell r="Y565">
            <v>7.38</v>
          </cell>
          <cell r="AA565">
            <v>0.32479999999999998</v>
          </cell>
          <cell r="AC565">
            <v>9.1499999999999998E-2</v>
          </cell>
          <cell r="AE565">
            <v>3707.76</v>
          </cell>
          <cell r="AG565">
            <v>13161.55</v>
          </cell>
        </row>
        <row r="566">
          <cell r="A566" t="str">
            <v>26000</v>
          </cell>
          <cell r="G566" t="str">
            <v>1988</v>
          </cell>
          <cell r="I566">
            <v>10110496.810000001</v>
          </cell>
          <cell r="K566">
            <v>140889.21</v>
          </cell>
          <cell r="M566">
            <v>25</v>
          </cell>
          <cell r="N566" t="str">
            <v>-</v>
          </cell>
          <cell r="O566" t="str">
            <v>S1.5</v>
          </cell>
          <cell r="Q566">
            <v>0</v>
          </cell>
          <cell r="S566">
            <v>0</v>
          </cell>
          <cell r="U566">
            <v>140889.21</v>
          </cell>
          <cell r="W566">
            <v>11.51</v>
          </cell>
          <cell r="Y566">
            <v>7.8</v>
          </cell>
          <cell r="AA566">
            <v>0.32229999999999998</v>
          </cell>
          <cell r="AC566">
            <v>8.6900000000000005E-2</v>
          </cell>
          <cell r="AE566">
            <v>12243.27</v>
          </cell>
          <cell r="AG566">
            <v>45408.59</v>
          </cell>
        </row>
        <row r="567">
          <cell r="A567" t="str">
            <v>26000</v>
          </cell>
          <cell r="G567" t="str">
            <v>1989</v>
          </cell>
          <cell r="I567">
            <v>1730150.88</v>
          </cell>
          <cell r="K567">
            <v>33887.22</v>
          </cell>
          <cell r="M567">
            <v>25</v>
          </cell>
          <cell r="N567" t="str">
            <v>-</v>
          </cell>
          <cell r="O567" t="str">
            <v>S1.5</v>
          </cell>
          <cell r="Q567">
            <v>0</v>
          </cell>
          <cell r="S567">
            <v>0</v>
          </cell>
          <cell r="U567">
            <v>33887.22</v>
          </cell>
          <cell r="W567">
            <v>12.13</v>
          </cell>
          <cell r="Y567">
            <v>8.23</v>
          </cell>
          <cell r="AA567">
            <v>0.32150000000000001</v>
          </cell>
          <cell r="AC567">
            <v>8.2400000000000001E-2</v>
          </cell>
          <cell r="AE567">
            <v>2792.31</v>
          </cell>
          <cell r="AG567">
            <v>10894.74</v>
          </cell>
        </row>
        <row r="568">
          <cell r="A568" t="str">
            <v>26000</v>
          </cell>
          <cell r="G568" t="str">
            <v>1990</v>
          </cell>
          <cell r="I568">
            <v>2956237.94</v>
          </cell>
          <cell r="K568">
            <v>74638.64</v>
          </cell>
          <cell r="M568">
            <v>25</v>
          </cell>
          <cell r="N568" t="str">
            <v>-</v>
          </cell>
          <cell r="O568" t="str">
            <v>S1.5</v>
          </cell>
          <cell r="Q568">
            <v>0</v>
          </cell>
          <cell r="S568">
            <v>0</v>
          </cell>
          <cell r="U568">
            <v>74638.64</v>
          </cell>
          <cell r="W568">
            <v>12.77</v>
          </cell>
          <cell r="Y568">
            <v>8.69</v>
          </cell>
          <cell r="AA568">
            <v>0.31950000000000001</v>
          </cell>
          <cell r="AC568">
            <v>7.8299999999999995E-2</v>
          </cell>
          <cell r="AE568">
            <v>5844.21</v>
          </cell>
          <cell r="AG568">
            <v>23847.05</v>
          </cell>
        </row>
        <row r="569">
          <cell r="A569" t="str">
            <v>26000</v>
          </cell>
          <cell r="G569" t="str">
            <v>1991</v>
          </cell>
          <cell r="I569">
            <v>729174.22</v>
          </cell>
          <cell r="K569">
            <v>22565.83</v>
          </cell>
          <cell r="M569">
            <v>25</v>
          </cell>
          <cell r="N569" t="str">
            <v>-</v>
          </cell>
          <cell r="O569" t="str">
            <v>S1.5</v>
          </cell>
          <cell r="Q569">
            <v>0</v>
          </cell>
          <cell r="S569">
            <v>0</v>
          </cell>
          <cell r="U569">
            <v>22565.83</v>
          </cell>
          <cell r="W569">
            <v>13.45</v>
          </cell>
          <cell r="Y569">
            <v>9.16</v>
          </cell>
          <cell r="AA569">
            <v>0.31900000000000001</v>
          </cell>
          <cell r="AC569">
            <v>7.4300000000000005E-2</v>
          </cell>
          <cell r="AE569">
            <v>1676.64</v>
          </cell>
          <cell r="AG569">
            <v>7198.5</v>
          </cell>
        </row>
        <row r="570">
          <cell r="A570" t="str">
            <v>26000</v>
          </cell>
          <cell r="G570" t="str">
            <v>1992</v>
          </cell>
          <cell r="I570">
            <v>6150742.4100000001</v>
          </cell>
          <cell r="K570">
            <v>226427.73</v>
          </cell>
          <cell r="M570">
            <v>25</v>
          </cell>
          <cell r="N570" t="str">
            <v>-</v>
          </cell>
          <cell r="O570" t="str">
            <v>S1.5</v>
          </cell>
          <cell r="Q570">
            <v>0</v>
          </cell>
          <cell r="S570">
            <v>0</v>
          </cell>
          <cell r="U570">
            <v>226427.73</v>
          </cell>
          <cell r="W570">
            <v>14.16</v>
          </cell>
          <cell r="Y570">
            <v>9.66</v>
          </cell>
          <cell r="AA570">
            <v>0.31780000000000003</v>
          </cell>
          <cell r="AC570">
            <v>7.0599999999999996E-2</v>
          </cell>
          <cell r="AE570">
            <v>15985.8</v>
          </cell>
          <cell r="AG570">
            <v>71958.73</v>
          </cell>
        </row>
        <row r="571">
          <cell r="A571" t="str">
            <v>26000</v>
          </cell>
          <cell r="G571" t="str">
            <v>1993</v>
          </cell>
          <cell r="I571">
            <v>1712236.02</v>
          </cell>
          <cell r="K571">
            <v>73479.77</v>
          </cell>
          <cell r="M571">
            <v>25</v>
          </cell>
          <cell r="N571" t="str">
            <v>-</v>
          </cell>
          <cell r="O571" t="str">
            <v>S1.5</v>
          </cell>
          <cell r="Q571">
            <v>0</v>
          </cell>
          <cell r="S571">
            <v>0</v>
          </cell>
          <cell r="U571">
            <v>73479.77</v>
          </cell>
          <cell r="W571">
            <v>14.89</v>
          </cell>
          <cell r="Y571">
            <v>10.19</v>
          </cell>
          <cell r="AA571">
            <v>0.31559999999999999</v>
          </cell>
          <cell r="AC571">
            <v>6.7199999999999996E-2</v>
          </cell>
          <cell r="AE571">
            <v>4937.84</v>
          </cell>
          <cell r="AG571">
            <v>23190.22</v>
          </cell>
        </row>
        <row r="572">
          <cell r="A572" t="str">
            <v>26000</v>
          </cell>
          <cell r="G572" t="str">
            <v>1994</v>
          </cell>
          <cell r="I572">
            <v>4037036.27</v>
          </cell>
          <cell r="K572">
            <v>198245.66</v>
          </cell>
          <cell r="M572">
            <v>25</v>
          </cell>
          <cell r="N572" t="str">
            <v>-</v>
          </cell>
          <cell r="O572" t="str">
            <v>S1.5</v>
          </cell>
          <cell r="Q572">
            <v>0</v>
          </cell>
          <cell r="S572">
            <v>0</v>
          </cell>
          <cell r="U572">
            <v>198245.66</v>
          </cell>
          <cell r="W572">
            <v>15.67</v>
          </cell>
          <cell r="Y572">
            <v>10.74</v>
          </cell>
          <cell r="AA572">
            <v>0.31459999999999999</v>
          </cell>
          <cell r="AC572">
            <v>6.3799999999999996E-2</v>
          </cell>
          <cell r="AE572">
            <v>12648.07</v>
          </cell>
          <cell r="AG572">
            <v>62368.08</v>
          </cell>
        </row>
        <row r="573">
          <cell r="A573" t="str">
            <v>26000</v>
          </cell>
          <cell r="G573" t="str">
            <v>1995</v>
          </cell>
          <cell r="I573">
            <v>591601.74</v>
          </cell>
          <cell r="K573">
            <v>32846.53</v>
          </cell>
          <cell r="M573">
            <v>25</v>
          </cell>
          <cell r="N573" t="str">
            <v>-</v>
          </cell>
          <cell r="O573" t="str">
            <v>S1.5</v>
          </cell>
          <cell r="Q573">
            <v>0</v>
          </cell>
          <cell r="S573">
            <v>0</v>
          </cell>
          <cell r="U573">
            <v>32846.53</v>
          </cell>
          <cell r="W573">
            <v>16.47</v>
          </cell>
          <cell r="Y573">
            <v>11.31</v>
          </cell>
          <cell r="AA573">
            <v>0.31330000000000002</v>
          </cell>
          <cell r="AC573">
            <v>6.0699999999999997E-2</v>
          </cell>
          <cell r="AE573">
            <v>1993.78</v>
          </cell>
          <cell r="AG573">
            <v>10290.82</v>
          </cell>
        </row>
        <row r="574">
          <cell r="A574" t="str">
            <v>26000</v>
          </cell>
          <cell r="G574" t="str">
            <v>1996</v>
          </cell>
          <cell r="I574">
            <v>1003527.08</v>
          </cell>
          <cell r="K574">
            <v>63172.18</v>
          </cell>
          <cell r="M574">
            <v>25</v>
          </cell>
          <cell r="N574" t="str">
            <v>-</v>
          </cell>
          <cell r="O574" t="str">
            <v>S1.5</v>
          </cell>
          <cell r="Q574">
            <v>0</v>
          </cell>
          <cell r="S574">
            <v>0</v>
          </cell>
          <cell r="U574">
            <v>63172.18</v>
          </cell>
          <cell r="W574">
            <v>17.3</v>
          </cell>
          <cell r="Y574">
            <v>11.92</v>
          </cell>
          <cell r="AA574">
            <v>0.311</v>
          </cell>
          <cell r="AC574">
            <v>5.7799999999999997E-2</v>
          </cell>
          <cell r="AE574">
            <v>3651.35</v>
          </cell>
          <cell r="AG574">
            <v>19646.55</v>
          </cell>
        </row>
        <row r="575">
          <cell r="A575" t="str">
            <v>26000</v>
          </cell>
          <cell r="G575" t="str">
            <v>1997</v>
          </cell>
          <cell r="I575">
            <v>4931305.68</v>
          </cell>
          <cell r="K575">
            <v>349609.33</v>
          </cell>
          <cell r="M575">
            <v>25</v>
          </cell>
          <cell r="N575" t="str">
            <v>-</v>
          </cell>
          <cell r="O575" t="str">
            <v>S1.5</v>
          </cell>
          <cell r="Q575">
            <v>0</v>
          </cell>
          <cell r="S575">
            <v>0</v>
          </cell>
          <cell r="U575">
            <v>349609.33</v>
          </cell>
          <cell r="W575">
            <v>18.16</v>
          </cell>
          <cell r="Y575">
            <v>12.55</v>
          </cell>
          <cell r="AA575">
            <v>0.30890000000000001</v>
          </cell>
          <cell r="AC575">
            <v>5.5100000000000003E-2</v>
          </cell>
          <cell r="AE575">
            <v>19263.47</v>
          </cell>
          <cell r="AG575">
            <v>107994.32</v>
          </cell>
        </row>
        <row r="576">
          <cell r="A576" t="str">
            <v>26000</v>
          </cell>
          <cell r="G576" t="str">
            <v>1998</v>
          </cell>
          <cell r="I576">
            <v>2821826.77</v>
          </cell>
          <cell r="K576">
            <v>223881.93</v>
          </cell>
          <cell r="M576">
            <v>25</v>
          </cell>
          <cell r="N576" t="str">
            <v>-</v>
          </cell>
          <cell r="O576" t="str">
            <v>S1.5</v>
          </cell>
          <cell r="Q576">
            <v>0</v>
          </cell>
          <cell r="S576">
            <v>0</v>
          </cell>
          <cell r="U576">
            <v>223881.93</v>
          </cell>
          <cell r="W576">
            <v>19.05</v>
          </cell>
          <cell r="Y576">
            <v>13.22</v>
          </cell>
          <cell r="AA576">
            <v>0.30599999999999999</v>
          </cell>
          <cell r="AC576">
            <v>5.2499999999999998E-2</v>
          </cell>
          <cell r="AE576">
            <v>11753.8</v>
          </cell>
          <cell r="AG576">
            <v>68507.87</v>
          </cell>
        </row>
        <row r="577">
          <cell r="A577" t="str">
            <v>26000</v>
          </cell>
          <cell r="G577" t="str">
            <v>1999</v>
          </cell>
          <cell r="I577">
            <v>918445.51</v>
          </cell>
          <cell r="K577">
            <v>92969.91</v>
          </cell>
          <cell r="M577">
            <v>25</v>
          </cell>
          <cell r="N577" t="str">
            <v>-</v>
          </cell>
          <cell r="O577" t="str">
            <v>S1.5</v>
          </cell>
          <cell r="Q577">
            <v>0</v>
          </cell>
          <cell r="S577">
            <v>0</v>
          </cell>
          <cell r="U577">
            <v>92969.91</v>
          </cell>
          <cell r="W577">
            <v>19.97</v>
          </cell>
          <cell r="Y577">
            <v>13.92</v>
          </cell>
          <cell r="AA577">
            <v>0.30299999999999999</v>
          </cell>
          <cell r="AC577">
            <v>5.0099999999999999E-2</v>
          </cell>
          <cell r="AE577">
            <v>4657.79</v>
          </cell>
          <cell r="AG577">
            <v>28169.88</v>
          </cell>
        </row>
        <row r="578">
          <cell r="A578" t="str">
            <v>26000</v>
          </cell>
          <cell r="G578" t="str">
            <v>2000</v>
          </cell>
          <cell r="I578">
            <v>372336.19</v>
          </cell>
          <cell r="K578">
            <v>36096.03</v>
          </cell>
          <cell r="M578">
            <v>25</v>
          </cell>
          <cell r="N578" t="str">
            <v>-</v>
          </cell>
          <cell r="O578" t="str">
            <v>S1.5</v>
          </cell>
          <cell r="Q578">
            <v>0</v>
          </cell>
          <cell r="S578">
            <v>0</v>
          </cell>
          <cell r="U578">
            <v>36096.03</v>
          </cell>
          <cell r="W578">
            <v>20.91</v>
          </cell>
          <cell r="Y578">
            <v>14.64</v>
          </cell>
          <cell r="AA578">
            <v>0.2999</v>
          </cell>
          <cell r="AC578">
            <v>4.7800000000000002E-2</v>
          </cell>
          <cell r="AE578">
            <v>1725.39</v>
          </cell>
          <cell r="AG578">
            <v>10825.2</v>
          </cell>
        </row>
        <row r="579">
          <cell r="A579" t="str">
            <v>26000</v>
          </cell>
          <cell r="G579" t="str">
            <v>2001</v>
          </cell>
          <cell r="I579">
            <v>478531.96</v>
          </cell>
          <cell r="K579">
            <v>50417.21</v>
          </cell>
          <cell r="M579">
            <v>25</v>
          </cell>
          <cell r="N579" t="str">
            <v>-</v>
          </cell>
          <cell r="O579" t="str">
            <v>S1.5</v>
          </cell>
          <cell r="Q579">
            <v>0</v>
          </cell>
          <cell r="S579">
            <v>0</v>
          </cell>
          <cell r="U579">
            <v>50417.21</v>
          </cell>
          <cell r="W579">
            <v>21.87</v>
          </cell>
          <cell r="Y579">
            <v>15.4</v>
          </cell>
          <cell r="AA579">
            <v>0.29580000000000001</v>
          </cell>
          <cell r="AC579">
            <v>4.5699999999999998E-2</v>
          </cell>
          <cell r="AE579">
            <v>2304.0700000000002</v>
          </cell>
          <cell r="AG579">
            <v>14913.41</v>
          </cell>
        </row>
        <row r="580">
          <cell r="A580" t="str">
            <v>Total 26000</v>
          </cell>
          <cell r="E580" t="str">
            <v>Total Communication Systems</v>
          </cell>
          <cell r="I580">
            <v>51209339.130000003</v>
          </cell>
          <cell r="K580">
            <v>1659889.94</v>
          </cell>
          <cell r="S580">
            <v>0</v>
          </cell>
          <cell r="U580">
            <v>1659889.94</v>
          </cell>
          <cell r="Y580">
            <v>10.85</v>
          </cell>
          <cell r="AA580">
            <v>0.31230000000000002</v>
          </cell>
          <cell r="AC580">
            <v>6.3399999999999998E-2</v>
          </cell>
          <cell r="AE580">
            <v>105208.76</v>
          </cell>
          <cell r="AG580">
            <v>518454.20999999996</v>
          </cell>
        </row>
        <row r="582">
          <cell r="A582" t="str">
            <v>27000</v>
          </cell>
          <cell r="C582" t="str">
            <v>27</v>
          </cell>
          <cell r="E582" t="str">
            <v>Signals and Interlockers</v>
          </cell>
          <cell r="G582" t="str">
            <v>1894</v>
          </cell>
          <cell r="I582">
            <v>1080</v>
          </cell>
          <cell r="K582">
            <v>0</v>
          </cell>
          <cell r="M582">
            <v>30</v>
          </cell>
          <cell r="N582" t="str">
            <v>-</v>
          </cell>
          <cell r="O582" t="str">
            <v xml:space="preserve">R1  </v>
          </cell>
          <cell r="Q582">
            <v>0</v>
          </cell>
          <cell r="S582">
            <v>0</v>
          </cell>
          <cell r="U582">
            <v>0</v>
          </cell>
          <cell r="W582">
            <v>0</v>
          </cell>
          <cell r="Y582">
            <v>0</v>
          </cell>
          <cell r="AA582">
            <v>0</v>
          </cell>
          <cell r="AC582">
            <v>0</v>
          </cell>
          <cell r="AE582">
            <v>0</v>
          </cell>
          <cell r="AG582">
            <v>0</v>
          </cell>
        </row>
        <row r="583">
          <cell r="A583" t="str">
            <v>27000</v>
          </cell>
          <cell r="G583" t="str">
            <v>1910</v>
          </cell>
          <cell r="I583">
            <v>334</v>
          </cell>
          <cell r="K583">
            <v>0</v>
          </cell>
          <cell r="M583">
            <v>30</v>
          </cell>
          <cell r="N583" t="str">
            <v>-</v>
          </cell>
          <cell r="O583" t="str">
            <v xml:space="preserve">R1  </v>
          </cell>
          <cell r="Q583">
            <v>0</v>
          </cell>
          <cell r="S583">
            <v>0</v>
          </cell>
          <cell r="U583">
            <v>0</v>
          </cell>
          <cell r="W583">
            <v>0</v>
          </cell>
          <cell r="Y583">
            <v>0</v>
          </cell>
          <cell r="AA583">
            <v>0</v>
          </cell>
          <cell r="AC583">
            <v>0</v>
          </cell>
          <cell r="AE583">
            <v>0</v>
          </cell>
          <cell r="AG583">
            <v>0</v>
          </cell>
        </row>
        <row r="584">
          <cell r="A584" t="str">
            <v>27000</v>
          </cell>
          <cell r="G584" t="str">
            <v>1912</v>
          </cell>
          <cell r="I584">
            <v>1672</v>
          </cell>
          <cell r="K584">
            <v>0</v>
          </cell>
          <cell r="M584">
            <v>30</v>
          </cell>
          <cell r="N584" t="str">
            <v>-</v>
          </cell>
          <cell r="O584" t="str">
            <v xml:space="preserve">R1  </v>
          </cell>
          <cell r="Q584">
            <v>0</v>
          </cell>
          <cell r="S584">
            <v>0</v>
          </cell>
          <cell r="U584">
            <v>0</v>
          </cell>
          <cell r="W584">
            <v>0</v>
          </cell>
          <cell r="Y584">
            <v>0</v>
          </cell>
          <cell r="AA584">
            <v>0</v>
          </cell>
          <cell r="AC584">
            <v>0</v>
          </cell>
          <cell r="AE584">
            <v>0</v>
          </cell>
          <cell r="AG584">
            <v>0</v>
          </cell>
        </row>
        <row r="585">
          <cell r="A585" t="str">
            <v>27000</v>
          </cell>
          <cell r="G585" t="str">
            <v>1913</v>
          </cell>
          <cell r="I585">
            <v>2605.5500000000002</v>
          </cell>
          <cell r="K585">
            <v>0</v>
          </cell>
          <cell r="M585">
            <v>30</v>
          </cell>
          <cell r="N585" t="str">
            <v>-</v>
          </cell>
          <cell r="O585" t="str">
            <v xml:space="preserve">R1  </v>
          </cell>
          <cell r="Q585">
            <v>0</v>
          </cell>
          <cell r="S585">
            <v>0</v>
          </cell>
          <cell r="U585">
            <v>0</v>
          </cell>
          <cell r="W585">
            <v>0</v>
          </cell>
          <cell r="Y585">
            <v>0</v>
          </cell>
          <cell r="AA585">
            <v>0</v>
          </cell>
          <cell r="AC585">
            <v>0</v>
          </cell>
          <cell r="AE585">
            <v>0</v>
          </cell>
          <cell r="AG585">
            <v>0</v>
          </cell>
        </row>
        <row r="586">
          <cell r="A586" t="str">
            <v>27000</v>
          </cell>
          <cell r="G586" t="str">
            <v>1917</v>
          </cell>
          <cell r="I586">
            <v>17657.259999999998</v>
          </cell>
          <cell r="K586">
            <v>0</v>
          </cell>
          <cell r="M586">
            <v>30</v>
          </cell>
          <cell r="N586" t="str">
            <v>-</v>
          </cell>
          <cell r="O586" t="str">
            <v xml:space="preserve">R1  </v>
          </cell>
          <cell r="Q586">
            <v>0</v>
          </cell>
          <cell r="S586">
            <v>0</v>
          </cell>
          <cell r="U586">
            <v>0</v>
          </cell>
          <cell r="W586">
            <v>0</v>
          </cell>
          <cell r="Y586">
            <v>0</v>
          </cell>
          <cell r="AA586">
            <v>0</v>
          </cell>
          <cell r="AC586">
            <v>0</v>
          </cell>
          <cell r="AE586">
            <v>0</v>
          </cell>
          <cell r="AG586">
            <v>0</v>
          </cell>
        </row>
        <row r="587">
          <cell r="A587" t="str">
            <v>27000</v>
          </cell>
          <cell r="G587" t="str">
            <v>1919</v>
          </cell>
          <cell r="I587">
            <v>48.29</v>
          </cell>
          <cell r="K587">
            <v>0</v>
          </cell>
          <cell r="M587">
            <v>30</v>
          </cell>
          <cell r="N587" t="str">
            <v>-</v>
          </cell>
          <cell r="O587" t="str">
            <v xml:space="preserve">R1  </v>
          </cell>
          <cell r="Q587">
            <v>0</v>
          </cell>
          <cell r="S587">
            <v>0</v>
          </cell>
          <cell r="U587">
            <v>0</v>
          </cell>
          <cell r="W587">
            <v>0</v>
          </cell>
          <cell r="Y587">
            <v>0</v>
          </cell>
          <cell r="AA587">
            <v>0</v>
          </cell>
          <cell r="AC587">
            <v>0</v>
          </cell>
          <cell r="AE587">
            <v>0</v>
          </cell>
          <cell r="AG587">
            <v>0</v>
          </cell>
        </row>
        <row r="588">
          <cell r="A588" t="str">
            <v>27000</v>
          </cell>
          <cell r="G588" t="str">
            <v>1920</v>
          </cell>
          <cell r="I588">
            <v>486</v>
          </cell>
          <cell r="K588">
            <v>0</v>
          </cell>
          <cell r="M588">
            <v>30</v>
          </cell>
          <cell r="N588" t="str">
            <v>-</v>
          </cell>
          <cell r="O588" t="str">
            <v xml:space="preserve">R1  </v>
          </cell>
          <cell r="Q588">
            <v>0</v>
          </cell>
          <cell r="S588">
            <v>0</v>
          </cell>
          <cell r="U588">
            <v>0</v>
          </cell>
          <cell r="W588">
            <v>0</v>
          </cell>
          <cell r="Y588">
            <v>0</v>
          </cell>
          <cell r="AA588">
            <v>0</v>
          </cell>
          <cell r="AC588">
            <v>0</v>
          </cell>
          <cell r="AE588">
            <v>0</v>
          </cell>
          <cell r="AG588">
            <v>0</v>
          </cell>
        </row>
        <row r="589">
          <cell r="A589" t="str">
            <v>27000</v>
          </cell>
          <cell r="G589" t="str">
            <v>1922</v>
          </cell>
          <cell r="I589">
            <v>33.090000000000003</v>
          </cell>
          <cell r="K589">
            <v>0</v>
          </cell>
          <cell r="M589">
            <v>30</v>
          </cell>
          <cell r="N589" t="str">
            <v>-</v>
          </cell>
          <cell r="O589" t="str">
            <v xml:space="preserve">R1  </v>
          </cell>
          <cell r="Q589">
            <v>0</v>
          </cell>
          <cell r="S589">
            <v>0</v>
          </cell>
          <cell r="U589">
            <v>0</v>
          </cell>
          <cell r="W589">
            <v>0</v>
          </cell>
          <cell r="Y589">
            <v>0</v>
          </cell>
          <cell r="AA589">
            <v>0</v>
          </cell>
          <cell r="AC589">
            <v>0</v>
          </cell>
          <cell r="AE589">
            <v>0</v>
          </cell>
          <cell r="AG589">
            <v>0</v>
          </cell>
        </row>
        <row r="590">
          <cell r="A590" t="str">
            <v>27000</v>
          </cell>
          <cell r="G590" t="str">
            <v>1923</v>
          </cell>
          <cell r="I590">
            <v>16</v>
          </cell>
          <cell r="K590">
            <v>0</v>
          </cell>
          <cell r="M590">
            <v>30</v>
          </cell>
          <cell r="N590" t="str">
            <v>-</v>
          </cell>
          <cell r="O590" t="str">
            <v xml:space="preserve">R1  </v>
          </cell>
          <cell r="Q590">
            <v>0</v>
          </cell>
          <cell r="S590">
            <v>0</v>
          </cell>
          <cell r="U590">
            <v>0</v>
          </cell>
          <cell r="W590">
            <v>0</v>
          </cell>
          <cell r="Y590">
            <v>0</v>
          </cell>
          <cell r="AA590">
            <v>0</v>
          </cell>
          <cell r="AC590">
            <v>0</v>
          </cell>
          <cell r="AE590">
            <v>0</v>
          </cell>
          <cell r="AG590">
            <v>0</v>
          </cell>
        </row>
        <row r="591">
          <cell r="A591" t="str">
            <v>27000</v>
          </cell>
          <cell r="G591" t="str">
            <v>1924</v>
          </cell>
          <cell r="I591">
            <v>16</v>
          </cell>
          <cell r="K591">
            <v>0</v>
          </cell>
          <cell r="M591">
            <v>30</v>
          </cell>
          <cell r="N591" t="str">
            <v>-</v>
          </cell>
          <cell r="O591" t="str">
            <v xml:space="preserve">R1  </v>
          </cell>
          <cell r="Q591">
            <v>0</v>
          </cell>
          <cell r="S591">
            <v>0</v>
          </cell>
          <cell r="U591">
            <v>0</v>
          </cell>
          <cell r="W591">
            <v>0</v>
          </cell>
          <cell r="Y591">
            <v>0</v>
          </cell>
          <cell r="AA591">
            <v>0</v>
          </cell>
          <cell r="AC591">
            <v>0</v>
          </cell>
          <cell r="AE591">
            <v>0</v>
          </cell>
          <cell r="AG591">
            <v>0</v>
          </cell>
        </row>
        <row r="592">
          <cell r="A592" t="str">
            <v>27000</v>
          </cell>
          <cell r="G592" t="str">
            <v>1925</v>
          </cell>
          <cell r="I592">
            <v>78.790000000000006</v>
          </cell>
          <cell r="K592">
            <v>0</v>
          </cell>
          <cell r="M592">
            <v>30</v>
          </cell>
          <cell r="N592" t="str">
            <v>-</v>
          </cell>
          <cell r="O592" t="str">
            <v xml:space="preserve">R1  </v>
          </cell>
          <cell r="Q592">
            <v>0</v>
          </cell>
          <cell r="S592">
            <v>0</v>
          </cell>
          <cell r="U592">
            <v>0</v>
          </cell>
          <cell r="W592">
            <v>0</v>
          </cell>
          <cell r="Y592">
            <v>0</v>
          </cell>
          <cell r="AA592">
            <v>0</v>
          </cell>
          <cell r="AC592">
            <v>0</v>
          </cell>
          <cell r="AE592">
            <v>0</v>
          </cell>
          <cell r="AG592">
            <v>0</v>
          </cell>
        </row>
        <row r="593">
          <cell r="A593" t="str">
            <v>27000</v>
          </cell>
          <cell r="G593" t="str">
            <v>1926</v>
          </cell>
          <cell r="I593">
            <v>33</v>
          </cell>
          <cell r="K593">
            <v>0</v>
          </cell>
          <cell r="M593">
            <v>30</v>
          </cell>
          <cell r="N593" t="str">
            <v>-</v>
          </cell>
          <cell r="O593" t="str">
            <v xml:space="preserve">R1  </v>
          </cell>
          <cell r="Q593">
            <v>0</v>
          </cell>
          <cell r="S593">
            <v>0</v>
          </cell>
          <cell r="U593">
            <v>0</v>
          </cell>
          <cell r="W593">
            <v>0</v>
          </cell>
          <cell r="Y593">
            <v>0</v>
          </cell>
          <cell r="AA593">
            <v>0</v>
          </cell>
          <cell r="AC593">
            <v>0</v>
          </cell>
          <cell r="AE593">
            <v>0</v>
          </cell>
          <cell r="AG593">
            <v>0</v>
          </cell>
        </row>
        <row r="594">
          <cell r="A594" t="str">
            <v>27000</v>
          </cell>
          <cell r="G594" t="str">
            <v>1927</v>
          </cell>
          <cell r="I594">
            <v>5100.42</v>
          </cell>
          <cell r="K594">
            <v>0</v>
          </cell>
          <cell r="M594">
            <v>30</v>
          </cell>
          <cell r="N594" t="str">
            <v>-</v>
          </cell>
          <cell r="O594" t="str">
            <v xml:space="preserve">R1  </v>
          </cell>
          <cell r="Q594">
            <v>0</v>
          </cell>
          <cell r="S594">
            <v>0</v>
          </cell>
          <cell r="U594">
            <v>0</v>
          </cell>
          <cell r="W594">
            <v>0</v>
          </cell>
          <cell r="Y594">
            <v>0</v>
          </cell>
          <cell r="AA594">
            <v>0</v>
          </cell>
          <cell r="AC594">
            <v>0</v>
          </cell>
          <cell r="AE594">
            <v>0</v>
          </cell>
          <cell r="AG594">
            <v>0</v>
          </cell>
        </row>
        <row r="595">
          <cell r="A595" t="str">
            <v>27000</v>
          </cell>
          <cell r="G595" t="str">
            <v>1928</v>
          </cell>
          <cell r="I595">
            <v>91.86</v>
          </cell>
          <cell r="K595">
            <v>0</v>
          </cell>
          <cell r="M595">
            <v>30</v>
          </cell>
          <cell r="N595" t="str">
            <v>-</v>
          </cell>
          <cell r="O595" t="str">
            <v xml:space="preserve">R1  </v>
          </cell>
          <cell r="Q595">
            <v>0</v>
          </cell>
          <cell r="S595">
            <v>0</v>
          </cell>
          <cell r="U595">
            <v>0</v>
          </cell>
          <cell r="W595">
            <v>0</v>
          </cell>
          <cell r="Y595">
            <v>0</v>
          </cell>
          <cell r="AA595">
            <v>0</v>
          </cell>
          <cell r="AC595">
            <v>0</v>
          </cell>
          <cell r="AE595">
            <v>0</v>
          </cell>
          <cell r="AG595">
            <v>0</v>
          </cell>
        </row>
        <row r="596">
          <cell r="A596" t="str">
            <v>27000</v>
          </cell>
          <cell r="G596" t="str">
            <v>1929</v>
          </cell>
          <cell r="I596">
            <v>149.68</v>
          </cell>
          <cell r="K596">
            <v>0</v>
          </cell>
          <cell r="M596">
            <v>30</v>
          </cell>
          <cell r="N596" t="str">
            <v>-</v>
          </cell>
          <cell r="O596" t="str">
            <v xml:space="preserve">R1  </v>
          </cell>
          <cell r="Q596">
            <v>0</v>
          </cell>
          <cell r="S596">
            <v>0</v>
          </cell>
          <cell r="U596">
            <v>0</v>
          </cell>
          <cell r="W596">
            <v>0</v>
          </cell>
          <cell r="Y596">
            <v>0</v>
          </cell>
          <cell r="AA596">
            <v>0</v>
          </cell>
          <cell r="AC596">
            <v>0</v>
          </cell>
          <cell r="AE596">
            <v>0</v>
          </cell>
          <cell r="AG596">
            <v>0</v>
          </cell>
        </row>
        <row r="597">
          <cell r="A597" t="str">
            <v>27000</v>
          </cell>
          <cell r="G597" t="str">
            <v>1930</v>
          </cell>
          <cell r="I597">
            <v>744.32</v>
          </cell>
          <cell r="K597">
            <v>0</v>
          </cell>
          <cell r="M597">
            <v>30</v>
          </cell>
          <cell r="N597" t="str">
            <v>-</v>
          </cell>
          <cell r="O597" t="str">
            <v xml:space="preserve">R1  </v>
          </cell>
          <cell r="Q597">
            <v>0</v>
          </cell>
          <cell r="S597">
            <v>0</v>
          </cell>
          <cell r="U597">
            <v>0</v>
          </cell>
          <cell r="W597">
            <v>0</v>
          </cell>
          <cell r="Y597">
            <v>0</v>
          </cell>
          <cell r="AA597">
            <v>0</v>
          </cell>
          <cell r="AC597">
            <v>0</v>
          </cell>
          <cell r="AE597">
            <v>0</v>
          </cell>
          <cell r="AG597">
            <v>0</v>
          </cell>
        </row>
        <row r="598">
          <cell r="A598" t="str">
            <v>27000</v>
          </cell>
          <cell r="G598" t="str">
            <v>1931</v>
          </cell>
          <cell r="I598">
            <v>128.71</v>
          </cell>
          <cell r="K598">
            <v>0</v>
          </cell>
          <cell r="M598">
            <v>30</v>
          </cell>
          <cell r="N598" t="str">
            <v>-</v>
          </cell>
          <cell r="O598" t="str">
            <v xml:space="preserve">R1  </v>
          </cell>
          <cell r="Q598">
            <v>0</v>
          </cell>
          <cell r="S598">
            <v>0</v>
          </cell>
          <cell r="U598">
            <v>0</v>
          </cell>
          <cell r="W598">
            <v>0</v>
          </cell>
          <cell r="Y598">
            <v>0</v>
          </cell>
          <cell r="AA598">
            <v>0</v>
          </cell>
          <cell r="AC598">
            <v>0</v>
          </cell>
          <cell r="AE598">
            <v>0</v>
          </cell>
          <cell r="AG598">
            <v>0</v>
          </cell>
        </row>
        <row r="599">
          <cell r="A599" t="str">
            <v>27000</v>
          </cell>
          <cell r="G599" t="str">
            <v>1932</v>
          </cell>
          <cell r="I599">
            <v>128.24</v>
          </cell>
          <cell r="K599">
            <v>0</v>
          </cell>
          <cell r="M599">
            <v>30</v>
          </cell>
          <cell r="N599" t="str">
            <v>-</v>
          </cell>
          <cell r="O599" t="str">
            <v xml:space="preserve">R1  </v>
          </cell>
          <cell r="Q599">
            <v>0</v>
          </cell>
          <cell r="S599">
            <v>0</v>
          </cell>
          <cell r="U599">
            <v>0</v>
          </cell>
          <cell r="W599">
            <v>0</v>
          </cell>
          <cell r="Y599">
            <v>0</v>
          </cell>
          <cell r="AA599">
            <v>0</v>
          </cell>
          <cell r="AC599">
            <v>0</v>
          </cell>
          <cell r="AE599">
            <v>0</v>
          </cell>
          <cell r="AG599">
            <v>0</v>
          </cell>
        </row>
        <row r="600">
          <cell r="A600" t="str">
            <v>27000</v>
          </cell>
          <cell r="G600" t="str">
            <v>1934</v>
          </cell>
          <cell r="I600">
            <v>50.7</v>
          </cell>
          <cell r="K600">
            <v>0</v>
          </cell>
          <cell r="M600">
            <v>30</v>
          </cell>
          <cell r="N600" t="str">
            <v>-</v>
          </cell>
          <cell r="O600" t="str">
            <v xml:space="preserve">R1  </v>
          </cell>
          <cell r="Q600">
            <v>0</v>
          </cell>
          <cell r="S600">
            <v>0</v>
          </cell>
          <cell r="U600">
            <v>0</v>
          </cell>
          <cell r="W600">
            <v>0</v>
          </cell>
          <cell r="Y600">
            <v>0</v>
          </cell>
          <cell r="AA600">
            <v>0</v>
          </cell>
          <cell r="AC600">
            <v>0</v>
          </cell>
          <cell r="AE600">
            <v>0</v>
          </cell>
          <cell r="AG600">
            <v>0</v>
          </cell>
        </row>
        <row r="601">
          <cell r="A601" t="str">
            <v>27000</v>
          </cell>
          <cell r="G601" t="str">
            <v>1935</v>
          </cell>
          <cell r="I601">
            <v>48.01</v>
          </cell>
          <cell r="K601">
            <v>0</v>
          </cell>
          <cell r="M601">
            <v>30</v>
          </cell>
          <cell r="N601" t="str">
            <v>-</v>
          </cell>
          <cell r="O601" t="str">
            <v xml:space="preserve">R1  </v>
          </cell>
          <cell r="Q601">
            <v>0</v>
          </cell>
          <cell r="S601">
            <v>0</v>
          </cell>
          <cell r="U601">
            <v>0</v>
          </cell>
          <cell r="W601">
            <v>0</v>
          </cell>
          <cell r="Y601">
            <v>0</v>
          </cell>
          <cell r="AA601">
            <v>0</v>
          </cell>
          <cell r="AC601">
            <v>0</v>
          </cell>
          <cell r="AE601">
            <v>0</v>
          </cell>
          <cell r="AG601">
            <v>0</v>
          </cell>
        </row>
        <row r="602">
          <cell r="A602" t="str">
            <v>27000</v>
          </cell>
          <cell r="G602" t="str">
            <v>1936</v>
          </cell>
          <cell r="I602">
            <v>76.290000000000006</v>
          </cell>
          <cell r="K602">
            <v>0</v>
          </cell>
          <cell r="M602">
            <v>30</v>
          </cell>
          <cell r="N602" t="str">
            <v>-</v>
          </cell>
          <cell r="O602" t="str">
            <v xml:space="preserve">R1  </v>
          </cell>
          <cell r="Q602">
            <v>0</v>
          </cell>
          <cell r="S602">
            <v>0</v>
          </cell>
          <cell r="U602">
            <v>0</v>
          </cell>
          <cell r="W602">
            <v>0</v>
          </cell>
          <cell r="Y602">
            <v>0</v>
          </cell>
          <cell r="AA602">
            <v>0</v>
          </cell>
          <cell r="AC602">
            <v>0</v>
          </cell>
          <cell r="AE602">
            <v>0</v>
          </cell>
          <cell r="AG602">
            <v>0</v>
          </cell>
        </row>
        <row r="603">
          <cell r="A603" t="str">
            <v>27000</v>
          </cell>
          <cell r="G603" t="str">
            <v>1937</v>
          </cell>
          <cell r="I603">
            <v>76</v>
          </cell>
          <cell r="K603">
            <v>0</v>
          </cell>
          <cell r="M603">
            <v>30</v>
          </cell>
          <cell r="N603" t="str">
            <v>-</v>
          </cell>
          <cell r="O603" t="str">
            <v xml:space="preserve">R1  </v>
          </cell>
          <cell r="Q603">
            <v>0</v>
          </cell>
          <cell r="S603">
            <v>0</v>
          </cell>
          <cell r="U603">
            <v>0</v>
          </cell>
          <cell r="W603">
            <v>0</v>
          </cell>
          <cell r="Y603">
            <v>0</v>
          </cell>
          <cell r="AA603">
            <v>0</v>
          </cell>
          <cell r="AC603">
            <v>0</v>
          </cell>
          <cell r="AE603">
            <v>0</v>
          </cell>
          <cell r="AG603">
            <v>0</v>
          </cell>
        </row>
        <row r="604">
          <cell r="A604" t="str">
            <v>27000</v>
          </cell>
          <cell r="G604" t="str">
            <v>1938</v>
          </cell>
          <cell r="I604">
            <v>19308.82</v>
          </cell>
          <cell r="K604">
            <v>0</v>
          </cell>
          <cell r="M604">
            <v>30</v>
          </cell>
          <cell r="N604" t="str">
            <v>-</v>
          </cell>
          <cell r="O604" t="str">
            <v xml:space="preserve">R1  </v>
          </cell>
          <cell r="Q604">
            <v>0</v>
          </cell>
          <cell r="S604">
            <v>0</v>
          </cell>
          <cell r="U604">
            <v>0</v>
          </cell>
          <cell r="W604">
            <v>0</v>
          </cell>
          <cell r="Y604">
            <v>0</v>
          </cell>
          <cell r="AA604">
            <v>0</v>
          </cell>
          <cell r="AC604">
            <v>0</v>
          </cell>
          <cell r="AE604">
            <v>0</v>
          </cell>
          <cell r="AG604">
            <v>0</v>
          </cell>
        </row>
        <row r="605">
          <cell r="A605" t="str">
            <v>27000</v>
          </cell>
          <cell r="G605" t="str">
            <v>1939</v>
          </cell>
          <cell r="I605">
            <v>391.82</v>
          </cell>
          <cell r="K605">
            <v>0</v>
          </cell>
          <cell r="M605">
            <v>30</v>
          </cell>
          <cell r="N605" t="str">
            <v>-</v>
          </cell>
          <cell r="O605" t="str">
            <v xml:space="preserve">R1  </v>
          </cell>
          <cell r="Q605">
            <v>0</v>
          </cell>
          <cell r="S605">
            <v>0</v>
          </cell>
          <cell r="U605">
            <v>0</v>
          </cell>
          <cell r="W605">
            <v>0</v>
          </cell>
          <cell r="Y605">
            <v>0</v>
          </cell>
          <cell r="AA605">
            <v>0</v>
          </cell>
          <cell r="AC605">
            <v>0</v>
          </cell>
          <cell r="AE605">
            <v>0</v>
          </cell>
          <cell r="AG605">
            <v>0</v>
          </cell>
        </row>
        <row r="606">
          <cell r="A606" t="str">
            <v>27000</v>
          </cell>
          <cell r="G606" t="str">
            <v>1941</v>
          </cell>
          <cell r="I606">
            <v>3360.99</v>
          </cell>
          <cell r="K606">
            <v>0</v>
          </cell>
          <cell r="M606">
            <v>30</v>
          </cell>
          <cell r="N606" t="str">
            <v>-</v>
          </cell>
          <cell r="O606" t="str">
            <v xml:space="preserve">R1  </v>
          </cell>
          <cell r="Q606">
            <v>0</v>
          </cell>
          <cell r="S606">
            <v>0</v>
          </cell>
          <cell r="U606">
            <v>0</v>
          </cell>
          <cell r="W606">
            <v>0</v>
          </cell>
          <cell r="Y606">
            <v>0</v>
          </cell>
          <cell r="AA606">
            <v>0</v>
          </cell>
          <cell r="AC606">
            <v>0</v>
          </cell>
          <cell r="AE606">
            <v>0</v>
          </cell>
          <cell r="AG606">
            <v>0</v>
          </cell>
        </row>
        <row r="607">
          <cell r="A607" t="str">
            <v>27000</v>
          </cell>
          <cell r="G607" t="str">
            <v>1942</v>
          </cell>
          <cell r="I607">
            <v>16011.23</v>
          </cell>
          <cell r="K607">
            <v>0</v>
          </cell>
          <cell r="M607">
            <v>30</v>
          </cell>
          <cell r="N607" t="str">
            <v>-</v>
          </cell>
          <cell r="O607" t="str">
            <v xml:space="preserve">R1  </v>
          </cell>
          <cell r="Q607">
            <v>0</v>
          </cell>
          <cell r="S607">
            <v>0</v>
          </cell>
          <cell r="U607">
            <v>0</v>
          </cell>
          <cell r="W607">
            <v>0</v>
          </cell>
          <cell r="Y607">
            <v>0</v>
          </cell>
          <cell r="AA607">
            <v>0</v>
          </cell>
          <cell r="AC607">
            <v>0</v>
          </cell>
          <cell r="AE607">
            <v>0</v>
          </cell>
          <cell r="AG607">
            <v>0</v>
          </cell>
        </row>
        <row r="608">
          <cell r="A608" t="str">
            <v>27000</v>
          </cell>
          <cell r="G608" t="str">
            <v>1943</v>
          </cell>
          <cell r="I608">
            <v>455.78</v>
          </cell>
          <cell r="K608">
            <v>0</v>
          </cell>
          <cell r="M608">
            <v>30</v>
          </cell>
          <cell r="N608" t="str">
            <v>-</v>
          </cell>
          <cell r="O608" t="str">
            <v xml:space="preserve">R1  </v>
          </cell>
          <cell r="Q608">
            <v>0</v>
          </cell>
          <cell r="S608">
            <v>0</v>
          </cell>
          <cell r="U608">
            <v>0</v>
          </cell>
          <cell r="W608">
            <v>0</v>
          </cell>
          <cell r="Y608">
            <v>0</v>
          </cell>
          <cell r="AA608">
            <v>0</v>
          </cell>
          <cell r="AC608">
            <v>0</v>
          </cell>
          <cell r="AE608">
            <v>0</v>
          </cell>
          <cell r="AG608">
            <v>0</v>
          </cell>
        </row>
        <row r="609">
          <cell r="A609" t="str">
            <v>27000</v>
          </cell>
          <cell r="G609" t="str">
            <v>1944</v>
          </cell>
          <cell r="I609">
            <v>4032.01</v>
          </cell>
          <cell r="K609">
            <v>0</v>
          </cell>
          <cell r="M609">
            <v>30</v>
          </cell>
          <cell r="N609" t="str">
            <v>-</v>
          </cell>
          <cell r="O609" t="str">
            <v xml:space="preserve">R1  </v>
          </cell>
          <cell r="Q609">
            <v>0</v>
          </cell>
          <cell r="S609">
            <v>0</v>
          </cell>
          <cell r="U609">
            <v>0</v>
          </cell>
          <cell r="W609">
            <v>0</v>
          </cell>
          <cell r="Y609">
            <v>0</v>
          </cell>
          <cell r="AA609">
            <v>0</v>
          </cell>
          <cell r="AC609">
            <v>0</v>
          </cell>
          <cell r="AE609">
            <v>0</v>
          </cell>
          <cell r="AG609">
            <v>0</v>
          </cell>
        </row>
        <row r="610">
          <cell r="A610" t="str">
            <v>27000</v>
          </cell>
          <cell r="G610" t="str">
            <v>1945</v>
          </cell>
          <cell r="I610">
            <v>4390.45</v>
          </cell>
          <cell r="K610">
            <v>0</v>
          </cell>
          <cell r="M610">
            <v>30</v>
          </cell>
          <cell r="N610" t="str">
            <v>-</v>
          </cell>
          <cell r="O610" t="str">
            <v xml:space="preserve">R1  </v>
          </cell>
          <cell r="Q610">
            <v>0</v>
          </cell>
          <cell r="S610">
            <v>0</v>
          </cell>
          <cell r="U610">
            <v>0</v>
          </cell>
          <cell r="W610">
            <v>0</v>
          </cell>
          <cell r="Y610">
            <v>0</v>
          </cell>
          <cell r="AA610">
            <v>0</v>
          </cell>
          <cell r="AC610">
            <v>0</v>
          </cell>
          <cell r="AE610">
            <v>0</v>
          </cell>
          <cell r="AG610">
            <v>0</v>
          </cell>
        </row>
        <row r="611">
          <cell r="A611" t="str">
            <v>27000</v>
          </cell>
          <cell r="G611" t="str">
            <v>1946</v>
          </cell>
          <cell r="I611">
            <v>66592.39</v>
          </cell>
          <cell r="K611">
            <v>0</v>
          </cell>
          <cell r="M611">
            <v>30</v>
          </cell>
          <cell r="N611" t="str">
            <v>-</v>
          </cell>
          <cell r="O611" t="str">
            <v xml:space="preserve">R1  </v>
          </cell>
          <cell r="Q611">
            <v>0</v>
          </cell>
          <cell r="S611">
            <v>0</v>
          </cell>
          <cell r="U611">
            <v>0</v>
          </cell>
          <cell r="W611">
            <v>0</v>
          </cell>
          <cell r="Y611">
            <v>0</v>
          </cell>
          <cell r="AA611">
            <v>0</v>
          </cell>
          <cell r="AC611">
            <v>0</v>
          </cell>
          <cell r="AE611">
            <v>0</v>
          </cell>
          <cell r="AG611">
            <v>0</v>
          </cell>
        </row>
        <row r="612">
          <cell r="A612" t="str">
            <v>27000</v>
          </cell>
          <cell r="G612" t="str">
            <v>1947</v>
          </cell>
          <cell r="I612">
            <v>24259.45</v>
          </cell>
          <cell r="K612">
            <v>0</v>
          </cell>
          <cell r="M612">
            <v>30</v>
          </cell>
          <cell r="N612" t="str">
            <v>-</v>
          </cell>
          <cell r="O612" t="str">
            <v xml:space="preserve">R1  </v>
          </cell>
          <cell r="Q612">
            <v>0</v>
          </cell>
          <cell r="S612">
            <v>0</v>
          </cell>
          <cell r="U612">
            <v>0</v>
          </cell>
          <cell r="W612">
            <v>0</v>
          </cell>
          <cell r="Y612">
            <v>0</v>
          </cell>
          <cell r="AA612">
            <v>0</v>
          </cell>
          <cell r="AC612">
            <v>0</v>
          </cell>
          <cell r="AE612">
            <v>0</v>
          </cell>
          <cell r="AG612">
            <v>0</v>
          </cell>
        </row>
        <row r="613">
          <cell r="A613" t="str">
            <v>27000</v>
          </cell>
          <cell r="G613" t="str">
            <v>1948</v>
          </cell>
          <cell r="I613">
            <v>18086.689999999999</v>
          </cell>
          <cell r="K613">
            <v>0</v>
          </cell>
          <cell r="M613">
            <v>30</v>
          </cell>
          <cell r="N613" t="str">
            <v>-</v>
          </cell>
          <cell r="O613" t="str">
            <v xml:space="preserve">R1  </v>
          </cell>
          <cell r="Q613">
            <v>0</v>
          </cell>
          <cell r="S613">
            <v>0</v>
          </cell>
          <cell r="U613">
            <v>0</v>
          </cell>
          <cell r="W613">
            <v>0</v>
          </cell>
          <cell r="Y613">
            <v>0</v>
          </cell>
          <cell r="AA613">
            <v>0</v>
          </cell>
          <cell r="AC613">
            <v>0</v>
          </cell>
          <cell r="AE613">
            <v>0</v>
          </cell>
          <cell r="AG613">
            <v>0</v>
          </cell>
        </row>
        <row r="614">
          <cell r="A614" t="str">
            <v>27000</v>
          </cell>
          <cell r="G614" t="str">
            <v>1949</v>
          </cell>
          <cell r="I614">
            <v>46221.63</v>
          </cell>
          <cell r="K614">
            <v>0</v>
          </cell>
          <cell r="M614">
            <v>30</v>
          </cell>
          <cell r="N614" t="str">
            <v>-</v>
          </cell>
          <cell r="O614" t="str">
            <v xml:space="preserve">R1  </v>
          </cell>
          <cell r="Q614">
            <v>0</v>
          </cell>
          <cell r="S614">
            <v>0</v>
          </cell>
          <cell r="U614">
            <v>0</v>
          </cell>
          <cell r="W614">
            <v>0</v>
          </cell>
          <cell r="Y614">
            <v>0</v>
          </cell>
          <cell r="AA614">
            <v>0</v>
          </cell>
          <cell r="AC614">
            <v>0</v>
          </cell>
          <cell r="AE614">
            <v>0</v>
          </cell>
          <cell r="AG614">
            <v>0</v>
          </cell>
        </row>
        <row r="615">
          <cell r="A615" t="str">
            <v>27000</v>
          </cell>
          <cell r="G615" t="str">
            <v>1950</v>
          </cell>
          <cell r="I615">
            <v>72242.89</v>
          </cell>
          <cell r="K615">
            <v>0</v>
          </cell>
          <cell r="M615">
            <v>30</v>
          </cell>
          <cell r="N615" t="str">
            <v>-</v>
          </cell>
          <cell r="O615" t="str">
            <v xml:space="preserve">R1  </v>
          </cell>
          <cell r="Q615">
            <v>0</v>
          </cell>
          <cell r="S615">
            <v>0</v>
          </cell>
          <cell r="U615">
            <v>0</v>
          </cell>
          <cell r="W615">
            <v>0</v>
          </cell>
          <cell r="Y615">
            <v>0</v>
          </cell>
          <cell r="AA615">
            <v>0</v>
          </cell>
          <cell r="AC615">
            <v>0</v>
          </cell>
          <cell r="AE615">
            <v>0</v>
          </cell>
          <cell r="AG615">
            <v>0</v>
          </cell>
        </row>
        <row r="616">
          <cell r="A616" t="str">
            <v>27000</v>
          </cell>
          <cell r="G616" t="str">
            <v>1951</v>
          </cell>
          <cell r="I616">
            <v>63624.57</v>
          </cell>
          <cell r="K616">
            <v>0</v>
          </cell>
          <cell r="M616">
            <v>30</v>
          </cell>
          <cell r="N616" t="str">
            <v>-</v>
          </cell>
          <cell r="O616" t="str">
            <v xml:space="preserve">R1  </v>
          </cell>
          <cell r="Q616">
            <v>0</v>
          </cell>
          <cell r="S616">
            <v>0</v>
          </cell>
          <cell r="U616">
            <v>0</v>
          </cell>
          <cell r="W616">
            <v>0</v>
          </cell>
          <cell r="Y616">
            <v>0</v>
          </cell>
          <cell r="AA616">
            <v>0</v>
          </cell>
          <cell r="AC616">
            <v>0</v>
          </cell>
          <cell r="AE616">
            <v>0</v>
          </cell>
          <cell r="AG616">
            <v>0</v>
          </cell>
        </row>
        <row r="617">
          <cell r="A617" t="str">
            <v>27000</v>
          </cell>
          <cell r="G617" t="str">
            <v>1952</v>
          </cell>
          <cell r="I617">
            <v>148051.12</v>
          </cell>
          <cell r="K617">
            <v>0</v>
          </cell>
          <cell r="M617">
            <v>30</v>
          </cell>
          <cell r="N617" t="str">
            <v>-</v>
          </cell>
          <cell r="O617" t="str">
            <v xml:space="preserve">R1  </v>
          </cell>
          <cell r="Q617">
            <v>0</v>
          </cell>
          <cell r="S617">
            <v>0</v>
          </cell>
          <cell r="U617">
            <v>0</v>
          </cell>
          <cell r="W617">
            <v>0</v>
          </cell>
          <cell r="Y617">
            <v>0</v>
          </cell>
          <cell r="AA617">
            <v>0</v>
          </cell>
          <cell r="AC617">
            <v>0</v>
          </cell>
          <cell r="AE617">
            <v>0</v>
          </cell>
          <cell r="AG617">
            <v>0</v>
          </cell>
        </row>
        <row r="618">
          <cell r="A618" t="str">
            <v>27000</v>
          </cell>
          <cell r="G618" t="str">
            <v>1953</v>
          </cell>
          <cell r="I618">
            <v>321762.90999999997</v>
          </cell>
          <cell r="K618">
            <v>0</v>
          </cell>
          <cell r="M618">
            <v>30</v>
          </cell>
          <cell r="N618" t="str">
            <v>-</v>
          </cell>
          <cell r="O618" t="str">
            <v xml:space="preserve">R1  </v>
          </cell>
          <cell r="Q618">
            <v>0</v>
          </cell>
          <cell r="S618">
            <v>0</v>
          </cell>
          <cell r="U618">
            <v>0</v>
          </cell>
          <cell r="W618">
            <v>0</v>
          </cell>
          <cell r="Y618">
            <v>0</v>
          </cell>
          <cell r="AA618">
            <v>0</v>
          </cell>
          <cell r="AC618">
            <v>0</v>
          </cell>
          <cell r="AE618">
            <v>0</v>
          </cell>
          <cell r="AG618">
            <v>0</v>
          </cell>
        </row>
        <row r="619">
          <cell r="A619" t="str">
            <v>27000</v>
          </cell>
          <cell r="G619" t="str">
            <v>1954</v>
          </cell>
          <cell r="I619">
            <v>52785.1</v>
          </cell>
          <cell r="K619">
            <v>0</v>
          </cell>
          <cell r="M619">
            <v>30</v>
          </cell>
          <cell r="N619" t="str">
            <v>-</v>
          </cell>
          <cell r="O619" t="str">
            <v xml:space="preserve">R1  </v>
          </cell>
          <cell r="Q619">
            <v>0</v>
          </cell>
          <cell r="S619">
            <v>0</v>
          </cell>
          <cell r="U619">
            <v>0</v>
          </cell>
          <cell r="W619">
            <v>0</v>
          </cell>
          <cell r="Y619">
            <v>0</v>
          </cell>
          <cell r="AA619">
            <v>0</v>
          </cell>
          <cell r="AC619">
            <v>0</v>
          </cell>
          <cell r="AE619">
            <v>0</v>
          </cell>
          <cell r="AG619">
            <v>0</v>
          </cell>
        </row>
        <row r="620">
          <cell r="A620" t="str">
            <v>27000</v>
          </cell>
          <cell r="G620" t="str">
            <v>1955</v>
          </cell>
          <cell r="I620">
            <v>45407.13</v>
          </cell>
          <cell r="K620">
            <v>0</v>
          </cell>
          <cell r="M620">
            <v>30</v>
          </cell>
          <cell r="N620" t="str">
            <v>-</v>
          </cell>
          <cell r="O620" t="str">
            <v xml:space="preserve">R1  </v>
          </cell>
          <cell r="Q620">
            <v>0</v>
          </cell>
          <cell r="S620">
            <v>0</v>
          </cell>
          <cell r="U620">
            <v>0</v>
          </cell>
          <cell r="W620">
            <v>0</v>
          </cell>
          <cell r="Y620">
            <v>0</v>
          </cell>
          <cell r="AA620">
            <v>0</v>
          </cell>
          <cell r="AC620">
            <v>0</v>
          </cell>
          <cell r="AE620">
            <v>0</v>
          </cell>
          <cell r="AG620">
            <v>0</v>
          </cell>
        </row>
        <row r="621">
          <cell r="A621" t="str">
            <v>27000</v>
          </cell>
          <cell r="G621" t="str">
            <v>1956</v>
          </cell>
          <cell r="I621">
            <v>404923.91</v>
          </cell>
          <cell r="K621">
            <v>0</v>
          </cell>
          <cell r="M621">
            <v>30</v>
          </cell>
          <cell r="N621" t="str">
            <v>-</v>
          </cell>
          <cell r="O621" t="str">
            <v xml:space="preserve">R1  </v>
          </cell>
          <cell r="Q621">
            <v>0</v>
          </cell>
          <cell r="S621">
            <v>0</v>
          </cell>
          <cell r="U621">
            <v>0</v>
          </cell>
          <cell r="W621">
            <v>0</v>
          </cell>
          <cell r="Y621">
            <v>0</v>
          </cell>
          <cell r="AA621">
            <v>0</v>
          </cell>
          <cell r="AC621">
            <v>0</v>
          </cell>
          <cell r="AE621">
            <v>0</v>
          </cell>
          <cell r="AG621">
            <v>0</v>
          </cell>
        </row>
        <row r="622">
          <cell r="A622" t="str">
            <v>27000</v>
          </cell>
          <cell r="G622" t="str">
            <v>1957</v>
          </cell>
          <cell r="I622">
            <v>284578.09000000003</v>
          </cell>
          <cell r="K622">
            <v>0</v>
          </cell>
          <cell r="M622">
            <v>30</v>
          </cell>
          <cell r="N622" t="str">
            <v>-</v>
          </cell>
          <cell r="O622" t="str">
            <v xml:space="preserve">R1  </v>
          </cell>
          <cell r="Q622">
            <v>0</v>
          </cell>
          <cell r="S622">
            <v>0</v>
          </cell>
          <cell r="U622">
            <v>0</v>
          </cell>
          <cell r="W622">
            <v>0</v>
          </cell>
          <cell r="Y622">
            <v>0</v>
          </cell>
          <cell r="AA622">
            <v>0</v>
          </cell>
          <cell r="AC622">
            <v>0</v>
          </cell>
          <cell r="AE622">
            <v>0</v>
          </cell>
          <cell r="AG622">
            <v>0</v>
          </cell>
        </row>
        <row r="623">
          <cell r="A623" t="str">
            <v>27000</v>
          </cell>
          <cell r="G623" t="str">
            <v>1958</v>
          </cell>
          <cell r="I623">
            <v>59857.61</v>
          </cell>
          <cell r="K623">
            <v>0</v>
          </cell>
          <cell r="M623">
            <v>30</v>
          </cell>
          <cell r="N623" t="str">
            <v>-</v>
          </cell>
          <cell r="O623" t="str">
            <v xml:space="preserve">R1  </v>
          </cell>
          <cell r="Q623">
            <v>0</v>
          </cell>
          <cell r="S623">
            <v>0</v>
          </cell>
          <cell r="U623">
            <v>0</v>
          </cell>
          <cell r="W623">
            <v>0</v>
          </cell>
          <cell r="Y623">
            <v>0</v>
          </cell>
          <cell r="AA623">
            <v>0</v>
          </cell>
          <cell r="AC623">
            <v>0</v>
          </cell>
          <cell r="AE623">
            <v>0</v>
          </cell>
          <cell r="AG623">
            <v>0</v>
          </cell>
        </row>
        <row r="624">
          <cell r="A624" t="str">
            <v>27000</v>
          </cell>
          <cell r="G624" t="str">
            <v>1959</v>
          </cell>
          <cell r="I624">
            <v>305484.61</v>
          </cell>
          <cell r="K624">
            <v>0</v>
          </cell>
          <cell r="M624">
            <v>30</v>
          </cell>
          <cell r="N624" t="str">
            <v>-</v>
          </cell>
          <cell r="O624" t="str">
            <v xml:space="preserve">R1  </v>
          </cell>
          <cell r="Q624">
            <v>0</v>
          </cell>
          <cell r="S624">
            <v>0</v>
          </cell>
          <cell r="U624">
            <v>0</v>
          </cell>
          <cell r="W624">
            <v>0</v>
          </cell>
          <cell r="Y624">
            <v>0</v>
          </cell>
          <cell r="AA624">
            <v>0</v>
          </cell>
          <cell r="AC624">
            <v>0</v>
          </cell>
          <cell r="AE624">
            <v>0</v>
          </cell>
          <cell r="AG624">
            <v>0</v>
          </cell>
        </row>
        <row r="625">
          <cell r="A625" t="str">
            <v>27000</v>
          </cell>
          <cell r="G625" t="str">
            <v>1960</v>
          </cell>
          <cell r="I625">
            <v>218191.46</v>
          </cell>
          <cell r="K625">
            <v>0</v>
          </cell>
          <cell r="M625">
            <v>30</v>
          </cell>
          <cell r="N625" t="str">
            <v>-</v>
          </cell>
          <cell r="O625" t="str">
            <v xml:space="preserve">R1  </v>
          </cell>
          <cell r="Q625">
            <v>0</v>
          </cell>
          <cell r="S625">
            <v>0</v>
          </cell>
          <cell r="U625">
            <v>0</v>
          </cell>
          <cell r="W625">
            <v>0</v>
          </cell>
          <cell r="Y625">
            <v>0</v>
          </cell>
          <cell r="AA625">
            <v>0</v>
          </cell>
          <cell r="AC625">
            <v>0</v>
          </cell>
          <cell r="AE625">
            <v>0</v>
          </cell>
          <cell r="AG625">
            <v>0</v>
          </cell>
        </row>
        <row r="626">
          <cell r="A626" t="str">
            <v>27000</v>
          </cell>
          <cell r="G626" t="str">
            <v>1961</v>
          </cell>
          <cell r="I626">
            <v>488275.02</v>
          </cell>
          <cell r="K626">
            <v>46189.48</v>
          </cell>
          <cell r="M626">
            <v>30</v>
          </cell>
          <cell r="N626" t="str">
            <v>-</v>
          </cell>
          <cell r="O626" t="str">
            <v xml:space="preserve">R1  </v>
          </cell>
          <cell r="Q626">
            <v>0</v>
          </cell>
          <cell r="S626">
            <v>0</v>
          </cell>
          <cell r="U626">
            <v>46189.48</v>
          </cell>
          <cell r="W626">
            <v>5.51</v>
          </cell>
          <cell r="Y626">
            <v>3.11</v>
          </cell>
          <cell r="AA626">
            <v>0.43559999999999999</v>
          </cell>
          <cell r="AC626">
            <v>0.18149999999999999</v>
          </cell>
          <cell r="AE626">
            <v>8383.39</v>
          </cell>
          <cell r="AG626">
            <v>20120.14</v>
          </cell>
        </row>
        <row r="627">
          <cell r="A627" t="str">
            <v>27000</v>
          </cell>
          <cell r="G627" t="str">
            <v>1962</v>
          </cell>
          <cell r="I627">
            <v>425521.06</v>
          </cell>
          <cell r="K627">
            <v>79087.44</v>
          </cell>
          <cell r="M627">
            <v>30</v>
          </cell>
          <cell r="N627" t="str">
            <v>-</v>
          </cell>
          <cell r="O627" t="str">
            <v xml:space="preserve">R1  </v>
          </cell>
          <cell r="Q627">
            <v>0</v>
          </cell>
          <cell r="S627">
            <v>0</v>
          </cell>
          <cell r="U627">
            <v>79087.44</v>
          </cell>
          <cell r="W627">
            <v>5.87</v>
          </cell>
          <cell r="Y627">
            <v>3.41</v>
          </cell>
          <cell r="AA627">
            <v>0.41909999999999997</v>
          </cell>
          <cell r="AC627">
            <v>0.1704</v>
          </cell>
          <cell r="AE627">
            <v>13476.5</v>
          </cell>
          <cell r="AG627">
            <v>33145.550000000003</v>
          </cell>
        </row>
        <row r="628">
          <cell r="A628" t="str">
            <v>27000</v>
          </cell>
          <cell r="G628" t="str">
            <v>1963</v>
          </cell>
          <cell r="I628">
            <v>108262.25</v>
          </cell>
          <cell r="K628">
            <v>27546.639999999999</v>
          </cell>
          <cell r="M628">
            <v>30</v>
          </cell>
          <cell r="N628" t="str">
            <v>-</v>
          </cell>
          <cell r="O628" t="str">
            <v xml:space="preserve">R1  </v>
          </cell>
          <cell r="Q628">
            <v>0</v>
          </cell>
          <cell r="S628">
            <v>0</v>
          </cell>
          <cell r="U628">
            <v>27546.639999999999</v>
          </cell>
          <cell r="W628">
            <v>6.24</v>
          </cell>
          <cell r="Y628">
            <v>3.72</v>
          </cell>
          <cell r="AA628">
            <v>0.40379999999999999</v>
          </cell>
          <cell r="AC628">
            <v>0.1603</v>
          </cell>
          <cell r="AE628">
            <v>4415.7299999999996</v>
          </cell>
          <cell r="AG628">
            <v>11123.33</v>
          </cell>
        </row>
        <row r="629">
          <cell r="A629" t="str">
            <v>27000</v>
          </cell>
          <cell r="G629" t="str">
            <v>1964</v>
          </cell>
          <cell r="I629">
            <v>135509.07</v>
          </cell>
          <cell r="K629">
            <v>40067.11</v>
          </cell>
          <cell r="M629">
            <v>30</v>
          </cell>
          <cell r="N629" t="str">
            <v>-</v>
          </cell>
          <cell r="O629" t="str">
            <v xml:space="preserve">R1  </v>
          </cell>
          <cell r="Q629">
            <v>0</v>
          </cell>
          <cell r="S629">
            <v>0</v>
          </cell>
          <cell r="U629">
            <v>40067.11</v>
          </cell>
          <cell r="W629">
            <v>6.62</v>
          </cell>
          <cell r="Y629">
            <v>4.04</v>
          </cell>
          <cell r="AA629">
            <v>0.38969999999999999</v>
          </cell>
          <cell r="AC629">
            <v>0.15110000000000001</v>
          </cell>
          <cell r="AE629">
            <v>6054.14</v>
          </cell>
          <cell r="AG629">
            <v>15614.15</v>
          </cell>
        </row>
        <row r="630">
          <cell r="A630" t="str">
            <v>27000</v>
          </cell>
          <cell r="G630" t="str">
            <v>1965</v>
          </cell>
          <cell r="I630">
            <v>272389.31</v>
          </cell>
          <cell r="K630">
            <v>89540.01</v>
          </cell>
          <cell r="M630">
            <v>30</v>
          </cell>
          <cell r="N630" t="str">
            <v>-</v>
          </cell>
          <cell r="O630" t="str">
            <v xml:space="preserve">R1  </v>
          </cell>
          <cell r="Q630">
            <v>0</v>
          </cell>
          <cell r="S630">
            <v>0</v>
          </cell>
          <cell r="U630">
            <v>89540.01</v>
          </cell>
          <cell r="W630">
            <v>7.01</v>
          </cell>
          <cell r="Y630">
            <v>4.37</v>
          </cell>
          <cell r="AA630">
            <v>0.37659999999999999</v>
          </cell>
          <cell r="AC630">
            <v>0.14269999999999999</v>
          </cell>
          <cell r="AE630">
            <v>12777.36</v>
          </cell>
          <cell r="AG630">
            <v>33720.769999999997</v>
          </cell>
        </row>
        <row r="631">
          <cell r="A631" t="str">
            <v>27000</v>
          </cell>
          <cell r="G631" t="str">
            <v>1966</v>
          </cell>
          <cell r="I631">
            <v>223306.39</v>
          </cell>
          <cell r="K631">
            <v>81166.28</v>
          </cell>
          <cell r="M631">
            <v>30</v>
          </cell>
          <cell r="N631" t="str">
            <v>-</v>
          </cell>
          <cell r="O631" t="str">
            <v xml:space="preserve">R1  </v>
          </cell>
          <cell r="Q631">
            <v>0</v>
          </cell>
          <cell r="S631">
            <v>0</v>
          </cell>
          <cell r="U631">
            <v>81166.28</v>
          </cell>
          <cell r="W631">
            <v>7.41</v>
          </cell>
          <cell r="Y631">
            <v>4.7</v>
          </cell>
          <cell r="AA631">
            <v>0.36570000000000003</v>
          </cell>
          <cell r="AC631">
            <v>0.13500000000000001</v>
          </cell>
          <cell r="AE631">
            <v>10957.45</v>
          </cell>
          <cell r="AG631">
            <v>29682.51</v>
          </cell>
        </row>
        <row r="632">
          <cell r="A632" t="str">
            <v>27000</v>
          </cell>
          <cell r="G632" t="str">
            <v>1967</v>
          </cell>
          <cell r="I632">
            <v>196399.74</v>
          </cell>
          <cell r="K632">
            <v>78098.33</v>
          </cell>
          <cell r="M632">
            <v>30</v>
          </cell>
          <cell r="N632" t="str">
            <v>-</v>
          </cell>
          <cell r="O632" t="str">
            <v xml:space="preserve">R1  </v>
          </cell>
          <cell r="Q632">
            <v>0</v>
          </cell>
          <cell r="S632">
            <v>0</v>
          </cell>
          <cell r="U632">
            <v>78098.33</v>
          </cell>
          <cell r="W632">
            <v>7.81</v>
          </cell>
          <cell r="Y632">
            <v>5.04</v>
          </cell>
          <cell r="AA632">
            <v>0.35470000000000002</v>
          </cell>
          <cell r="AC632">
            <v>0.128</v>
          </cell>
          <cell r="AE632">
            <v>9996.59</v>
          </cell>
          <cell r="AG632">
            <v>27701.48</v>
          </cell>
        </row>
        <row r="633">
          <cell r="A633" t="str">
            <v>27000</v>
          </cell>
          <cell r="G633" t="str">
            <v>1968</v>
          </cell>
          <cell r="I633">
            <v>649863.13</v>
          </cell>
          <cell r="K633">
            <v>279271.03999999998</v>
          </cell>
          <cell r="M633">
            <v>30</v>
          </cell>
          <cell r="N633" t="str">
            <v>-</v>
          </cell>
          <cell r="O633" t="str">
            <v xml:space="preserve">R1  </v>
          </cell>
          <cell r="Q633">
            <v>0</v>
          </cell>
          <cell r="S633">
            <v>0</v>
          </cell>
          <cell r="U633">
            <v>279271.03999999998</v>
          </cell>
          <cell r="W633">
            <v>8.23</v>
          </cell>
          <cell r="Y633">
            <v>5.39</v>
          </cell>
          <cell r="AA633">
            <v>0.34510000000000002</v>
          </cell>
          <cell r="AC633">
            <v>0.1215</v>
          </cell>
          <cell r="AE633">
            <v>33931.43</v>
          </cell>
          <cell r="AG633">
            <v>96376.44</v>
          </cell>
        </row>
        <row r="634">
          <cell r="A634" t="str">
            <v>27000</v>
          </cell>
          <cell r="G634" t="str">
            <v>1969</v>
          </cell>
          <cell r="I634">
            <v>272152.25</v>
          </cell>
          <cell r="K634">
            <v>124936.55</v>
          </cell>
          <cell r="M634">
            <v>30</v>
          </cell>
          <cell r="N634" t="str">
            <v>-</v>
          </cell>
          <cell r="O634" t="str">
            <v xml:space="preserve">R1  </v>
          </cell>
          <cell r="Q634">
            <v>0</v>
          </cell>
          <cell r="S634">
            <v>0</v>
          </cell>
          <cell r="U634">
            <v>124936.55</v>
          </cell>
          <cell r="W634">
            <v>8.65</v>
          </cell>
          <cell r="Y634">
            <v>5.75</v>
          </cell>
          <cell r="AA634">
            <v>0.33529999999999999</v>
          </cell>
          <cell r="AC634">
            <v>0.11559999999999999</v>
          </cell>
          <cell r="AE634">
            <v>14442.67</v>
          </cell>
          <cell r="AG634">
            <v>41891.230000000003</v>
          </cell>
        </row>
        <row r="635">
          <cell r="A635" t="str">
            <v>27000</v>
          </cell>
          <cell r="G635" t="str">
            <v>1970</v>
          </cell>
          <cell r="I635">
            <v>160471.35999999999</v>
          </cell>
          <cell r="K635">
            <v>76781.7</v>
          </cell>
          <cell r="M635">
            <v>30</v>
          </cell>
          <cell r="N635" t="str">
            <v>-</v>
          </cell>
          <cell r="O635" t="str">
            <v xml:space="preserve">R1  </v>
          </cell>
          <cell r="Q635">
            <v>0</v>
          </cell>
          <cell r="S635">
            <v>0</v>
          </cell>
          <cell r="U635">
            <v>76781.7</v>
          </cell>
          <cell r="W635">
            <v>9.09</v>
          </cell>
          <cell r="Y635">
            <v>6.12</v>
          </cell>
          <cell r="AA635">
            <v>0.32669999999999999</v>
          </cell>
          <cell r="AC635">
            <v>0.11</v>
          </cell>
          <cell r="AE635">
            <v>8445.99</v>
          </cell>
          <cell r="AG635">
            <v>25084.58</v>
          </cell>
        </row>
        <row r="636">
          <cell r="A636" t="str">
            <v>27000</v>
          </cell>
          <cell r="G636" t="str">
            <v>1971</v>
          </cell>
          <cell r="I636">
            <v>206855.84</v>
          </cell>
          <cell r="K636">
            <v>103449.25</v>
          </cell>
          <cell r="M636">
            <v>30</v>
          </cell>
          <cell r="N636" t="str">
            <v>-</v>
          </cell>
          <cell r="O636" t="str">
            <v xml:space="preserve">R1  </v>
          </cell>
          <cell r="Q636">
            <v>0</v>
          </cell>
          <cell r="S636">
            <v>0</v>
          </cell>
          <cell r="U636">
            <v>103449.25</v>
          </cell>
          <cell r="W636">
            <v>9.5299999999999994</v>
          </cell>
          <cell r="Y636">
            <v>6.49</v>
          </cell>
          <cell r="AA636">
            <v>0.31900000000000001</v>
          </cell>
          <cell r="AC636">
            <v>0.10489999999999999</v>
          </cell>
          <cell r="AE636">
            <v>10851.83</v>
          </cell>
          <cell r="AG636">
            <v>33000.31</v>
          </cell>
        </row>
        <row r="637">
          <cell r="A637" t="str">
            <v>27000</v>
          </cell>
          <cell r="G637" t="str">
            <v>1972</v>
          </cell>
          <cell r="I637">
            <v>290222.43</v>
          </cell>
          <cell r="K637">
            <v>153457.59</v>
          </cell>
          <cell r="M637">
            <v>30</v>
          </cell>
          <cell r="N637" t="str">
            <v>-</v>
          </cell>
          <cell r="O637" t="str">
            <v xml:space="preserve">R1  </v>
          </cell>
          <cell r="Q637">
            <v>0</v>
          </cell>
          <cell r="S637">
            <v>0</v>
          </cell>
          <cell r="U637">
            <v>153457.59</v>
          </cell>
          <cell r="W637">
            <v>9.99</v>
          </cell>
          <cell r="Y637">
            <v>6.88</v>
          </cell>
          <cell r="AA637">
            <v>0.31130000000000002</v>
          </cell>
          <cell r="AC637">
            <v>0.10009999999999999</v>
          </cell>
          <cell r="AE637">
            <v>15361.1</v>
          </cell>
          <cell r="AG637">
            <v>47771.35</v>
          </cell>
        </row>
        <row r="638">
          <cell r="A638" t="str">
            <v>27000</v>
          </cell>
          <cell r="G638" t="str">
            <v>1973</v>
          </cell>
          <cell r="I638">
            <v>614057.86</v>
          </cell>
          <cell r="K638">
            <v>339279.26</v>
          </cell>
          <cell r="M638">
            <v>30</v>
          </cell>
          <cell r="N638" t="str">
            <v>-</v>
          </cell>
          <cell r="O638" t="str">
            <v xml:space="preserve">R1  </v>
          </cell>
          <cell r="Q638">
            <v>0</v>
          </cell>
          <cell r="S638">
            <v>0</v>
          </cell>
          <cell r="U638">
            <v>339279.26</v>
          </cell>
          <cell r="W638">
            <v>10.46</v>
          </cell>
          <cell r="Y638">
            <v>7.27</v>
          </cell>
          <cell r="AA638">
            <v>0.30499999999999999</v>
          </cell>
          <cell r="AC638">
            <v>9.5600000000000004E-2</v>
          </cell>
          <cell r="AE638">
            <v>32435.1</v>
          </cell>
          <cell r="AG638">
            <v>103480.17</v>
          </cell>
        </row>
        <row r="639">
          <cell r="A639" t="str">
            <v>27000</v>
          </cell>
          <cell r="G639" t="str">
            <v>1974</v>
          </cell>
          <cell r="I639">
            <v>155223.60999999999</v>
          </cell>
          <cell r="K639">
            <v>81883.67</v>
          </cell>
          <cell r="M639">
            <v>30</v>
          </cell>
          <cell r="N639" t="str">
            <v>-</v>
          </cell>
          <cell r="O639" t="str">
            <v xml:space="preserve">R1  </v>
          </cell>
          <cell r="Q639">
            <v>0</v>
          </cell>
          <cell r="S639">
            <v>0</v>
          </cell>
          <cell r="U639">
            <v>81883.67</v>
          </cell>
          <cell r="W639">
            <v>10.94</v>
          </cell>
          <cell r="Y639">
            <v>7.67</v>
          </cell>
          <cell r="AA639">
            <v>0.2989</v>
          </cell>
          <cell r="AC639">
            <v>9.1399999999999995E-2</v>
          </cell>
          <cell r="AE639">
            <v>7484.17</v>
          </cell>
          <cell r="AG639">
            <v>24475.03</v>
          </cell>
        </row>
        <row r="640">
          <cell r="A640" t="str">
            <v>27000</v>
          </cell>
          <cell r="G640" t="str">
            <v>1975</v>
          </cell>
          <cell r="I640">
            <v>140401.06</v>
          </cell>
          <cell r="K640">
            <v>69605.05</v>
          </cell>
          <cell r="M640">
            <v>30</v>
          </cell>
          <cell r="N640" t="str">
            <v>-</v>
          </cell>
          <cell r="O640" t="str">
            <v xml:space="preserve">R1  </v>
          </cell>
          <cell r="Q640">
            <v>0</v>
          </cell>
          <cell r="S640">
            <v>0</v>
          </cell>
          <cell r="U640">
            <v>69605.05</v>
          </cell>
          <cell r="W640">
            <v>11.43</v>
          </cell>
          <cell r="Y640">
            <v>8.09</v>
          </cell>
          <cell r="AA640">
            <v>0.29220000000000002</v>
          </cell>
          <cell r="AC640">
            <v>8.7499999999999994E-2</v>
          </cell>
          <cell r="AE640">
            <v>6090.44</v>
          </cell>
          <cell r="AG640">
            <v>20338.599999999999</v>
          </cell>
        </row>
        <row r="641">
          <cell r="A641" t="str">
            <v>27000</v>
          </cell>
          <cell r="G641" t="str">
            <v>1976</v>
          </cell>
          <cell r="I641">
            <v>43385.13</v>
          </cell>
          <cell r="K641">
            <v>21791.48</v>
          </cell>
          <cell r="M641">
            <v>30</v>
          </cell>
          <cell r="N641" t="str">
            <v>-</v>
          </cell>
          <cell r="O641" t="str">
            <v xml:space="preserve">R1  </v>
          </cell>
          <cell r="Q641">
            <v>0</v>
          </cell>
          <cell r="S641">
            <v>0</v>
          </cell>
          <cell r="U641">
            <v>21791.48</v>
          </cell>
          <cell r="W641">
            <v>11.93</v>
          </cell>
          <cell r="Y641">
            <v>8.51</v>
          </cell>
          <cell r="AA641">
            <v>0.28670000000000001</v>
          </cell>
          <cell r="AC641">
            <v>8.3799999999999999E-2</v>
          </cell>
          <cell r="AE641">
            <v>1826.13</v>
          </cell>
          <cell r="AG641">
            <v>6247.62</v>
          </cell>
        </row>
        <row r="642">
          <cell r="A642" t="str">
            <v>27000</v>
          </cell>
          <cell r="G642" t="str">
            <v>1977</v>
          </cell>
          <cell r="I642">
            <v>1233344.56</v>
          </cell>
          <cell r="K642">
            <v>621563.54</v>
          </cell>
          <cell r="M642">
            <v>30</v>
          </cell>
          <cell r="N642" t="str">
            <v>-</v>
          </cell>
          <cell r="O642" t="str">
            <v xml:space="preserve">R1  </v>
          </cell>
          <cell r="Q642">
            <v>0</v>
          </cell>
          <cell r="S642">
            <v>0</v>
          </cell>
          <cell r="U642">
            <v>621563.54</v>
          </cell>
          <cell r="W642">
            <v>12.44</v>
          </cell>
          <cell r="Y642">
            <v>8.94</v>
          </cell>
          <cell r="AA642">
            <v>0.28139999999999998</v>
          </cell>
          <cell r="AC642">
            <v>8.0399999999999999E-2</v>
          </cell>
          <cell r="AE642">
            <v>49973.71</v>
          </cell>
          <cell r="AG642">
            <v>174907.98</v>
          </cell>
        </row>
        <row r="643">
          <cell r="A643" t="str">
            <v>27000</v>
          </cell>
          <cell r="G643" t="str">
            <v>1978</v>
          </cell>
          <cell r="I643">
            <v>530978.9</v>
          </cell>
          <cell r="K643">
            <v>263028.78999999998</v>
          </cell>
          <cell r="M643">
            <v>30</v>
          </cell>
          <cell r="N643" t="str">
            <v>-</v>
          </cell>
          <cell r="O643" t="str">
            <v xml:space="preserve">R1  </v>
          </cell>
          <cell r="Q643">
            <v>0</v>
          </cell>
          <cell r="S643">
            <v>0</v>
          </cell>
          <cell r="U643">
            <v>263028.78999999998</v>
          </cell>
          <cell r="W643">
            <v>12.96</v>
          </cell>
          <cell r="Y643">
            <v>9.3800000000000008</v>
          </cell>
          <cell r="AA643">
            <v>0.2762</v>
          </cell>
          <cell r="AC643">
            <v>7.7200000000000005E-2</v>
          </cell>
          <cell r="AE643">
            <v>20305.82</v>
          </cell>
          <cell r="AG643">
            <v>72648.55</v>
          </cell>
        </row>
        <row r="644">
          <cell r="A644" t="str">
            <v>27000</v>
          </cell>
          <cell r="G644" t="str">
            <v>1979</v>
          </cell>
          <cell r="I644">
            <v>790476.79</v>
          </cell>
          <cell r="K644">
            <v>379026.46</v>
          </cell>
          <cell r="M644">
            <v>30</v>
          </cell>
          <cell r="N644" t="str">
            <v>-</v>
          </cell>
          <cell r="O644" t="str">
            <v xml:space="preserve">R1  </v>
          </cell>
          <cell r="Q644">
            <v>0</v>
          </cell>
          <cell r="S644">
            <v>0</v>
          </cell>
          <cell r="U644">
            <v>379026.46</v>
          </cell>
          <cell r="W644">
            <v>13.5</v>
          </cell>
          <cell r="Y644">
            <v>9.84</v>
          </cell>
          <cell r="AA644">
            <v>0.27110000000000001</v>
          </cell>
          <cell r="AC644">
            <v>7.4099999999999999E-2</v>
          </cell>
          <cell r="AE644">
            <v>28085.86</v>
          </cell>
          <cell r="AG644">
            <v>102754.07</v>
          </cell>
        </row>
        <row r="645">
          <cell r="A645" t="str">
            <v>27000</v>
          </cell>
          <cell r="G645" t="str">
            <v>1980</v>
          </cell>
          <cell r="I645">
            <v>536473.29</v>
          </cell>
          <cell r="K645">
            <v>239189.52</v>
          </cell>
          <cell r="M645">
            <v>30</v>
          </cell>
          <cell r="N645" t="str">
            <v>-</v>
          </cell>
          <cell r="O645" t="str">
            <v xml:space="preserve">R1  </v>
          </cell>
          <cell r="Q645">
            <v>0</v>
          </cell>
          <cell r="S645">
            <v>0</v>
          </cell>
          <cell r="U645">
            <v>239189.52</v>
          </cell>
          <cell r="W645">
            <v>14.05</v>
          </cell>
          <cell r="Y645">
            <v>10.3</v>
          </cell>
          <cell r="AA645">
            <v>0.26690000000000003</v>
          </cell>
          <cell r="AC645">
            <v>7.1199999999999999E-2</v>
          </cell>
          <cell r="AE645">
            <v>17030.29</v>
          </cell>
          <cell r="AG645">
            <v>63839.68</v>
          </cell>
        </row>
        <row r="646">
          <cell r="A646" t="str">
            <v>27000</v>
          </cell>
          <cell r="G646" t="str">
            <v>1981</v>
          </cell>
          <cell r="I646">
            <v>8062597.96</v>
          </cell>
          <cell r="K646">
            <v>3449458.38</v>
          </cell>
          <cell r="M646">
            <v>30</v>
          </cell>
          <cell r="N646" t="str">
            <v>-</v>
          </cell>
          <cell r="O646" t="str">
            <v xml:space="preserve">R1  </v>
          </cell>
          <cell r="Q646">
            <v>0</v>
          </cell>
          <cell r="S646">
            <v>0</v>
          </cell>
          <cell r="U646">
            <v>3449458.38</v>
          </cell>
          <cell r="W646">
            <v>14.61</v>
          </cell>
          <cell r="Y646">
            <v>10.78</v>
          </cell>
          <cell r="AA646">
            <v>0.2621</v>
          </cell>
          <cell r="AC646">
            <v>6.8400000000000002E-2</v>
          </cell>
          <cell r="AE646">
            <v>235942.95</v>
          </cell>
          <cell r="AG646">
            <v>904103.04</v>
          </cell>
        </row>
        <row r="647">
          <cell r="A647" t="str">
            <v>27000</v>
          </cell>
          <cell r="G647" t="str">
            <v>1982</v>
          </cell>
          <cell r="I647">
            <v>13220680.859999999</v>
          </cell>
          <cell r="K647">
            <v>5625302.25</v>
          </cell>
          <cell r="M647">
            <v>30</v>
          </cell>
          <cell r="N647" t="str">
            <v>-</v>
          </cell>
          <cell r="O647" t="str">
            <v xml:space="preserve">R1  </v>
          </cell>
          <cell r="Q647">
            <v>0</v>
          </cell>
          <cell r="S647">
            <v>0</v>
          </cell>
          <cell r="U647">
            <v>5625302.25</v>
          </cell>
          <cell r="W647">
            <v>15.18</v>
          </cell>
          <cell r="Y647">
            <v>11.26</v>
          </cell>
          <cell r="AA647">
            <v>0.25819999999999999</v>
          </cell>
          <cell r="AC647">
            <v>6.59E-2</v>
          </cell>
          <cell r="AE647">
            <v>370707.42</v>
          </cell>
          <cell r="AG647">
            <v>1452453.04</v>
          </cell>
        </row>
        <row r="648">
          <cell r="A648" t="str">
            <v>27000</v>
          </cell>
          <cell r="G648" t="str">
            <v>1983</v>
          </cell>
          <cell r="I648">
            <v>4411851.97</v>
          </cell>
          <cell r="K648">
            <v>1890691.99</v>
          </cell>
          <cell r="M648">
            <v>30</v>
          </cell>
          <cell r="N648" t="str">
            <v>-</v>
          </cell>
          <cell r="O648" t="str">
            <v xml:space="preserve">R1  </v>
          </cell>
          <cell r="Q648">
            <v>0</v>
          </cell>
          <cell r="S648">
            <v>0</v>
          </cell>
          <cell r="U648">
            <v>1890691.99</v>
          </cell>
          <cell r="W648">
            <v>15.76</v>
          </cell>
          <cell r="Y648">
            <v>11.76</v>
          </cell>
          <cell r="AA648">
            <v>0.25380000000000003</v>
          </cell>
          <cell r="AC648">
            <v>6.3500000000000001E-2</v>
          </cell>
          <cell r="AE648">
            <v>120058.94</v>
          </cell>
          <cell r="AG648">
            <v>479857.63</v>
          </cell>
        </row>
        <row r="649">
          <cell r="A649" t="str">
            <v>27000</v>
          </cell>
          <cell r="G649" t="str">
            <v>1984</v>
          </cell>
          <cell r="I649">
            <v>8906621.2100000009</v>
          </cell>
          <cell r="K649">
            <v>3846400.97</v>
          </cell>
          <cell r="M649">
            <v>30</v>
          </cell>
          <cell r="N649" t="str">
            <v>-</v>
          </cell>
          <cell r="O649" t="str">
            <v xml:space="preserve">R1  </v>
          </cell>
          <cell r="Q649">
            <v>0</v>
          </cell>
          <cell r="S649">
            <v>0</v>
          </cell>
          <cell r="U649">
            <v>3846400.97</v>
          </cell>
          <cell r="W649">
            <v>16.350000000000001</v>
          </cell>
          <cell r="Y649">
            <v>12.27</v>
          </cell>
          <cell r="AA649">
            <v>0.2495</v>
          </cell>
          <cell r="AC649">
            <v>6.1199999999999997E-2</v>
          </cell>
          <cell r="AE649">
            <v>235399.74</v>
          </cell>
          <cell r="AG649">
            <v>959677.04</v>
          </cell>
        </row>
        <row r="650">
          <cell r="A650" t="str">
            <v>27000</v>
          </cell>
          <cell r="G650" t="str">
            <v>1985</v>
          </cell>
          <cell r="I650">
            <v>6534128.5499999998</v>
          </cell>
          <cell r="K650">
            <v>2881580.37</v>
          </cell>
          <cell r="M650">
            <v>30</v>
          </cell>
          <cell r="N650" t="str">
            <v>-</v>
          </cell>
          <cell r="O650" t="str">
            <v xml:space="preserve">R1  </v>
          </cell>
          <cell r="Q650">
            <v>0</v>
          </cell>
          <cell r="S650">
            <v>0</v>
          </cell>
          <cell r="U650">
            <v>2881580.37</v>
          </cell>
          <cell r="W650">
            <v>16.96</v>
          </cell>
          <cell r="Y650">
            <v>12.79</v>
          </cell>
          <cell r="AA650">
            <v>0.24590000000000001</v>
          </cell>
          <cell r="AC650">
            <v>5.8999999999999997E-2</v>
          </cell>
          <cell r="AE650">
            <v>170013.24</v>
          </cell>
          <cell r="AG650">
            <v>708580.61</v>
          </cell>
        </row>
        <row r="651">
          <cell r="A651" t="str">
            <v>27000</v>
          </cell>
          <cell r="G651" t="str">
            <v>1986</v>
          </cell>
          <cell r="I651">
            <v>7558412.1900000004</v>
          </cell>
          <cell r="K651">
            <v>3419788.98</v>
          </cell>
          <cell r="M651">
            <v>30</v>
          </cell>
          <cell r="N651" t="str">
            <v>-</v>
          </cell>
          <cell r="O651" t="str">
            <v xml:space="preserve">R1  </v>
          </cell>
          <cell r="Q651">
            <v>0</v>
          </cell>
          <cell r="S651">
            <v>0</v>
          </cell>
          <cell r="U651">
            <v>3419788.98</v>
          </cell>
          <cell r="W651">
            <v>17.57</v>
          </cell>
          <cell r="Y651">
            <v>13.32</v>
          </cell>
          <cell r="AA651">
            <v>0.2419</v>
          </cell>
          <cell r="AC651">
            <v>5.6899999999999999E-2</v>
          </cell>
          <cell r="AE651">
            <v>194585.99</v>
          </cell>
          <cell r="AG651">
            <v>827246.95</v>
          </cell>
        </row>
        <row r="652">
          <cell r="A652" t="str">
            <v>27000</v>
          </cell>
          <cell r="G652" t="str">
            <v>1987</v>
          </cell>
          <cell r="I652">
            <v>14372207.560000001</v>
          </cell>
          <cell r="K652">
            <v>6676703.6200000001</v>
          </cell>
          <cell r="M652">
            <v>30</v>
          </cell>
          <cell r="N652" t="str">
            <v>-</v>
          </cell>
          <cell r="O652" t="str">
            <v xml:space="preserve">R1  </v>
          </cell>
          <cell r="Q652">
            <v>0</v>
          </cell>
          <cell r="S652">
            <v>0</v>
          </cell>
          <cell r="U652">
            <v>6676703.6200000001</v>
          </cell>
          <cell r="W652">
            <v>18.2</v>
          </cell>
          <cell r="Y652">
            <v>13.86</v>
          </cell>
          <cell r="AA652">
            <v>0.23849999999999999</v>
          </cell>
          <cell r="AC652">
            <v>5.4899999999999997E-2</v>
          </cell>
          <cell r="AE652">
            <v>366551.03</v>
          </cell>
          <cell r="AG652">
            <v>1592393.81</v>
          </cell>
        </row>
        <row r="653">
          <cell r="A653" t="str">
            <v>27000</v>
          </cell>
          <cell r="G653" t="str">
            <v>1988</v>
          </cell>
          <cell r="I653">
            <v>16192629.82</v>
          </cell>
          <cell r="K653">
            <v>7685092.5599999996</v>
          </cell>
          <cell r="M653">
            <v>30</v>
          </cell>
          <cell r="N653" t="str">
            <v>-</v>
          </cell>
          <cell r="O653" t="str">
            <v xml:space="preserve">R1  </v>
          </cell>
          <cell r="Q653">
            <v>0</v>
          </cell>
          <cell r="S653">
            <v>0</v>
          </cell>
          <cell r="U653">
            <v>7685092.5599999996</v>
          </cell>
          <cell r="W653">
            <v>18.829999999999998</v>
          </cell>
          <cell r="Y653">
            <v>14.42</v>
          </cell>
          <cell r="AA653">
            <v>0.23419999999999999</v>
          </cell>
          <cell r="AC653">
            <v>5.3100000000000001E-2</v>
          </cell>
          <cell r="AE653">
            <v>408078.41</v>
          </cell>
          <cell r="AG653">
            <v>1799848.68</v>
          </cell>
        </row>
        <row r="654">
          <cell r="A654" t="str">
            <v>27000</v>
          </cell>
          <cell r="G654" t="str">
            <v>1989</v>
          </cell>
          <cell r="I654">
            <v>11107776.460000001</v>
          </cell>
          <cell r="K654">
            <v>5332294.0199999996</v>
          </cell>
          <cell r="M654">
            <v>30</v>
          </cell>
          <cell r="N654" t="str">
            <v>-</v>
          </cell>
          <cell r="O654" t="str">
            <v xml:space="preserve">R1  </v>
          </cell>
          <cell r="Q654">
            <v>0</v>
          </cell>
          <cell r="S654">
            <v>0</v>
          </cell>
          <cell r="U654">
            <v>5332294.0199999996</v>
          </cell>
          <cell r="W654">
            <v>19.47</v>
          </cell>
          <cell r="Y654">
            <v>14.99</v>
          </cell>
          <cell r="AA654">
            <v>0.2301</v>
          </cell>
          <cell r="AC654">
            <v>5.1400000000000001E-2</v>
          </cell>
          <cell r="AE654">
            <v>274079.90999999997</v>
          </cell>
          <cell r="AG654">
            <v>1226960.8500000001</v>
          </cell>
        </row>
        <row r="655">
          <cell r="A655" t="str">
            <v>27000</v>
          </cell>
          <cell r="G655" t="str">
            <v>1990</v>
          </cell>
          <cell r="I655">
            <v>2633796.14</v>
          </cell>
          <cell r="K655">
            <v>1291183.08</v>
          </cell>
          <cell r="M655">
            <v>30</v>
          </cell>
          <cell r="N655" t="str">
            <v>-</v>
          </cell>
          <cell r="O655" t="str">
            <v xml:space="preserve">R1  </v>
          </cell>
          <cell r="Q655">
            <v>0</v>
          </cell>
          <cell r="S655">
            <v>0</v>
          </cell>
          <cell r="U655">
            <v>1291183.08</v>
          </cell>
          <cell r="W655">
            <v>20.12</v>
          </cell>
          <cell r="Y655">
            <v>15.57</v>
          </cell>
          <cell r="AA655">
            <v>0.2261</v>
          </cell>
          <cell r="AC655">
            <v>4.9700000000000001E-2</v>
          </cell>
          <cell r="AE655">
            <v>64171.8</v>
          </cell>
          <cell r="AG655">
            <v>291936.49</v>
          </cell>
        </row>
        <row r="656">
          <cell r="A656" t="str">
            <v>27000</v>
          </cell>
          <cell r="G656" t="str">
            <v>1991</v>
          </cell>
          <cell r="I656">
            <v>4764918.26</v>
          </cell>
          <cell r="K656">
            <v>2388442.9300000002</v>
          </cell>
          <cell r="M656">
            <v>30</v>
          </cell>
          <cell r="N656" t="str">
            <v>-</v>
          </cell>
          <cell r="O656" t="str">
            <v xml:space="preserve">R1  </v>
          </cell>
          <cell r="Q656">
            <v>0</v>
          </cell>
          <cell r="S656">
            <v>0</v>
          </cell>
          <cell r="U656">
            <v>2388442.9300000002</v>
          </cell>
          <cell r="W656">
            <v>20.78</v>
          </cell>
          <cell r="Y656">
            <v>16.16</v>
          </cell>
          <cell r="AA656">
            <v>0.2223</v>
          </cell>
          <cell r="AC656">
            <v>4.8099999999999997E-2</v>
          </cell>
          <cell r="AE656">
            <v>114884.1</v>
          </cell>
          <cell r="AG656">
            <v>530950.86</v>
          </cell>
        </row>
        <row r="657">
          <cell r="A657" t="str">
            <v>27000</v>
          </cell>
          <cell r="G657" t="str">
            <v>1992</v>
          </cell>
          <cell r="I657">
            <v>1858841.86</v>
          </cell>
          <cell r="K657">
            <v>955545.56</v>
          </cell>
          <cell r="M657">
            <v>30</v>
          </cell>
          <cell r="N657" t="str">
            <v>-</v>
          </cell>
          <cell r="O657" t="str">
            <v xml:space="preserve">R1  </v>
          </cell>
          <cell r="Q657">
            <v>0</v>
          </cell>
          <cell r="S657">
            <v>0</v>
          </cell>
          <cell r="U657">
            <v>955545.56</v>
          </cell>
          <cell r="W657">
            <v>21.45</v>
          </cell>
          <cell r="Y657">
            <v>16.760000000000002</v>
          </cell>
          <cell r="AA657">
            <v>0.21859999999999999</v>
          </cell>
          <cell r="AC657">
            <v>4.6600000000000003E-2</v>
          </cell>
          <cell r="AE657">
            <v>44528.42</v>
          </cell>
          <cell r="AG657">
            <v>208882.26</v>
          </cell>
        </row>
        <row r="658">
          <cell r="A658" t="str">
            <v>27000</v>
          </cell>
          <cell r="G658" t="str">
            <v>1993</v>
          </cell>
          <cell r="I658">
            <v>8080858.7999999998</v>
          </cell>
          <cell r="K658">
            <v>4274181.6900000004</v>
          </cell>
          <cell r="M658">
            <v>30</v>
          </cell>
          <cell r="N658" t="str">
            <v>-</v>
          </cell>
          <cell r="O658" t="str">
            <v xml:space="preserve">R1  </v>
          </cell>
          <cell r="Q658">
            <v>0</v>
          </cell>
          <cell r="S658">
            <v>0</v>
          </cell>
          <cell r="U658">
            <v>4274181.6900000004</v>
          </cell>
          <cell r="W658">
            <v>22.12</v>
          </cell>
          <cell r="Y658">
            <v>17.37</v>
          </cell>
          <cell r="AA658">
            <v>0.2147</v>
          </cell>
          <cell r="AC658">
            <v>4.5199999999999997E-2</v>
          </cell>
          <cell r="AE658">
            <v>193193.01</v>
          </cell>
          <cell r="AG658">
            <v>917666.81</v>
          </cell>
        </row>
        <row r="659">
          <cell r="A659" t="str">
            <v>27000</v>
          </cell>
          <cell r="G659" t="str">
            <v>1994</v>
          </cell>
          <cell r="I659">
            <v>11845094.1</v>
          </cell>
          <cell r="K659">
            <v>6424823.0700000003</v>
          </cell>
          <cell r="M659">
            <v>30</v>
          </cell>
          <cell r="N659" t="str">
            <v>-</v>
          </cell>
          <cell r="O659" t="str">
            <v xml:space="preserve">R1  </v>
          </cell>
          <cell r="Q659">
            <v>0</v>
          </cell>
          <cell r="S659">
            <v>0</v>
          </cell>
          <cell r="U659">
            <v>6424823.0700000003</v>
          </cell>
          <cell r="W659">
            <v>22.79</v>
          </cell>
          <cell r="Y659">
            <v>17.989999999999998</v>
          </cell>
          <cell r="AA659">
            <v>0.21060000000000001</v>
          </cell>
          <cell r="AC659">
            <v>4.3900000000000002E-2</v>
          </cell>
          <cell r="AE659">
            <v>282049.73</v>
          </cell>
          <cell r="AG659">
            <v>1353067.74</v>
          </cell>
        </row>
        <row r="660">
          <cell r="A660" t="str">
            <v>27000</v>
          </cell>
          <cell r="G660" t="str">
            <v>1995</v>
          </cell>
          <cell r="I660">
            <v>5600107.7999999998</v>
          </cell>
          <cell r="K660">
            <v>3113125</v>
          </cell>
          <cell r="M660">
            <v>30</v>
          </cell>
          <cell r="N660" t="str">
            <v>-</v>
          </cell>
          <cell r="O660" t="str">
            <v xml:space="preserve">R1  </v>
          </cell>
          <cell r="Q660">
            <v>0</v>
          </cell>
          <cell r="S660">
            <v>0</v>
          </cell>
          <cell r="U660">
            <v>3113125</v>
          </cell>
          <cell r="W660">
            <v>23.48</v>
          </cell>
          <cell r="Y660">
            <v>18.62</v>
          </cell>
          <cell r="AA660">
            <v>0.20699999999999999</v>
          </cell>
          <cell r="AC660">
            <v>4.2599999999999999E-2</v>
          </cell>
          <cell r="AE660">
            <v>132619.13</v>
          </cell>
          <cell r="AG660">
            <v>644416.88</v>
          </cell>
        </row>
        <row r="661">
          <cell r="A661" t="str">
            <v>27000</v>
          </cell>
          <cell r="G661" t="str">
            <v>1996</v>
          </cell>
          <cell r="I661">
            <v>3554656.69</v>
          </cell>
          <cell r="K661">
            <v>2051526.79</v>
          </cell>
          <cell r="M661">
            <v>30</v>
          </cell>
          <cell r="N661" t="str">
            <v>-</v>
          </cell>
          <cell r="O661" t="str">
            <v xml:space="preserve">R1  </v>
          </cell>
          <cell r="Q661">
            <v>0</v>
          </cell>
          <cell r="S661">
            <v>0</v>
          </cell>
          <cell r="U661">
            <v>2051526.79</v>
          </cell>
          <cell r="W661">
            <v>24.16</v>
          </cell>
          <cell r="Y661">
            <v>19.260000000000002</v>
          </cell>
          <cell r="AA661">
            <v>0.20280000000000001</v>
          </cell>
          <cell r="AC661">
            <v>4.1399999999999999E-2</v>
          </cell>
          <cell r="AE661">
            <v>84933.21</v>
          </cell>
          <cell r="AG661">
            <v>416049.63</v>
          </cell>
        </row>
        <row r="662">
          <cell r="A662" t="str">
            <v>27000</v>
          </cell>
          <cell r="G662" t="str">
            <v>1997</v>
          </cell>
          <cell r="I662">
            <v>10883090.02</v>
          </cell>
          <cell r="K662">
            <v>6531009.71</v>
          </cell>
          <cell r="M662">
            <v>30</v>
          </cell>
          <cell r="N662" t="str">
            <v>-</v>
          </cell>
          <cell r="O662" t="str">
            <v xml:space="preserve">R1  </v>
          </cell>
          <cell r="Q662">
            <v>0</v>
          </cell>
          <cell r="S662">
            <v>0</v>
          </cell>
          <cell r="U662">
            <v>6531009.71</v>
          </cell>
          <cell r="W662">
            <v>24.86</v>
          </cell>
          <cell r="Y662">
            <v>19.91</v>
          </cell>
          <cell r="AA662">
            <v>0.1991</v>
          </cell>
          <cell r="AC662">
            <v>4.02E-2</v>
          </cell>
          <cell r="AE662">
            <v>262546.59000000003</v>
          </cell>
          <cell r="AG662">
            <v>1300324.03</v>
          </cell>
        </row>
        <row r="663">
          <cell r="A663" t="str">
            <v>27000</v>
          </cell>
          <cell r="G663" t="str">
            <v>1998</v>
          </cell>
          <cell r="I663">
            <v>12290929.15</v>
          </cell>
          <cell r="K663">
            <v>7676738.6200000001</v>
          </cell>
          <cell r="M663">
            <v>30</v>
          </cell>
          <cell r="N663" t="str">
            <v>-</v>
          </cell>
          <cell r="O663" t="str">
            <v xml:space="preserve">R1  </v>
          </cell>
          <cell r="Q663">
            <v>0</v>
          </cell>
          <cell r="S663">
            <v>0</v>
          </cell>
          <cell r="U663">
            <v>7676738.6200000001</v>
          </cell>
          <cell r="W663">
            <v>25.55</v>
          </cell>
          <cell r="Y663">
            <v>20.56</v>
          </cell>
          <cell r="AA663">
            <v>0.1953</v>
          </cell>
          <cell r="AC663">
            <v>3.9100000000000003E-2</v>
          </cell>
          <cell r="AE663">
            <v>300160.48</v>
          </cell>
          <cell r="AG663">
            <v>1499267.05</v>
          </cell>
        </row>
        <row r="664">
          <cell r="A664" t="str">
            <v>27000</v>
          </cell>
          <cell r="G664" t="str">
            <v>1999</v>
          </cell>
          <cell r="I664">
            <v>12564030.300000001</v>
          </cell>
          <cell r="K664">
            <v>8229446.1699999999</v>
          </cell>
          <cell r="M664">
            <v>30</v>
          </cell>
          <cell r="N664" t="str">
            <v>-</v>
          </cell>
          <cell r="O664" t="str">
            <v xml:space="preserve">R1  </v>
          </cell>
          <cell r="Q664">
            <v>0</v>
          </cell>
          <cell r="S664">
            <v>0</v>
          </cell>
          <cell r="U664">
            <v>8229446.1699999999</v>
          </cell>
          <cell r="W664">
            <v>26.26</v>
          </cell>
          <cell r="Y664">
            <v>21.22</v>
          </cell>
          <cell r="AA664">
            <v>0.19189999999999999</v>
          </cell>
          <cell r="AC664">
            <v>3.8100000000000002E-2</v>
          </cell>
          <cell r="AE664">
            <v>313541.90000000002</v>
          </cell>
          <cell r="AG664">
            <v>1579230.72</v>
          </cell>
        </row>
        <row r="665">
          <cell r="A665" t="str">
            <v>27000</v>
          </cell>
          <cell r="G665" t="str">
            <v>2000</v>
          </cell>
          <cell r="I665">
            <v>9878151.6999999993</v>
          </cell>
          <cell r="K665">
            <v>6654947.5199999996</v>
          </cell>
          <cell r="M665">
            <v>30</v>
          </cell>
          <cell r="N665" t="str">
            <v>-</v>
          </cell>
          <cell r="O665" t="str">
            <v xml:space="preserve">R1  </v>
          </cell>
          <cell r="Q665">
            <v>0</v>
          </cell>
          <cell r="S665">
            <v>0</v>
          </cell>
          <cell r="U665">
            <v>6654947.5199999996</v>
          </cell>
          <cell r="W665">
            <v>26.97</v>
          </cell>
          <cell r="Y665">
            <v>21.89</v>
          </cell>
          <cell r="AA665">
            <v>0.18840000000000001</v>
          </cell>
          <cell r="AC665">
            <v>3.7100000000000001E-2</v>
          </cell>
          <cell r="AE665">
            <v>246898.55</v>
          </cell>
          <cell r="AG665">
            <v>1253792.1100000001</v>
          </cell>
        </row>
        <row r="666">
          <cell r="A666" t="str">
            <v>27000</v>
          </cell>
          <cell r="G666" t="str">
            <v>2001</v>
          </cell>
          <cell r="I666">
            <v>1660055.65</v>
          </cell>
          <cell r="K666">
            <v>1153716.08</v>
          </cell>
          <cell r="M666">
            <v>30</v>
          </cell>
          <cell r="N666" t="str">
            <v>-</v>
          </cell>
          <cell r="O666" t="str">
            <v xml:space="preserve">R1  </v>
          </cell>
          <cell r="Q666">
            <v>0</v>
          </cell>
          <cell r="S666">
            <v>0</v>
          </cell>
          <cell r="U666">
            <v>1153716.08</v>
          </cell>
          <cell r="W666">
            <v>27.68</v>
          </cell>
          <cell r="Y666">
            <v>22.57</v>
          </cell>
          <cell r="AA666">
            <v>0.18459999999999999</v>
          </cell>
          <cell r="AC666">
            <v>3.61E-2</v>
          </cell>
          <cell r="AE666">
            <v>41649.15</v>
          </cell>
          <cell r="AG666">
            <v>212975.99</v>
          </cell>
        </row>
        <row r="667">
          <cell r="A667" t="str">
            <v>Total 27000</v>
          </cell>
          <cell r="E667" t="str">
            <v>Total Signals and Interlockers</v>
          </cell>
          <cell r="I667">
            <v>185665680.97000003</v>
          </cell>
          <cell r="K667">
            <v>94746958.549999997</v>
          </cell>
          <cell r="S667">
            <v>0</v>
          </cell>
          <cell r="U667">
            <v>94746958.549999997</v>
          </cell>
          <cell r="Y667">
            <v>15.43</v>
          </cell>
          <cell r="AA667">
            <v>0.22320000000000001</v>
          </cell>
          <cell r="AC667">
            <v>5.0299999999999997E-2</v>
          </cell>
          <cell r="AE667">
            <v>4768919.4000000004</v>
          </cell>
          <cell r="AG667">
            <v>21143605.759999998</v>
          </cell>
        </row>
        <row r="669">
          <cell r="A669" t="str">
            <v>29000</v>
          </cell>
          <cell r="C669" t="str">
            <v>29</v>
          </cell>
          <cell r="E669" t="str">
            <v>Power Plants</v>
          </cell>
          <cell r="G669" t="str">
            <v>1978</v>
          </cell>
          <cell r="I669">
            <v>49646</v>
          </cell>
          <cell r="K669">
            <v>0</v>
          </cell>
          <cell r="M669">
            <v>30</v>
          </cell>
          <cell r="N669" t="str">
            <v>-</v>
          </cell>
          <cell r="O669" t="str">
            <v xml:space="preserve">L2  </v>
          </cell>
          <cell r="Q669">
            <v>0</v>
          </cell>
          <cell r="S669">
            <v>0</v>
          </cell>
          <cell r="U669">
            <v>0</v>
          </cell>
          <cell r="W669">
            <v>0</v>
          </cell>
          <cell r="Y669">
            <v>0</v>
          </cell>
          <cell r="AA669">
            <v>0</v>
          </cell>
          <cell r="AC669">
            <v>0</v>
          </cell>
          <cell r="AE669">
            <v>0</v>
          </cell>
          <cell r="AG669">
            <v>0</v>
          </cell>
        </row>
        <row r="670">
          <cell r="A670" t="str">
            <v>29000</v>
          </cell>
          <cell r="G670" t="str">
            <v>1980</v>
          </cell>
          <cell r="I670">
            <v>17813</v>
          </cell>
          <cell r="K670">
            <v>647473.18000000005</v>
          </cell>
          <cell r="M670">
            <v>30</v>
          </cell>
          <cell r="N670" t="str">
            <v>-</v>
          </cell>
          <cell r="O670" t="str">
            <v xml:space="preserve">L2  </v>
          </cell>
          <cell r="Q670">
            <v>0</v>
          </cell>
          <cell r="S670">
            <v>0</v>
          </cell>
          <cell r="U670">
            <v>647473.18000000005</v>
          </cell>
          <cell r="W670">
            <v>13.17</v>
          </cell>
          <cell r="Y670">
            <v>11.32</v>
          </cell>
          <cell r="AA670">
            <v>0.14050000000000001</v>
          </cell>
          <cell r="AC670">
            <v>7.5899999999999995E-2</v>
          </cell>
          <cell r="AE670">
            <v>49143.21</v>
          </cell>
          <cell r="AG670">
            <v>90969.98</v>
          </cell>
        </row>
        <row r="671">
          <cell r="A671" t="str">
            <v>29000</v>
          </cell>
          <cell r="G671" t="str">
            <v>1988</v>
          </cell>
          <cell r="I671">
            <v>1533.42</v>
          </cell>
          <cell r="K671">
            <v>56903.54</v>
          </cell>
          <cell r="M671">
            <v>30</v>
          </cell>
          <cell r="N671" t="str">
            <v>-</v>
          </cell>
          <cell r="O671" t="str">
            <v xml:space="preserve">L2  </v>
          </cell>
          <cell r="Q671">
            <v>0</v>
          </cell>
          <cell r="S671">
            <v>0</v>
          </cell>
          <cell r="U671">
            <v>56903.54</v>
          </cell>
          <cell r="W671">
            <v>16.399999999999999</v>
          </cell>
          <cell r="Y671">
            <v>13.37</v>
          </cell>
          <cell r="AA671">
            <v>0.18479999999999999</v>
          </cell>
          <cell r="AC671">
            <v>6.0999999999999999E-2</v>
          </cell>
          <cell r="AE671">
            <v>3471.12</v>
          </cell>
          <cell r="AG671">
            <v>10515.77</v>
          </cell>
        </row>
        <row r="672">
          <cell r="A672" t="str">
            <v>29000</v>
          </cell>
          <cell r="G672" t="str">
            <v>1993</v>
          </cell>
          <cell r="I672">
            <v>24073.86</v>
          </cell>
          <cell r="K672">
            <v>965807.05</v>
          </cell>
          <cell r="M672">
            <v>30</v>
          </cell>
          <cell r="N672" t="str">
            <v>-</v>
          </cell>
          <cell r="O672" t="str">
            <v xml:space="preserve">L2  </v>
          </cell>
          <cell r="Q672">
            <v>0</v>
          </cell>
          <cell r="S672">
            <v>0</v>
          </cell>
          <cell r="U672">
            <v>965807.05</v>
          </cell>
          <cell r="W672">
            <v>19.8</v>
          </cell>
          <cell r="Y672">
            <v>15.22</v>
          </cell>
          <cell r="AA672">
            <v>0.23130000000000001</v>
          </cell>
          <cell r="AC672">
            <v>5.0500000000000003E-2</v>
          </cell>
          <cell r="AE672">
            <v>48773.26</v>
          </cell>
          <cell r="AG672">
            <v>223391.17</v>
          </cell>
        </row>
        <row r="673">
          <cell r="A673" t="str">
            <v>29000</v>
          </cell>
          <cell r="G673" t="str">
            <v>1999</v>
          </cell>
          <cell r="I673">
            <v>262230.56</v>
          </cell>
          <cell r="K673">
            <v>262230.56</v>
          </cell>
          <cell r="M673">
            <v>30</v>
          </cell>
          <cell r="N673" t="str">
            <v>-</v>
          </cell>
          <cell r="O673" t="str">
            <v xml:space="preserve">L2  </v>
          </cell>
          <cell r="Q673">
            <v>0</v>
          </cell>
          <cell r="S673">
            <v>0</v>
          </cell>
          <cell r="U673">
            <v>262230.56</v>
          </cell>
          <cell r="W673">
            <v>24.97</v>
          </cell>
          <cell r="Y673">
            <v>18.78</v>
          </cell>
          <cell r="AA673">
            <v>0.24790000000000001</v>
          </cell>
          <cell r="AC673">
            <v>0.04</v>
          </cell>
          <cell r="AE673">
            <v>10489.22</v>
          </cell>
          <cell r="AG673">
            <v>65006.96</v>
          </cell>
        </row>
        <row r="674">
          <cell r="A674" t="str">
            <v>Total 29000</v>
          </cell>
          <cell r="E674" t="str">
            <v>Total Power Plants</v>
          </cell>
          <cell r="I674">
            <v>355296.83999999997</v>
          </cell>
          <cell r="K674">
            <v>1932414.33</v>
          </cell>
          <cell r="S674">
            <v>0</v>
          </cell>
          <cell r="U674">
            <v>1932414.33</v>
          </cell>
          <cell r="Y674">
            <v>13.79</v>
          </cell>
          <cell r="AA674">
            <v>0.20180000000000001</v>
          </cell>
          <cell r="AC674">
            <v>5.79E-2</v>
          </cell>
          <cell r="AE674">
            <v>111876.81</v>
          </cell>
          <cell r="AG674">
            <v>389883.88000000006</v>
          </cell>
        </row>
        <row r="676">
          <cell r="A676" t="str">
            <v>31000</v>
          </cell>
          <cell r="C676" t="str">
            <v>31</v>
          </cell>
          <cell r="E676" t="str">
            <v>Power - Transmission Systems</v>
          </cell>
          <cell r="G676" t="str">
            <v>1926</v>
          </cell>
          <cell r="I676">
            <v>109</v>
          </cell>
          <cell r="K676">
            <v>0</v>
          </cell>
          <cell r="M676">
            <v>55</v>
          </cell>
          <cell r="N676" t="str">
            <v>-</v>
          </cell>
          <cell r="O676" t="str">
            <v xml:space="preserve">R3  </v>
          </cell>
          <cell r="Q676">
            <v>0</v>
          </cell>
          <cell r="S676">
            <v>0</v>
          </cell>
          <cell r="U676">
            <v>0</v>
          </cell>
          <cell r="W676">
            <v>0</v>
          </cell>
          <cell r="Y676">
            <v>0</v>
          </cell>
          <cell r="AA676">
            <v>0</v>
          </cell>
          <cell r="AC676">
            <v>0</v>
          </cell>
          <cell r="AE676">
            <v>0</v>
          </cell>
          <cell r="AG676">
            <v>0</v>
          </cell>
        </row>
        <row r="677">
          <cell r="A677" t="str">
            <v>31000</v>
          </cell>
          <cell r="G677" t="str">
            <v>1933</v>
          </cell>
          <cell r="I677">
            <v>71</v>
          </cell>
          <cell r="K677">
            <v>0</v>
          </cell>
          <cell r="M677">
            <v>55</v>
          </cell>
          <cell r="N677" t="str">
            <v>-</v>
          </cell>
          <cell r="O677" t="str">
            <v xml:space="preserve">R3  </v>
          </cell>
          <cell r="Q677">
            <v>0</v>
          </cell>
          <cell r="S677">
            <v>0</v>
          </cell>
          <cell r="U677">
            <v>0</v>
          </cell>
          <cell r="W677">
            <v>0</v>
          </cell>
          <cell r="Y677">
            <v>0</v>
          </cell>
          <cell r="AA677">
            <v>0</v>
          </cell>
          <cell r="AC677">
            <v>0</v>
          </cell>
          <cell r="AE677">
            <v>0</v>
          </cell>
          <cell r="AG677">
            <v>0</v>
          </cell>
        </row>
        <row r="678">
          <cell r="A678" t="str">
            <v>31000</v>
          </cell>
          <cell r="G678" t="str">
            <v>1956</v>
          </cell>
          <cell r="I678">
            <v>48.34</v>
          </cell>
          <cell r="K678">
            <v>0</v>
          </cell>
          <cell r="M678">
            <v>55</v>
          </cell>
          <cell r="N678" t="str">
            <v>-</v>
          </cell>
          <cell r="O678" t="str">
            <v xml:space="preserve">R3  </v>
          </cell>
          <cell r="Q678">
            <v>0</v>
          </cell>
          <cell r="S678">
            <v>0</v>
          </cell>
          <cell r="U678">
            <v>0</v>
          </cell>
          <cell r="W678">
            <v>0</v>
          </cell>
          <cell r="Y678">
            <v>0</v>
          </cell>
          <cell r="AA678">
            <v>0</v>
          </cell>
          <cell r="AC678">
            <v>0</v>
          </cell>
          <cell r="AE678">
            <v>0</v>
          </cell>
          <cell r="AG678">
            <v>0</v>
          </cell>
        </row>
        <row r="679">
          <cell r="A679" t="str">
            <v>31000</v>
          </cell>
          <cell r="G679" t="str">
            <v>1957</v>
          </cell>
          <cell r="I679">
            <v>57.44</v>
          </cell>
          <cell r="K679">
            <v>0</v>
          </cell>
          <cell r="M679">
            <v>55</v>
          </cell>
          <cell r="N679" t="str">
            <v>-</v>
          </cell>
          <cell r="O679" t="str">
            <v xml:space="preserve">R3  </v>
          </cell>
          <cell r="Q679">
            <v>0</v>
          </cell>
          <cell r="S679">
            <v>0</v>
          </cell>
          <cell r="U679">
            <v>0</v>
          </cell>
          <cell r="W679">
            <v>0</v>
          </cell>
          <cell r="Y679">
            <v>0</v>
          </cell>
          <cell r="AA679">
            <v>0</v>
          </cell>
          <cell r="AC679">
            <v>0</v>
          </cell>
          <cell r="AE679">
            <v>0</v>
          </cell>
          <cell r="AG679">
            <v>0</v>
          </cell>
        </row>
        <row r="680">
          <cell r="A680" t="str">
            <v>31000</v>
          </cell>
          <cell r="G680" t="str">
            <v>1961</v>
          </cell>
          <cell r="I680">
            <v>26483</v>
          </cell>
          <cell r="K680">
            <v>0</v>
          </cell>
          <cell r="M680">
            <v>55</v>
          </cell>
          <cell r="N680" t="str">
            <v>-</v>
          </cell>
          <cell r="O680" t="str">
            <v xml:space="preserve">R3  </v>
          </cell>
          <cell r="Q680">
            <v>0</v>
          </cell>
          <cell r="S680">
            <v>0</v>
          </cell>
          <cell r="U680">
            <v>0</v>
          </cell>
          <cell r="W680">
            <v>0</v>
          </cell>
          <cell r="Y680">
            <v>0</v>
          </cell>
          <cell r="AA680">
            <v>0</v>
          </cell>
          <cell r="AC680">
            <v>0</v>
          </cell>
          <cell r="AE680">
            <v>0</v>
          </cell>
          <cell r="AG680">
            <v>0</v>
          </cell>
        </row>
        <row r="681">
          <cell r="A681" t="str">
            <v>31000</v>
          </cell>
          <cell r="G681" t="str">
            <v>1968</v>
          </cell>
          <cell r="I681">
            <v>402689.08</v>
          </cell>
          <cell r="K681">
            <v>0</v>
          </cell>
          <cell r="M681">
            <v>55</v>
          </cell>
          <cell r="N681" t="str">
            <v>-</v>
          </cell>
          <cell r="O681" t="str">
            <v xml:space="preserve">R3  </v>
          </cell>
          <cell r="Q681">
            <v>0</v>
          </cell>
          <cell r="S681">
            <v>0</v>
          </cell>
          <cell r="U681">
            <v>0</v>
          </cell>
          <cell r="W681">
            <v>0</v>
          </cell>
          <cell r="Y681">
            <v>0</v>
          </cell>
          <cell r="AA681">
            <v>0</v>
          </cell>
          <cell r="AC681">
            <v>0</v>
          </cell>
          <cell r="AE681">
            <v>0</v>
          </cell>
          <cell r="AG681">
            <v>0</v>
          </cell>
        </row>
        <row r="682">
          <cell r="A682" t="str">
            <v>31000</v>
          </cell>
          <cell r="G682" t="str">
            <v>1972</v>
          </cell>
          <cell r="I682">
            <v>48676</v>
          </cell>
          <cell r="K682">
            <v>0</v>
          </cell>
          <cell r="M682">
            <v>55</v>
          </cell>
          <cell r="N682" t="str">
            <v>-</v>
          </cell>
          <cell r="O682" t="str">
            <v xml:space="preserve">R3  </v>
          </cell>
          <cell r="Q682">
            <v>0</v>
          </cell>
          <cell r="S682">
            <v>0</v>
          </cell>
          <cell r="U682">
            <v>0</v>
          </cell>
          <cell r="W682">
            <v>0</v>
          </cell>
          <cell r="Y682">
            <v>0</v>
          </cell>
          <cell r="AA682">
            <v>0</v>
          </cell>
          <cell r="AC682">
            <v>0</v>
          </cell>
          <cell r="AE682">
            <v>0</v>
          </cell>
          <cell r="AG682">
            <v>0</v>
          </cell>
        </row>
        <row r="683">
          <cell r="A683" t="str">
            <v>31000</v>
          </cell>
          <cell r="G683" t="str">
            <v>1978</v>
          </cell>
          <cell r="I683">
            <v>66350</v>
          </cell>
          <cell r="K683">
            <v>0</v>
          </cell>
          <cell r="M683">
            <v>55</v>
          </cell>
          <cell r="N683" t="str">
            <v>-</v>
          </cell>
          <cell r="O683" t="str">
            <v xml:space="preserve">R3  </v>
          </cell>
          <cell r="Q683">
            <v>0</v>
          </cell>
          <cell r="S683">
            <v>0</v>
          </cell>
          <cell r="U683">
            <v>0</v>
          </cell>
          <cell r="W683">
            <v>0</v>
          </cell>
          <cell r="Y683">
            <v>0</v>
          </cell>
          <cell r="AA683">
            <v>0</v>
          </cell>
          <cell r="AC683">
            <v>0</v>
          </cell>
          <cell r="AE683">
            <v>0</v>
          </cell>
          <cell r="AG683">
            <v>0</v>
          </cell>
        </row>
        <row r="684">
          <cell r="A684" t="str">
            <v>31000</v>
          </cell>
          <cell r="G684" t="str">
            <v>1980</v>
          </cell>
          <cell r="I684">
            <v>462500</v>
          </cell>
          <cell r="K684">
            <v>2834.27</v>
          </cell>
          <cell r="M684">
            <v>55</v>
          </cell>
          <cell r="N684" t="str">
            <v>-</v>
          </cell>
          <cell r="O684" t="str">
            <v xml:space="preserve">R3  </v>
          </cell>
          <cell r="Q684">
            <v>0</v>
          </cell>
          <cell r="S684">
            <v>0</v>
          </cell>
          <cell r="U684">
            <v>2834.27</v>
          </cell>
          <cell r="W684">
            <v>32.4</v>
          </cell>
          <cell r="Y684">
            <v>26.34</v>
          </cell>
          <cell r="AA684">
            <v>0.187</v>
          </cell>
          <cell r="AC684">
            <v>3.09E-2</v>
          </cell>
          <cell r="AE684">
            <v>87.58</v>
          </cell>
          <cell r="AG684">
            <v>530.01</v>
          </cell>
        </row>
        <row r="685">
          <cell r="A685" t="str">
            <v>31000</v>
          </cell>
          <cell r="G685" t="str">
            <v>1983</v>
          </cell>
          <cell r="I685">
            <v>8663</v>
          </cell>
          <cell r="K685">
            <v>599.33000000000004</v>
          </cell>
          <cell r="M685">
            <v>55</v>
          </cell>
          <cell r="N685" t="str">
            <v>-</v>
          </cell>
          <cell r="O685" t="str">
            <v xml:space="preserve">R3  </v>
          </cell>
          <cell r="Q685">
            <v>0</v>
          </cell>
          <cell r="S685">
            <v>0</v>
          </cell>
          <cell r="U685">
            <v>599.33000000000004</v>
          </cell>
          <cell r="W685">
            <v>35.01</v>
          </cell>
          <cell r="Y685">
            <v>28.76</v>
          </cell>
          <cell r="AA685">
            <v>0.17849999999999999</v>
          </cell>
          <cell r="AC685">
            <v>2.86E-2</v>
          </cell>
          <cell r="AE685">
            <v>17.14</v>
          </cell>
          <cell r="AG685">
            <v>106.98</v>
          </cell>
        </row>
        <row r="686">
          <cell r="A686" t="str">
            <v>31000</v>
          </cell>
          <cell r="G686" t="str">
            <v>1985</v>
          </cell>
          <cell r="I686">
            <v>117391</v>
          </cell>
          <cell r="K686">
            <v>12371.47</v>
          </cell>
          <cell r="M686">
            <v>55</v>
          </cell>
          <cell r="N686" t="str">
            <v>-</v>
          </cell>
          <cell r="O686" t="str">
            <v xml:space="preserve">R3  </v>
          </cell>
          <cell r="Q686">
            <v>0</v>
          </cell>
          <cell r="S686">
            <v>0</v>
          </cell>
          <cell r="U686">
            <v>12371.47</v>
          </cell>
          <cell r="W686">
            <v>36.79</v>
          </cell>
          <cell r="Y686">
            <v>30.42</v>
          </cell>
          <cell r="AA686">
            <v>0.1731</v>
          </cell>
          <cell r="AC686">
            <v>2.7199999999999998E-2</v>
          </cell>
          <cell r="AE686">
            <v>336.5</v>
          </cell>
          <cell r="AG686">
            <v>2141.5</v>
          </cell>
        </row>
        <row r="687">
          <cell r="A687" t="str">
            <v>31000</v>
          </cell>
          <cell r="G687" t="str">
            <v>1987</v>
          </cell>
          <cell r="I687">
            <v>32476.12</v>
          </cell>
          <cell r="K687">
            <v>4757.6899999999996</v>
          </cell>
          <cell r="M687">
            <v>55</v>
          </cell>
          <cell r="N687" t="str">
            <v>-</v>
          </cell>
          <cell r="O687" t="str">
            <v xml:space="preserve">R3  </v>
          </cell>
          <cell r="Q687">
            <v>0</v>
          </cell>
          <cell r="S687">
            <v>0</v>
          </cell>
          <cell r="U687">
            <v>4757.6899999999996</v>
          </cell>
          <cell r="W687">
            <v>38.6</v>
          </cell>
          <cell r="Y687">
            <v>32.11</v>
          </cell>
          <cell r="AA687">
            <v>0.1681</v>
          </cell>
          <cell r="AC687">
            <v>2.5899999999999999E-2</v>
          </cell>
          <cell r="AE687">
            <v>123.22</v>
          </cell>
          <cell r="AG687">
            <v>799.77</v>
          </cell>
        </row>
        <row r="688">
          <cell r="A688" t="str">
            <v>31000</v>
          </cell>
          <cell r="G688" t="str">
            <v>1989</v>
          </cell>
          <cell r="I688">
            <v>82004</v>
          </cell>
          <cell r="K688">
            <v>14202.28</v>
          </cell>
          <cell r="M688">
            <v>55</v>
          </cell>
          <cell r="N688" t="str">
            <v>-</v>
          </cell>
          <cell r="O688" t="str">
            <v xml:space="preserve">R3  </v>
          </cell>
          <cell r="Q688">
            <v>0</v>
          </cell>
          <cell r="S688">
            <v>0</v>
          </cell>
          <cell r="U688">
            <v>14202.28</v>
          </cell>
          <cell r="W688">
            <v>40.44</v>
          </cell>
          <cell r="Y688">
            <v>33.840000000000003</v>
          </cell>
          <cell r="AA688">
            <v>0.16320000000000001</v>
          </cell>
          <cell r="AC688">
            <v>2.47E-2</v>
          </cell>
          <cell r="AE688">
            <v>350.8</v>
          </cell>
          <cell r="AG688">
            <v>2317.81</v>
          </cell>
        </row>
        <row r="689">
          <cell r="A689" t="str">
            <v>31000</v>
          </cell>
          <cell r="G689" t="str">
            <v>1990</v>
          </cell>
          <cell r="I689">
            <v>721228.18</v>
          </cell>
          <cell r="K689">
            <v>133102.39000000001</v>
          </cell>
          <cell r="M689">
            <v>55</v>
          </cell>
          <cell r="N689" t="str">
            <v>-</v>
          </cell>
          <cell r="O689" t="str">
            <v xml:space="preserve">R3  </v>
          </cell>
          <cell r="Q689">
            <v>0</v>
          </cell>
          <cell r="S689">
            <v>0</v>
          </cell>
          <cell r="U689">
            <v>133102.39000000001</v>
          </cell>
          <cell r="W689">
            <v>41.37</v>
          </cell>
          <cell r="Y689">
            <v>34.72</v>
          </cell>
          <cell r="AA689">
            <v>0.16070000000000001</v>
          </cell>
          <cell r="AC689">
            <v>2.4199999999999999E-2</v>
          </cell>
          <cell r="AE689">
            <v>3221.08</v>
          </cell>
          <cell r="AG689">
            <v>21389.55</v>
          </cell>
        </row>
        <row r="690">
          <cell r="A690" t="str">
            <v>31000</v>
          </cell>
          <cell r="G690" t="str">
            <v>1991</v>
          </cell>
          <cell r="I690">
            <v>45765</v>
          </cell>
          <cell r="K690">
            <v>15455.62</v>
          </cell>
          <cell r="M690">
            <v>55</v>
          </cell>
          <cell r="N690" t="str">
            <v>-</v>
          </cell>
          <cell r="O690" t="str">
            <v xml:space="preserve">R3  </v>
          </cell>
          <cell r="Q690">
            <v>0</v>
          </cell>
          <cell r="S690">
            <v>0</v>
          </cell>
          <cell r="U690">
            <v>15455.62</v>
          </cell>
          <cell r="W690">
            <v>42.3</v>
          </cell>
          <cell r="Y690">
            <v>35.6</v>
          </cell>
          <cell r="AA690">
            <v>0.15840000000000001</v>
          </cell>
          <cell r="AC690">
            <v>2.3599999999999999E-2</v>
          </cell>
          <cell r="AE690">
            <v>364.75</v>
          </cell>
          <cell r="AG690">
            <v>2448.17</v>
          </cell>
        </row>
        <row r="691">
          <cell r="A691" t="str">
            <v>31000</v>
          </cell>
          <cell r="G691" t="str">
            <v>1994</v>
          </cell>
          <cell r="I691">
            <v>472096.77</v>
          </cell>
          <cell r="K691">
            <v>108728.91</v>
          </cell>
          <cell r="M691">
            <v>55</v>
          </cell>
          <cell r="N691" t="str">
            <v>-</v>
          </cell>
          <cell r="O691" t="str">
            <v xml:space="preserve">R3  </v>
          </cell>
          <cell r="Q691">
            <v>0</v>
          </cell>
          <cell r="S691">
            <v>0</v>
          </cell>
          <cell r="U691">
            <v>108728.91</v>
          </cell>
          <cell r="W691">
            <v>45.13</v>
          </cell>
          <cell r="Y691">
            <v>38.299999999999997</v>
          </cell>
          <cell r="AA691">
            <v>0.15129999999999999</v>
          </cell>
          <cell r="AC691">
            <v>2.2200000000000001E-2</v>
          </cell>
          <cell r="AE691">
            <v>2413.7800000000002</v>
          </cell>
          <cell r="AG691">
            <v>16450.68</v>
          </cell>
        </row>
        <row r="692">
          <cell r="A692" t="str">
            <v>31000</v>
          </cell>
          <cell r="G692" t="str">
            <v>1995</v>
          </cell>
          <cell r="I692">
            <v>52883.82</v>
          </cell>
          <cell r="K692">
            <v>12227.25</v>
          </cell>
          <cell r="M692">
            <v>55</v>
          </cell>
          <cell r="N692" t="str">
            <v>-</v>
          </cell>
          <cell r="O692" t="str">
            <v xml:space="preserve">R3  </v>
          </cell>
          <cell r="Q692">
            <v>0</v>
          </cell>
          <cell r="S692">
            <v>0</v>
          </cell>
          <cell r="U692">
            <v>12227.25</v>
          </cell>
          <cell r="W692">
            <v>46.09</v>
          </cell>
          <cell r="Y692">
            <v>39.21</v>
          </cell>
          <cell r="AA692">
            <v>0.14929999999999999</v>
          </cell>
          <cell r="AC692">
            <v>2.1700000000000001E-2</v>
          </cell>
          <cell r="AE692">
            <v>265.33</v>
          </cell>
          <cell r="AG692">
            <v>1825.53</v>
          </cell>
        </row>
        <row r="693">
          <cell r="A693" t="str">
            <v>31000</v>
          </cell>
          <cell r="G693" t="str">
            <v>1997</v>
          </cell>
          <cell r="I693">
            <v>3936.62</v>
          </cell>
          <cell r="K693">
            <v>960.4</v>
          </cell>
          <cell r="M693">
            <v>55</v>
          </cell>
          <cell r="N693" t="str">
            <v>-</v>
          </cell>
          <cell r="O693" t="str">
            <v xml:space="preserve">R3  </v>
          </cell>
          <cell r="Q693">
            <v>0</v>
          </cell>
          <cell r="S693">
            <v>0</v>
          </cell>
          <cell r="U693">
            <v>960.4</v>
          </cell>
          <cell r="W693">
            <v>48.01</v>
          </cell>
          <cell r="Y693">
            <v>41.06</v>
          </cell>
          <cell r="AA693">
            <v>0.14480000000000001</v>
          </cell>
          <cell r="AC693">
            <v>2.0799999999999999E-2</v>
          </cell>
          <cell r="AE693">
            <v>19.98</v>
          </cell>
          <cell r="AG693">
            <v>139.07</v>
          </cell>
        </row>
        <row r="694">
          <cell r="A694" t="str">
            <v>31000</v>
          </cell>
          <cell r="G694" t="str">
            <v>1998</v>
          </cell>
          <cell r="I694">
            <v>33184.620000000003</v>
          </cell>
          <cell r="K694">
            <v>8539.14</v>
          </cell>
          <cell r="M694">
            <v>55</v>
          </cell>
          <cell r="N694" t="str">
            <v>-</v>
          </cell>
          <cell r="O694" t="str">
            <v xml:space="preserve">R3  </v>
          </cell>
          <cell r="Q694">
            <v>0</v>
          </cell>
          <cell r="S694">
            <v>0</v>
          </cell>
          <cell r="U694">
            <v>8539.14</v>
          </cell>
          <cell r="W694">
            <v>48.97</v>
          </cell>
          <cell r="Y694">
            <v>41.99</v>
          </cell>
          <cell r="AA694">
            <v>0.14249999999999999</v>
          </cell>
          <cell r="AC694">
            <v>2.0400000000000001E-2</v>
          </cell>
          <cell r="AE694">
            <v>174.2</v>
          </cell>
          <cell r="AG694">
            <v>1216.83</v>
          </cell>
        </row>
        <row r="695">
          <cell r="A695" t="str">
            <v>31000</v>
          </cell>
          <cell r="G695" t="str">
            <v>1999</v>
          </cell>
          <cell r="I695">
            <v>214712.87</v>
          </cell>
          <cell r="K695">
            <v>56074.19</v>
          </cell>
          <cell r="M695">
            <v>55</v>
          </cell>
          <cell r="N695" t="str">
            <v>-</v>
          </cell>
          <cell r="O695" t="str">
            <v xml:space="preserve">R3  </v>
          </cell>
          <cell r="Q695">
            <v>0</v>
          </cell>
          <cell r="S695">
            <v>0</v>
          </cell>
          <cell r="U695">
            <v>56074.19</v>
          </cell>
          <cell r="W695">
            <v>49.94</v>
          </cell>
          <cell r="Y695">
            <v>42.93</v>
          </cell>
          <cell r="AA695">
            <v>0.1404</v>
          </cell>
          <cell r="AC695">
            <v>0.02</v>
          </cell>
          <cell r="AE695">
            <v>1121.48</v>
          </cell>
          <cell r="AG695">
            <v>7872.82</v>
          </cell>
        </row>
        <row r="696">
          <cell r="A696" t="str">
            <v>31000</v>
          </cell>
          <cell r="G696" t="str">
            <v>2000</v>
          </cell>
          <cell r="I696">
            <v>856880.59</v>
          </cell>
          <cell r="K696">
            <v>31034.560000000001</v>
          </cell>
          <cell r="M696">
            <v>55</v>
          </cell>
          <cell r="N696" t="str">
            <v>-</v>
          </cell>
          <cell r="O696" t="str">
            <v xml:space="preserve">R3  </v>
          </cell>
          <cell r="Q696">
            <v>0</v>
          </cell>
          <cell r="S696">
            <v>0</v>
          </cell>
          <cell r="U696">
            <v>31034.560000000001</v>
          </cell>
          <cell r="W696">
            <v>50.92</v>
          </cell>
          <cell r="Y696">
            <v>43.87</v>
          </cell>
          <cell r="AA696">
            <v>0.13850000000000001</v>
          </cell>
          <cell r="AC696">
            <v>1.9599999999999999E-2</v>
          </cell>
          <cell r="AE696">
            <v>608.28</v>
          </cell>
          <cell r="AG696">
            <v>4298.29</v>
          </cell>
        </row>
        <row r="697">
          <cell r="A697" t="str">
            <v>Total 31000</v>
          </cell>
          <cell r="E697" t="str">
            <v>Total Power - Transmission Systems</v>
          </cell>
          <cell r="I697">
            <v>3648206.45</v>
          </cell>
          <cell r="K697">
            <v>400887.50000000006</v>
          </cell>
          <cell r="S697">
            <v>0</v>
          </cell>
          <cell r="U697">
            <v>400887.50000000006</v>
          </cell>
          <cell r="Y697">
            <v>37.270000000000003</v>
          </cell>
          <cell r="AA697">
            <v>0.1535</v>
          </cell>
          <cell r="AC697">
            <v>2.2700000000000001E-2</v>
          </cell>
          <cell r="AE697">
            <v>9104.1200000000008</v>
          </cell>
          <cell r="AG697">
            <v>61537.01</v>
          </cell>
        </row>
        <row r="699">
          <cell r="A699" t="str">
            <v>39000</v>
          </cell>
          <cell r="C699" t="str">
            <v>39</v>
          </cell>
          <cell r="E699" t="str">
            <v>Public Improvements - Construction</v>
          </cell>
          <cell r="G699" t="str">
            <v>1901</v>
          </cell>
          <cell r="I699">
            <v>87386.4</v>
          </cell>
          <cell r="K699">
            <v>14325.74</v>
          </cell>
          <cell r="M699">
            <v>45</v>
          </cell>
          <cell r="N699" t="str">
            <v>-</v>
          </cell>
          <cell r="O699" t="str">
            <v>L2</v>
          </cell>
          <cell r="Q699">
            <v>0</v>
          </cell>
          <cell r="S699">
            <v>0</v>
          </cell>
          <cell r="U699">
            <v>14325.74</v>
          </cell>
          <cell r="W699">
            <v>4.46</v>
          </cell>
          <cell r="Y699">
            <v>3.14</v>
          </cell>
          <cell r="AA699">
            <v>0.29599999999999999</v>
          </cell>
          <cell r="AC699">
            <v>0.22420000000000001</v>
          </cell>
          <cell r="AE699">
            <v>3211.83</v>
          </cell>
          <cell r="AG699">
            <v>4240.42</v>
          </cell>
        </row>
        <row r="700">
          <cell r="A700" t="str">
            <v>39000</v>
          </cell>
          <cell r="G700" t="str">
            <v>1902</v>
          </cell>
          <cell r="I700">
            <v>2137</v>
          </cell>
          <cell r="K700">
            <v>348.09</v>
          </cell>
          <cell r="M700">
            <v>45</v>
          </cell>
          <cell r="N700" t="str">
            <v>-</v>
          </cell>
          <cell r="O700" t="str">
            <v>L2</v>
          </cell>
          <cell r="Q700">
            <v>0</v>
          </cell>
          <cell r="S700">
            <v>0</v>
          </cell>
          <cell r="U700">
            <v>348.09</v>
          </cell>
          <cell r="W700">
            <v>4.6399999999999997</v>
          </cell>
          <cell r="Y700">
            <v>3.32</v>
          </cell>
          <cell r="AA700">
            <v>0.28449999999999998</v>
          </cell>
          <cell r="AC700">
            <v>0.2155</v>
          </cell>
          <cell r="AE700">
            <v>75.010000000000005</v>
          </cell>
          <cell r="AG700">
            <v>99.03</v>
          </cell>
        </row>
        <row r="701">
          <cell r="A701" t="str">
            <v>39000</v>
          </cell>
          <cell r="G701" t="str">
            <v>1904</v>
          </cell>
          <cell r="I701">
            <v>24676.09</v>
          </cell>
          <cell r="K701">
            <v>3921.41</v>
          </cell>
          <cell r="M701">
            <v>45</v>
          </cell>
          <cell r="N701" t="str">
            <v>-</v>
          </cell>
          <cell r="O701" t="str">
            <v>L2</v>
          </cell>
          <cell r="Q701">
            <v>0</v>
          </cell>
          <cell r="S701">
            <v>0</v>
          </cell>
          <cell r="U701">
            <v>3921.41</v>
          </cell>
          <cell r="W701">
            <v>5.01</v>
          </cell>
          <cell r="Y701">
            <v>3.67</v>
          </cell>
          <cell r="AA701">
            <v>0.26750000000000002</v>
          </cell>
          <cell r="AC701">
            <v>0.1996</v>
          </cell>
          <cell r="AE701">
            <v>782.71</v>
          </cell>
          <cell r="AG701">
            <v>1048.98</v>
          </cell>
        </row>
        <row r="702">
          <cell r="A702" t="str">
            <v>39000</v>
          </cell>
          <cell r="G702" t="str">
            <v>1906</v>
          </cell>
          <cell r="I702">
            <v>50</v>
          </cell>
          <cell r="K702">
            <v>7.93</v>
          </cell>
          <cell r="M702">
            <v>45</v>
          </cell>
          <cell r="N702" t="str">
            <v>-</v>
          </cell>
          <cell r="O702" t="str">
            <v>L2</v>
          </cell>
          <cell r="Q702">
            <v>0</v>
          </cell>
          <cell r="S702">
            <v>0</v>
          </cell>
          <cell r="U702">
            <v>7.93</v>
          </cell>
          <cell r="W702">
            <v>5.39</v>
          </cell>
          <cell r="Y702">
            <v>4.03</v>
          </cell>
          <cell r="AA702">
            <v>0.25230000000000002</v>
          </cell>
          <cell r="AC702">
            <v>0.1855</v>
          </cell>
          <cell r="AE702">
            <v>1.47</v>
          </cell>
          <cell r="AG702">
            <v>2</v>
          </cell>
        </row>
        <row r="703">
          <cell r="A703" t="str">
            <v>39000</v>
          </cell>
          <cell r="G703" t="str">
            <v>1907</v>
          </cell>
          <cell r="I703">
            <v>575.11</v>
          </cell>
          <cell r="K703">
            <v>87.57</v>
          </cell>
          <cell r="M703">
            <v>45</v>
          </cell>
          <cell r="N703" t="str">
            <v>-</v>
          </cell>
          <cell r="O703" t="str">
            <v>L2</v>
          </cell>
          <cell r="Q703">
            <v>0</v>
          </cell>
          <cell r="S703">
            <v>0</v>
          </cell>
          <cell r="U703">
            <v>87.57</v>
          </cell>
          <cell r="W703">
            <v>5.58</v>
          </cell>
          <cell r="Y703">
            <v>4.21</v>
          </cell>
          <cell r="AA703">
            <v>0.2455</v>
          </cell>
          <cell r="AC703">
            <v>0.1792</v>
          </cell>
          <cell r="AE703">
            <v>15.69</v>
          </cell>
          <cell r="AG703">
            <v>21.5</v>
          </cell>
        </row>
        <row r="704">
          <cell r="A704" t="str">
            <v>39000</v>
          </cell>
          <cell r="G704" t="str">
            <v>1908</v>
          </cell>
          <cell r="I704">
            <v>1290.3399999999999</v>
          </cell>
          <cell r="K704">
            <v>201.46</v>
          </cell>
          <cell r="M704">
            <v>45</v>
          </cell>
          <cell r="N704" t="str">
            <v>-</v>
          </cell>
          <cell r="O704" t="str">
            <v>L2</v>
          </cell>
          <cell r="Q704">
            <v>0</v>
          </cell>
          <cell r="S704">
            <v>0</v>
          </cell>
          <cell r="U704">
            <v>201.46</v>
          </cell>
          <cell r="W704">
            <v>5.77</v>
          </cell>
          <cell r="Y704">
            <v>4.4000000000000004</v>
          </cell>
          <cell r="AA704">
            <v>0.2374</v>
          </cell>
          <cell r="AC704">
            <v>0.17330000000000001</v>
          </cell>
          <cell r="AE704">
            <v>34.909999999999997</v>
          </cell>
          <cell r="AG704">
            <v>47.83</v>
          </cell>
        </row>
        <row r="705">
          <cell r="A705" t="str">
            <v>39000</v>
          </cell>
          <cell r="G705" t="str">
            <v>1909</v>
          </cell>
          <cell r="I705">
            <v>1.4</v>
          </cell>
          <cell r="K705">
            <v>0.22</v>
          </cell>
          <cell r="M705">
            <v>45</v>
          </cell>
          <cell r="N705" t="str">
            <v>-</v>
          </cell>
          <cell r="O705" t="str">
            <v>L2</v>
          </cell>
          <cell r="Q705">
            <v>0</v>
          </cell>
          <cell r="S705">
            <v>0</v>
          </cell>
          <cell r="U705">
            <v>0.22</v>
          </cell>
          <cell r="W705">
            <v>5.96</v>
          </cell>
          <cell r="Y705">
            <v>4.58</v>
          </cell>
          <cell r="AA705">
            <v>0.23150000000000001</v>
          </cell>
          <cell r="AC705">
            <v>0.1678</v>
          </cell>
          <cell r="AE705">
            <v>0.04</v>
          </cell>
          <cell r="AG705">
            <v>0.05</v>
          </cell>
        </row>
        <row r="706">
          <cell r="A706" t="str">
            <v>39000</v>
          </cell>
          <cell r="G706" t="str">
            <v>1910</v>
          </cell>
          <cell r="I706">
            <v>1260.74</v>
          </cell>
          <cell r="K706">
            <v>203.88</v>
          </cell>
          <cell r="M706">
            <v>45</v>
          </cell>
          <cell r="N706" t="str">
            <v>-</v>
          </cell>
          <cell r="O706" t="str">
            <v>L2</v>
          </cell>
          <cell r="Q706">
            <v>0</v>
          </cell>
          <cell r="S706">
            <v>0</v>
          </cell>
          <cell r="U706">
            <v>203.88</v>
          </cell>
          <cell r="W706">
            <v>6.15</v>
          </cell>
          <cell r="Y706">
            <v>4.76</v>
          </cell>
          <cell r="AA706">
            <v>0.22600000000000001</v>
          </cell>
          <cell r="AC706">
            <v>0.16259999999999999</v>
          </cell>
          <cell r="AE706">
            <v>33.15</v>
          </cell>
          <cell r="AG706">
            <v>46.08</v>
          </cell>
        </row>
        <row r="707">
          <cell r="A707" t="str">
            <v>39000</v>
          </cell>
          <cell r="G707" t="str">
            <v>1911</v>
          </cell>
          <cell r="I707">
            <v>312.89</v>
          </cell>
          <cell r="K707">
            <v>75.63</v>
          </cell>
          <cell r="M707">
            <v>45</v>
          </cell>
          <cell r="N707" t="str">
            <v>-</v>
          </cell>
          <cell r="O707" t="str">
            <v>L2</v>
          </cell>
          <cell r="Q707">
            <v>0</v>
          </cell>
          <cell r="S707">
            <v>0</v>
          </cell>
          <cell r="U707">
            <v>75.63</v>
          </cell>
          <cell r="W707">
            <v>6.35</v>
          </cell>
          <cell r="Y707">
            <v>4.95</v>
          </cell>
          <cell r="AA707">
            <v>0.2205</v>
          </cell>
          <cell r="AC707">
            <v>0.1575</v>
          </cell>
          <cell r="AE707">
            <v>11.91</v>
          </cell>
          <cell r="AG707">
            <v>16.68</v>
          </cell>
        </row>
        <row r="708">
          <cell r="A708" t="str">
            <v>39000</v>
          </cell>
          <cell r="G708" t="str">
            <v>1914</v>
          </cell>
          <cell r="I708">
            <v>115964.16</v>
          </cell>
          <cell r="K708">
            <v>53737.48</v>
          </cell>
          <cell r="M708">
            <v>45</v>
          </cell>
          <cell r="N708" t="str">
            <v>-</v>
          </cell>
          <cell r="O708" t="str">
            <v>L2</v>
          </cell>
          <cell r="Q708">
            <v>0</v>
          </cell>
          <cell r="S708">
            <v>0</v>
          </cell>
          <cell r="U708">
            <v>53737.48</v>
          </cell>
          <cell r="W708">
            <v>6.94</v>
          </cell>
          <cell r="Y708">
            <v>5.51</v>
          </cell>
          <cell r="AA708">
            <v>0.20610000000000001</v>
          </cell>
          <cell r="AC708">
            <v>0.14410000000000001</v>
          </cell>
          <cell r="AE708">
            <v>7743.57</v>
          </cell>
          <cell r="AG708">
            <v>11075.29</v>
          </cell>
        </row>
        <row r="709">
          <cell r="A709" t="str">
            <v>39000</v>
          </cell>
          <cell r="G709" t="str">
            <v>1915</v>
          </cell>
          <cell r="I709">
            <v>14</v>
          </cell>
          <cell r="K709">
            <v>7.58</v>
          </cell>
          <cell r="M709">
            <v>45</v>
          </cell>
          <cell r="N709" t="str">
            <v>-</v>
          </cell>
          <cell r="O709" t="str">
            <v>L2</v>
          </cell>
          <cell r="Q709">
            <v>0</v>
          </cell>
          <cell r="S709">
            <v>0</v>
          </cell>
          <cell r="U709">
            <v>7.58</v>
          </cell>
          <cell r="W709">
            <v>7.14</v>
          </cell>
          <cell r="Y709">
            <v>5.7</v>
          </cell>
          <cell r="AA709">
            <v>0.20169999999999999</v>
          </cell>
          <cell r="AC709">
            <v>0.1401</v>
          </cell>
          <cell r="AE709">
            <v>1.06</v>
          </cell>
          <cell r="AG709">
            <v>1.53</v>
          </cell>
        </row>
        <row r="710">
          <cell r="A710" t="str">
            <v>39000</v>
          </cell>
          <cell r="G710" t="str">
            <v>1916</v>
          </cell>
          <cell r="I710">
            <v>9567.91</v>
          </cell>
          <cell r="K710">
            <v>5736.22</v>
          </cell>
          <cell r="M710">
            <v>45</v>
          </cell>
          <cell r="N710" t="str">
            <v>-</v>
          </cell>
          <cell r="O710" t="str">
            <v>L2</v>
          </cell>
          <cell r="Q710">
            <v>0</v>
          </cell>
          <cell r="S710">
            <v>0</v>
          </cell>
          <cell r="U710">
            <v>5736.22</v>
          </cell>
          <cell r="W710">
            <v>7.34</v>
          </cell>
          <cell r="Y710">
            <v>5.9</v>
          </cell>
          <cell r="AA710">
            <v>0.19620000000000001</v>
          </cell>
          <cell r="AC710">
            <v>0.13619999999999999</v>
          </cell>
          <cell r="AE710">
            <v>781.27</v>
          </cell>
          <cell r="AG710">
            <v>1125.45</v>
          </cell>
        </row>
        <row r="711">
          <cell r="A711" t="str">
            <v>39000</v>
          </cell>
          <cell r="G711" t="str">
            <v>1917</v>
          </cell>
          <cell r="I711">
            <v>376128.39</v>
          </cell>
          <cell r="K711">
            <v>201037.38</v>
          </cell>
          <cell r="M711">
            <v>45</v>
          </cell>
          <cell r="N711" t="str">
            <v>-</v>
          </cell>
          <cell r="O711" t="str">
            <v>L2</v>
          </cell>
          <cell r="Q711">
            <v>0</v>
          </cell>
          <cell r="S711">
            <v>0</v>
          </cell>
          <cell r="U711">
            <v>201037.38</v>
          </cell>
          <cell r="W711">
            <v>7.55</v>
          </cell>
          <cell r="Y711">
            <v>6.09</v>
          </cell>
          <cell r="AA711">
            <v>0.19339999999999999</v>
          </cell>
          <cell r="AC711">
            <v>0.13250000000000001</v>
          </cell>
          <cell r="AE711">
            <v>26637.45</v>
          </cell>
          <cell r="AG711">
            <v>38880.629999999997</v>
          </cell>
        </row>
        <row r="712">
          <cell r="A712" t="str">
            <v>39000</v>
          </cell>
          <cell r="G712" t="str">
            <v>1918</v>
          </cell>
          <cell r="I712">
            <v>40418.6</v>
          </cell>
          <cell r="K712">
            <v>20521.71</v>
          </cell>
          <cell r="M712">
            <v>45</v>
          </cell>
          <cell r="N712" t="str">
            <v>-</v>
          </cell>
          <cell r="O712" t="str">
            <v>L2</v>
          </cell>
          <cell r="Q712">
            <v>0</v>
          </cell>
          <cell r="S712">
            <v>0</v>
          </cell>
          <cell r="U712">
            <v>20521.71</v>
          </cell>
          <cell r="W712">
            <v>7.75</v>
          </cell>
          <cell r="Y712">
            <v>6.28</v>
          </cell>
          <cell r="AA712">
            <v>0.18970000000000001</v>
          </cell>
          <cell r="AC712">
            <v>0.129</v>
          </cell>
          <cell r="AE712">
            <v>2647.3</v>
          </cell>
          <cell r="AG712">
            <v>3892.97</v>
          </cell>
        </row>
        <row r="713">
          <cell r="A713" t="str">
            <v>39000</v>
          </cell>
          <cell r="G713" t="str">
            <v>1919</v>
          </cell>
          <cell r="I713">
            <v>16447.080000000002</v>
          </cell>
          <cell r="K713">
            <v>8197.44</v>
          </cell>
          <cell r="M713">
            <v>45</v>
          </cell>
          <cell r="N713" t="str">
            <v>-</v>
          </cell>
          <cell r="O713" t="str">
            <v>L2</v>
          </cell>
          <cell r="Q713">
            <v>0</v>
          </cell>
          <cell r="S713">
            <v>0</v>
          </cell>
          <cell r="U713">
            <v>8197.44</v>
          </cell>
          <cell r="W713">
            <v>7.96</v>
          </cell>
          <cell r="Y713">
            <v>6.48</v>
          </cell>
          <cell r="AA713">
            <v>0.18590000000000001</v>
          </cell>
          <cell r="AC713">
            <v>0.12559999999999999</v>
          </cell>
          <cell r="AE713">
            <v>1029.5999999999999</v>
          </cell>
          <cell r="AG713">
            <v>1523.9</v>
          </cell>
        </row>
        <row r="714">
          <cell r="A714" t="str">
            <v>39000</v>
          </cell>
          <cell r="G714" t="str">
            <v>1920</v>
          </cell>
          <cell r="I714">
            <v>4735</v>
          </cell>
          <cell r="K714">
            <v>2274.63</v>
          </cell>
          <cell r="M714">
            <v>45</v>
          </cell>
          <cell r="N714" t="str">
            <v>-</v>
          </cell>
          <cell r="O714" t="str">
            <v>L2</v>
          </cell>
          <cell r="Q714">
            <v>0</v>
          </cell>
          <cell r="S714">
            <v>0</v>
          </cell>
          <cell r="U714">
            <v>2274.63</v>
          </cell>
          <cell r="W714">
            <v>8.17</v>
          </cell>
          <cell r="Y714">
            <v>6.68</v>
          </cell>
          <cell r="AA714">
            <v>0.18240000000000001</v>
          </cell>
          <cell r="AC714">
            <v>0.12239999999999999</v>
          </cell>
          <cell r="AE714">
            <v>278.41000000000003</v>
          </cell>
          <cell r="AG714">
            <v>414.89</v>
          </cell>
        </row>
        <row r="715">
          <cell r="A715" t="str">
            <v>39000</v>
          </cell>
          <cell r="G715" t="str">
            <v>1921</v>
          </cell>
          <cell r="I715">
            <v>29761.84</v>
          </cell>
          <cell r="K715">
            <v>18913.55</v>
          </cell>
          <cell r="M715">
            <v>45</v>
          </cell>
          <cell r="N715" t="str">
            <v>-</v>
          </cell>
          <cell r="O715" t="str">
            <v>L2</v>
          </cell>
          <cell r="Q715">
            <v>0</v>
          </cell>
          <cell r="S715">
            <v>0</v>
          </cell>
          <cell r="U715">
            <v>18913.55</v>
          </cell>
          <cell r="W715">
            <v>8.3800000000000008</v>
          </cell>
          <cell r="Y715">
            <v>6.87</v>
          </cell>
          <cell r="AA715">
            <v>0.1802</v>
          </cell>
          <cell r="AC715">
            <v>0.1193</v>
          </cell>
          <cell r="AE715">
            <v>2256.39</v>
          </cell>
          <cell r="AG715">
            <v>3408.22</v>
          </cell>
        </row>
        <row r="716">
          <cell r="A716" t="str">
            <v>39000</v>
          </cell>
          <cell r="G716" t="str">
            <v>1922</v>
          </cell>
          <cell r="I716">
            <v>13185.26</v>
          </cell>
          <cell r="K716">
            <v>9474.24</v>
          </cell>
          <cell r="M716">
            <v>45</v>
          </cell>
          <cell r="N716" t="str">
            <v>-</v>
          </cell>
          <cell r="O716" t="str">
            <v>L2</v>
          </cell>
          <cell r="Q716">
            <v>0</v>
          </cell>
          <cell r="S716">
            <v>0</v>
          </cell>
          <cell r="U716">
            <v>9474.24</v>
          </cell>
          <cell r="W716">
            <v>8.59</v>
          </cell>
          <cell r="Y716">
            <v>7.08</v>
          </cell>
          <cell r="AA716">
            <v>0.17580000000000001</v>
          </cell>
          <cell r="AC716">
            <v>0.1164</v>
          </cell>
          <cell r="AE716">
            <v>1102.8</v>
          </cell>
          <cell r="AG716">
            <v>1665.57</v>
          </cell>
        </row>
        <row r="717">
          <cell r="A717" t="str">
            <v>39000</v>
          </cell>
          <cell r="G717" t="str">
            <v>1923</v>
          </cell>
          <cell r="I717">
            <v>66948.11</v>
          </cell>
          <cell r="K717">
            <v>47797.279999999999</v>
          </cell>
          <cell r="M717">
            <v>45</v>
          </cell>
          <cell r="N717" t="str">
            <v>-</v>
          </cell>
          <cell r="O717" t="str">
            <v>L2</v>
          </cell>
          <cell r="Q717">
            <v>0</v>
          </cell>
          <cell r="S717">
            <v>0</v>
          </cell>
          <cell r="U717">
            <v>47797.279999999999</v>
          </cell>
          <cell r="W717">
            <v>8.81</v>
          </cell>
          <cell r="Y717">
            <v>7.28</v>
          </cell>
          <cell r="AA717">
            <v>0.17369999999999999</v>
          </cell>
          <cell r="AC717">
            <v>0.1135</v>
          </cell>
          <cell r="AE717">
            <v>5424.99</v>
          </cell>
          <cell r="AG717">
            <v>8302.39</v>
          </cell>
        </row>
        <row r="718">
          <cell r="A718" t="str">
            <v>39000</v>
          </cell>
          <cell r="G718" t="str">
            <v>1924</v>
          </cell>
          <cell r="I718">
            <v>3462.54</v>
          </cell>
          <cell r="K718">
            <v>2698.9</v>
          </cell>
          <cell r="M718">
            <v>45</v>
          </cell>
          <cell r="N718" t="str">
            <v>-</v>
          </cell>
          <cell r="O718" t="str">
            <v>L2</v>
          </cell>
          <cell r="Q718">
            <v>0</v>
          </cell>
          <cell r="S718">
            <v>0</v>
          </cell>
          <cell r="U718">
            <v>2698.9</v>
          </cell>
          <cell r="W718">
            <v>9.0299999999999994</v>
          </cell>
          <cell r="Y718">
            <v>7.48</v>
          </cell>
          <cell r="AA718">
            <v>0.17169999999999999</v>
          </cell>
          <cell r="AC718">
            <v>0.11070000000000001</v>
          </cell>
          <cell r="AE718">
            <v>298.77</v>
          </cell>
          <cell r="AG718">
            <v>463.4</v>
          </cell>
        </row>
        <row r="719">
          <cell r="A719" t="str">
            <v>39000</v>
          </cell>
          <cell r="G719" t="str">
            <v>1925</v>
          </cell>
          <cell r="I719">
            <v>54156.25</v>
          </cell>
          <cell r="K719">
            <v>46125.56</v>
          </cell>
          <cell r="M719">
            <v>45</v>
          </cell>
          <cell r="N719" t="str">
            <v>-</v>
          </cell>
          <cell r="O719" t="str">
            <v>L2</v>
          </cell>
          <cell r="Q719">
            <v>0</v>
          </cell>
          <cell r="S719">
            <v>0</v>
          </cell>
          <cell r="U719">
            <v>46125.56</v>
          </cell>
          <cell r="W719">
            <v>9.24</v>
          </cell>
          <cell r="Y719">
            <v>7.69</v>
          </cell>
          <cell r="AA719">
            <v>0.16769999999999999</v>
          </cell>
          <cell r="AC719">
            <v>0.1082</v>
          </cell>
          <cell r="AE719">
            <v>4990.79</v>
          </cell>
          <cell r="AG719">
            <v>7735.26</v>
          </cell>
        </row>
        <row r="720">
          <cell r="A720" t="str">
            <v>39000</v>
          </cell>
          <cell r="G720" t="str">
            <v>1926</v>
          </cell>
          <cell r="I720">
            <v>11490.32</v>
          </cell>
          <cell r="K720">
            <v>10548.21</v>
          </cell>
          <cell r="M720">
            <v>45</v>
          </cell>
          <cell r="N720" t="str">
            <v>-</v>
          </cell>
          <cell r="O720" t="str">
            <v>L2</v>
          </cell>
          <cell r="Q720">
            <v>0</v>
          </cell>
          <cell r="S720">
            <v>0</v>
          </cell>
          <cell r="U720">
            <v>10548.21</v>
          </cell>
          <cell r="W720">
            <v>9.4700000000000006</v>
          </cell>
          <cell r="Y720">
            <v>7.89</v>
          </cell>
          <cell r="AA720">
            <v>0.1668</v>
          </cell>
          <cell r="AC720">
            <v>0.1056</v>
          </cell>
          <cell r="AE720">
            <v>1113.8900000000001</v>
          </cell>
          <cell r="AG720">
            <v>1759.44</v>
          </cell>
        </row>
        <row r="721">
          <cell r="A721" t="str">
            <v>39000</v>
          </cell>
          <cell r="G721" t="str">
            <v>1927</v>
          </cell>
          <cell r="I721">
            <v>76216.3</v>
          </cell>
          <cell r="K721">
            <v>75554.429999999993</v>
          </cell>
          <cell r="M721">
            <v>45</v>
          </cell>
          <cell r="N721" t="str">
            <v>-</v>
          </cell>
          <cell r="O721" t="str">
            <v>L2</v>
          </cell>
          <cell r="Q721">
            <v>0</v>
          </cell>
          <cell r="S721">
            <v>0</v>
          </cell>
          <cell r="U721">
            <v>75554.429999999993</v>
          </cell>
          <cell r="W721">
            <v>9.69</v>
          </cell>
          <cell r="Y721">
            <v>8.1</v>
          </cell>
          <cell r="AA721">
            <v>0.1641</v>
          </cell>
          <cell r="AC721">
            <v>0.1032</v>
          </cell>
          <cell r="AE721">
            <v>7797.22</v>
          </cell>
          <cell r="AG721">
            <v>12398.48</v>
          </cell>
        </row>
        <row r="722">
          <cell r="A722" t="str">
            <v>39000</v>
          </cell>
          <cell r="G722" t="str">
            <v>1928</v>
          </cell>
          <cell r="I722">
            <v>9890.58</v>
          </cell>
          <cell r="K722">
            <v>10410.030000000001</v>
          </cell>
          <cell r="M722">
            <v>45</v>
          </cell>
          <cell r="N722" t="str">
            <v>-</v>
          </cell>
          <cell r="O722" t="str">
            <v>L2</v>
          </cell>
          <cell r="Q722">
            <v>0</v>
          </cell>
          <cell r="S722">
            <v>0</v>
          </cell>
          <cell r="U722">
            <v>10410.030000000001</v>
          </cell>
          <cell r="W722">
            <v>9.91</v>
          </cell>
          <cell r="Y722">
            <v>8.31</v>
          </cell>
          <cell r="AA722">
            <v>0.1615</v>
          </cell>
          <cell r="AC722">
            <v>0.1009</v>
          </cell>
          <cell r="AE722">
            <v>1050.3699999999999</v>
          </cell>
          <cell r="AG722">
            <v>1681.22</v>
          </cell>
        </row>
        <row r="723">
          <cell r="A723" t="str">
            <v>39000</v>
          </cell>
          <cell r="G723" t="str">
            <v>1929</v>
          </cell>
          <cell r="I723">
            <v>16390.84</v>
          </cell>
          <cell r="K723">
            <v>18220.59</v>
          </cell>
          <cell r="M723">
            <v>45</v>
          </cell>
          <cell r="N723" t="str">
            <v>-</v>
          </cell>
          <cell r="O723" t="str">
            <v>L2</v>
          </cell>
          <cell r="Q723">
            <v>0</v>
          </cell>
          <cell r="S723">
            <v>0</v>
          </cell>
          <cell r="U723">
            <v>18220.59</v>
          </cell>
          <cell r="W723">
            <v>10.14</v>
          </cell>
          <cell r="Y723">
            <v>8.52</v>
          </cell>
          <cell r="AA723">
            <v>0.1598</v>
          </cell>
          <cell r="AC723">
            <v>9.8599999999999993E-2</v>
          </cell>
          <cell r="AE723">
            <v>1796.55</v>
          </cell>
          <cell r="AG723">
            <v>2911.65</v>
          </cell>
        </row>
        <row r="724">
          <cell r="A724" t="str">
            <v>39000</v>
          </cell>
          <cell r="G724" t="str">
            <v>1930</v>
          </cell>
          <cell r="I724">
            <v>155016.37</v>
          </cell>
          <cell r="K724">
            <v>185567.41</v>
          </cell>
          <cell r="M724">
            <v>45</v>
          </cell>
          <cell r="N724" t="str">
            <v>-</v>
          </cell>
          <cell r="O724" t="str">
            <v>L2</v>
          </cell>
          <cell r="Q724">
            <v>0</v>
          </cell>
          <cell r="S724">
            <v>0</v>
          </cell>
          <cell r="U724">
            <v>185567.41</v>
          </cell>
          <cell r="W724">
            <v>10.37</v>
          </cell>
          <cell r="Y724">
            <v>8.74</v>
          </cell>
          <cell r="AA724">
            <v>0.15720000000000001</v>
          </cell>
          <cell r="AC724">
            <v>9.64E-2</v>
          </cell>
          <cell r="AE724">
            <v>17888.7</v>
          </cell>
          <cell r="AG724">
            <v>29171.200000000001</v>
          </cell>
        </row>
        <row r="725">
          <cell r="A725" t="str">
            <v>39000</v>
          </cell>
          <cell r="G725" t="str">
            <v>1931</v>
          </cell>
          <cell r="I725">
            <v>17233.89</v>
          </cell>
          <cell r="K725">
            <v>22823.56</v>
          </cell>
          <cell r="M725">
            <v>45</v>
          </cell>
          <cell r="N725" t="str">
            <v>-</v>
          </cell>
          <cell r="O725" t="str">
            <v>L2</v>
          </cell>
          <cell r="Q725">
            <v>0</v>
          </cell>
          <cell r="S725">
            <v>0</v>
          </cell>
          <cell r="U725">
            <v>22823.56</v>
          </cell>
          <cell r="W725">
            <v>10.6</v>
          </cell>
          <cell r="Y725">
            <v>8.9499999999999993</v>
          </cell>
          <cell r="AA725">
            <v>0.15570000000000001</v>
          </cell>
          <cell r="AC725">
            <v>9.4299999999999995E-2</v>
          </cell>
          <cell r="AE725">
            <v>2152.2600000000002</v>
          </cell>
          <cell r="AG725">
            <v>3553.63</v>
          </cell>
        </row>
        <row r="726">
          <cell r="A726" t="str">
            <v>39000</v>
          </cell>
          <cell r="G726" t="str">
            <v>1932</v>
          </cell>
          <cell r="I726">
            <v>17445.830000000002</v>
          </cell>
          <cell r="K726">
            <v>28257.11</v>
          </cell>
          <cell r="M726">
            <v>45</v>
          </cell>
          <cell r="N726" t="str">
            <v>-</v>
          </cell>
          <cell r="O726" t="str">
            <v>L2</v>
          </cell>
          <cell r="Q726">
            <v>0</v>
          </cell>
          <cell r="S726">
            <v>0</v>
          </cell>
          <cell r="U726">
            <v>28257.11</v>
          </cell>
          <cell r="W726">
            <v>10.84</v>
          </cell>
          <cell r="Y726">
            <v>9.17</v>
          </cell>
          <cell r="AA726">
            <v>0.15409999999999999</v>
          </cell>
          <cell r="AC726">
            <v>9.2299999999999993E-2</v>
          </cell>
          <cell r="AE726">
            <v>2608.13</v>
          </cell>
          <cell r="AG726">
            <v>4354.42</v>
          </cell>
        </row>
        <row r="727">
          <cell r="A727" t="str">
            <v>39000</v>
          </cell>
          <cell r="G727" t="str">
            <v>1933</v>
          </cell>
          <cell r="I727">
            <v>21630.71</v>
          </cell>
          <cell r="K727">
            <v>37838.99</v>
          </cell>
          <cell r="M727">
            <v>45</v>
          </cell>
          <cell r="N727" t="str">
            <v>-</v>
          </cell>
          <cell r="O727" t="str">
            <v>L2</v>
          </cell>
          <cell r="Q727">
            <v>0</v>
          </cell>
          <cell r="S727">
            <v>0</v>
          </cell>
          <cell r="U727">
            <v>37838.99</v>
          </cell>
          <cell r="W727">
            <v>11.07</v>
          </cell>
          <cell r="Y727">
            <v>9.39</v>
          </cell>
          <cell r="AA727">
            <v>0.15179999999999999</v>
          </cell>
          <cell r="AC727">
            <v>9.0300000000000005E-2</v>
          </cell>
          <cell r="AE727">
            <v>3416.86</v>
          </cell>
          <cell r="AG727">
            <v>5743.96</v>
          </cell>
        </row>
        <row r="728">
          <cell r="A728" t="str">
            <v>39000</v>
          </cell>
          <cell r="G728" t="str">
            <v>1934</v>
          </cell>
          <cell r="I728">
            <v>2632.46</v>
          </cell>
          <cell r="K728">
            <v>4390.9799999999996</v>
          </cell>
          <cell r="M728">
            <v>45</v>
          </cell>
          <cell r="N728" t="str">
            <v>-</v>
          </cell>
          <cell r="O728" t="str">
            <v>L2</v>
          </cell>
          <cell r="Q728">
            <v>0</v>
          </cell>
          <cell r="S728">
            <v>0</v>
          </cell>
          <cell r="U728">
            <v>4390.9799999999996</v>
          </cell>
          <cell r="W728">
            <v>11.31</v>
          </cell>
          <cell r="Y728">
            <v>9.61</v>
          </cell>
          <cell r="AA728">
            <v>0.15029999999999999</v>
          </cell>
          <cell r="AC728">
            <v>8.8400000000000006E-2</v>
          </cell>
          <cell r="AE728">
            <v>388.16</v>
          </cell>
          <cell r="AG728">
            <v>659.96</v>
          </cell>
        </row>
        <row r="729">
          <cell r="A729" t="str">
            <v>39000</v>
          </cell>
          <cell r="G729" t="str">
            <v>1935</v>
          </cell>
          <cell r="I729">
            <v>855</v>
          </cell>
          <cell r="K729">
            <v>1511.29</v>
          </cell>
          <cell r="M729">
            <v>45</v>
          </cell>
          <cell r="N729" t="str">
            <v>-</v>
          </cell>
          <cell r="O729" t="str">
            <v>L2</v>
          </cell>
          <cell r="Q729">
            <v>0</v>
          </cell>
          <cell r="S729">
            <v>0</v>
          </cell>
          <cell r="U729">
            <v>1511.29</v>
          </cell>
          <cell r="W729">
            <v>11.55</v>
          </cell>
          <cell r="Y729">
            <v>9.84</v>
          </cell>
          <cell r="AA729">
            <v>0.14810000000000001</v>
          </cell>
          <cell r="AC729">
            <v>8.6599999999999996E-2</v>
          </cell>
          <cell r="AE729">
            <v>130.88</v>
          </cell>
          <cell r="AG729">
            <v>223.82</v>
          </cell>
        </row>
        <row r="730">
          <cell r="A730" t="str">
            <v>39000</v>
          </cell>
          <cell r="G730" t="str">
            <v>1940</v>
          </cell>
          <cell r="I730">
            <v>675</v>
          </cell>
          <cell r="K730">
            <v>1367.87</v>
          </cell>
          <cell r="M730">
            <v>45</v>
          </cell>
          <cell r="N730" t="str">
            <v>-</v>
          </cell>
          <cell r="O730" t="str">
            <v>L2</v>
          </cell>
          <cell r="Q730">
            <v>0</v>
          </cell>
          <cell r="S730">
            <v>0</v>
          </cell>
          <cell r="U730">
            <v>1367.87</v>
          </cell>
          <cell r="W730">
            <v>12.78</v>
          </cell>
          <cell r="Y730">
            <v>10.99</v>
          </cell>
          <cell r="AA730">
            <v>0.1401</v>
          </cell>
          <cell r="AC730">
            <v>7.8200000000000006E-2</v>
          </cell>
          <cell r="AE730">
            <v>106.97</v>
          </cell>
          <cell r="AG730">
            <v>191.64</v>
          </cell>
        </row>
        <row r="731">
          <cell r="A731" t="str">
            <v>39000</v>
          </cell>
          <cell r="G731" t="str">
            <v>1942</v>
          </cell>
          <cell r="I731">
            <v>18040</v>
          </cell>
          <cell r="K731">
            <v>29096.44</v>
          </cell>
          <cell r="M731">
            <v>45</v>
          </cell>
          <cell r="N731" t="str">
            <v>-</v>
          </cell>
          <cell r="O731" t="str">
            <v>L2</v>
          </cell>
          <cell r="Q731">
            <v>0</v>
          </cell>
          <cell r="S731">
            <v>0</v>
          </cell>
          <cell r="U731">
            <v>29096.44</v>
          </cell>
          <cell r="W731">
            <v>13.28</v>
          </cell>
          <cell r="Y731">
            <v>11.47</v>
          </cell>
          <cell r="AA731">
            <v>0.1363</v>
          </cell>
          <cell r="AC731">
            <v>7.5300000000000006E-2</v>
          </cell>
          <cell r="AE731">
            <v>2190.96</v>
          </cell>
          <cell r="AG731">
            <v>3965.84</v>
          </cell>
        </row>
        <row r="732">
          <cell r="A732" t="str">
            <v>39000</v>
          </cell>
          <cell r="G732" t="str">
            <v>1944</v>
          </cell>
          <cell r="I732">
            <v>7130.99</v>
          </cell>
          <cell r="K732">
            <v>11795.19</v>
          </cell>
          <cell r="M732">
            <v>45</v>
          </cell>
          <cell r="N732" t="str">
            <v>-</v>
          </cell>
          <cell r="O732" t="str">
            <v>L2</v>
          </cell>
          <cell r="Q732">
            <v>0</v>
          </cell>
          <cell r="S732">
            <v>0</v>
          </cell>
          <cell r="U732">
            <v>11795.19</v>
          </cell>
          <cell r="W732">
            <v>13.78</v>
          </cell>
          <cell r="Y732">
            <v>11.96</v>
          </cell>
          <cell r="AA732">
            <v>0.1321</v>
          </cell>
          <cell r="AC732">
            <v>7.2599999999999998E-2</v>
          </cell>
          <cell r="AE732">
            <v>856.33</v>
          </cell>
          <cell r="AG732">
            <v>1558.14</v>
          </cell>
        </row>
        <row r="733">
          <cell r="A733" t="str">
            <v>39000</v>
          </cell>
          <cell r="G733" t="str">
            <v>1946</v>
          </cell>
          <cell r="I733">
            <v>18188.87</v>
          </cell>
          <cell r="K733">
            <v>30976.41</v>
          </cell>
          <cell r="M733">
            <v>45</v>
          </cell>
          <cell r="N733" t="str">
            <v>-</v>
          </cell>
          <cell r="O733" t="str">
            <v>L2</v>
          </cell>
          <cell r="Q733">
            <v>0</v>
          </cell>
          <cell r="S733">
            <v>0</v>
          </cell>
          <cell r="U733">
            <v>30976.41</v>
          </cell>
          <cell r="W733">
            <v>14.29</v>
          </cell>
          <cell r="Y733">
            <v>12.45</v>
          </cell>
          <cell r="AA733">
            <v>0.1288</v>
          </cell>
          <cell r="AC733">
            <v>7.0000000000000007E-2</v>
          </cell>
          <cell r="AE733">
            <v>2168.35</v>
          </cell>
          <cell r="AG733">
            <v>3989.76</v>
          </cell>
        </row>
        <row r="734">
          <cell r="A734" t="str">
            <v>39000</v>
          </cell>
          <cell r="G734" t="str">
            <v>1948</v>
          </cell>
          <cell r="I734">
            <v>9997.15</v>
          </cell>
          <cell r="K734">
            <v>14253.62</v>
          </cell>
          <cell r="M734">
            <v>45</v>
          </cell>
          <cell r="N734" t="str">
            <v>-</v>
          </cell>
          <cell r="O734" t="str">
            <v>L2</v>
          </cell>
          <cell r="Q734">
            <v>0</v>
          </cell>
          <cell r="S734">
            <v>0</v>
          </cell>
          <cell r="U734">
            <v>14253.62</v>
          </cell>
          <cell r="W734">
            <v>14.79</v>
          </cell>
          <cell r="Y734">
            <v>12.95</v>
          </cell>
          <cell r="AA734">
            <v>0.1244</v>
          </cell>
          <cell r="AC734">
            <v>6.7599999999999993E-2</v>
          </cell>
          <cell r="AE734">
            <v>963.54</v>
          </cell>
          <cell r="AG734">
            <v>1773.15</v>
          </cell>
        </row>
        <row r="735">
          <cell r="A735" t="str">
            <v>39000</v>
          </cell>
          <cell r="G735" t="str">
            <v>1949</v>
          </cell>
          <cell r="I735">
            <v>1663.81</v>
          </cell>
          <cell r="K735">
            <v>2164.64</v>
          </cell>
          <cell r="M735">
            <v>45</v>
          </cell>
          <cell r="N735" t="str">
            <v>-</v>
          </cell>
          <cell r="O735" t="str">
            <v>L2</v>
          </cell>
          <cell r="Q735">
            <v>0</v>
          </cell>
          <cell r="S735">
            <v>0</v>
          </cell>
          <cell r="U735">
            <v>2164.64</v>
          </cell>
          <cell r="W735">
            <v>15.04</v>
          </cell>
          <cell r="Y735">
            <v>13.2</v>
          </cell>
          <cell r="AA735">
            <v>0.12230000000000001</v>
          </cell>
          <cell r="AC735">
            <v>6.6500000000000004E-2</v>
          </cell>
          <cell r="AE735">
            <v>143.94999999999999</v>
          </cell>
          <cell r="AG735">
            <v>264.74</v>
          </cell>
        </row>
        <row r="736">
          <cell r="A736" t="str">
            <v>39000</v>
          </cell>
          <cell r="G736" t="str">
            <v>1950</v>
          </cell>
          <cell r="I736">
            <v>14115.68</v>
          </cell>
          <cell r="K736">
            <v>18699.36</v>
          </cell>
          <cell r="M736">
            <v>45</v>
          </cell>
          <cell r="N736" t="str">
            <v>-</v>
          </cell>
          <cell r="O736" t="str">
            <v>L2</v>
          </cell>
          <cell r="Q736">
            <v>0</v>
          </cell>
          <cell r="S736">
            <v>0</v>
          </cell>
          <cell r="U736">
            <v>18699.36</v>
          </cell>
          <cell r="W736">
            <v>15.29</v>
          </cell>
          <cell r="Y736">
            <v>13.45</v>
          </cell>
          <cell r="AA736">
            <v>0.1203</v>
          </cell>
          <cell r="AC736">
            <v>6.54E-2</v>
          </cell>
          <cell r="AE736">
            <v>1222.94</v>
          </cell>
          <cell r="AG736">
            <v>2249.5300000000002</v>
          </cell>
        </row>
        <row r="737">
          <cell r="A737" t="str">
            <v>39000</v>
          </cell>
          <cell r="G737" t="str">
            <v>1951</v>
          </cell>
          <cell r="I737">
            <v>41.52</v>
          </cell>
          <cell r="K737">
            <v>57.86</v>
          </cell>
          <cell r="M737">
            <v>45</v>
          </cell>
          <cell r="N737" t="str">
            <v>-</v>
          </cell>
          <cell r="O737" t="str">
            <v>L2</v>
          </cell>
          <cell r="Q737">
            <v>0</v>
          </cell>
          <cell r="S737">
            <v>0</v>
          </cell>
          <cell r="U737">
            <v>57.86</v>
          </cell>
          <cell r="W737">
            <v>15.54</v>
          </cell>
          <cell r="Y737">
            <v>13.7</v>
          </cell>
          <cell r="AA737">
            <v>0.11840000000000001</v>
          </cell>
          <cell r="AC737">
            <v>6.4399999999999999E-2</v>
          </cell>
          <cell r="AE737">
            <v>3.73</v>
          </cell>
          <cell r="AG737">
            <v>6.85</v>
          </cell>
        </row>
        <row r="738">
          <cell r="A738" t="str">
            <v>39000</v>
          </cell>
          <cell r="G738" t="str">
            <v>1952</v>
          </cell>
          <cell r="I738">
            <v>1364.06</v>
          </cell>
          <cell r="K738">
            <v>1790.92</v>
          </cell>
          <cell r="M738">
            <v>45</v>
          </cell>
          <cell r="N738" t="str">
            <v>-</v>
          </cell>
          <cell r="O738" t="str">
            <v>L2</v>
          </cell>
          <cell r="Q738">
            <v>0</v>
          </cell>
          <cell r="S738">
            <v>0</v>
          </cell>
          <cell r="U738">
            <v>1790.92</v>
          </cell>
          <cell r="W738">
            <v>15.78</v>
          </cell>
          <cell r="Y738">
            <v>13.95</v>
          </cell>
          <cell r="AA738">
            <v>0.11600000000000001</v>
          </cell>
          <cell r="AC738">
            <v>6.3399999999999998E-2</v>
          </cell>
          <cell r="AE738">
            <v>113.54</v>
          </cell>
          <cell r="AG738">
            <v>207.75</v>
          </cell>
        </row>
        <row r="739">
          <cell r="A739" t="str">
            <v>39000</v>
          </cell>
          <cell r="G739" t="str">
            <v>1957</v>
          </cell>
          <cell r="I739">
            <v>1298</v>
          </cell>
          <cell r="K739">
            <v>1849.43</v>
          </cell>
          <cell r="M739">
            <v>45</v>
          </cell>
          <cell r="N739" t="str">
            <v>-</v>
          </cell>
          <cell r="O739" t="str">
            <v>L2</v>
          </cell>
          <cell r="Q739">
            <v>0</v>
          </cell>
          <cell r="S739">
            <v>0</v>
          </cell>
          <cell r="U739">
            <v>1849.43</v>
          </cell>
          <cell r="W739">
            <v>16.989999999999998</v>
          </cell>
          <cell r="Y739">
            <v>15.21</v>
          </cell>
          <cell r="AA739">
            <v>0.1048</v>
          </cell>
          <cell r="AC739">
            <v>5.8900000000000001E-2</v>
          </cell>
          <cell r="AE739">
            <v>108.93</v>
          </cell>
          <cell r="AG739">
            <v>193.82</v>
          </cell>
        </row>
        <row r="740">
          <cell r="A740" t="str">
            <v>39000</v>
          </cell>
          <cell r="G740" t="str">
            <v>1958</v>
          </cell>
          <cell r="I740">
            <v>1402.59</v>
          </cell>
          <cell r="K740">
            <v>1960</v>
          </cell>
          <cell r="M740">
            <v>45</v>
          </cell>
          <cell r="N740" t="str">
            <v>-</v>
          </cell>
          <cell r="O740" t="str">
            <v>L2</v>
          </cell>
          <cell r="Q740">
            <v>0</v>
          </cell>
          <cell r="S740">
            <v>0</v>
          </cell>
          <cell r="U740">
            <v>1960</v>
          </cell>
          <cell r="W740">
            <v>17.23</v>
          </cell>
          <cell r="Y740">
            <v>15.46</v>
          </cell>
          <cell r="AA740">
            <v>0.1027</v>
          </cell>
          <cell r="AC740">
            <v>5.8000000000000003E-2</v>
          </cell>
          <cell r="AE740">
            <v>113.68</v>
          </cell>
          <cell r="AG740">
            <v>201.29</v>
          </cell>
        </row>
        <row r="741">
          <cell r="A741" t="str">
            <v>39000</v>
          </cell>
          <cell r="G741" t="str">
            <v>1959</v>
          </cell>
          <cell r="I741">
            <v>3613</v>
          </cell>
          <cell r="K741">
            <v>5135.5600000000004</v>
          </cell>
          <cell r="M741">
            <v>45</v>
          </cell>
          <cell r="N741" t="str">
            <v>-</v>
          </cell>
          <cell r="O741" t="str">
            <v>L2</v>
          </cell>
          <cell r="Q741">
            <v>0</v>
          </cell>
          <cell r="S741">
            <v>0</v>
          </cell>
          <cell r="U741">
            <v>5135.5600000000004</v>
          </cell>
          <cell r="W741">
            <v>17.47</v>
          </cell>
          <cell r="Y741">
            <v>15.7</v>
          </cell>
          <cell r="AA741">
            <v>0.1013</v>
          </cell>
          <cell r="AC741">
            <v>5.7200000000000001E-2</v>
          </cell>
          <cell r="AE741">
            <v>293.75</v>
          </cell>
          <cell r="AG741">
            <v>520.23</v>
          </cell>
        </row>
        <row r="742">
          <cell r="A742" t="str">
            <v>39000</v>
          </cell>
          <cell r="G742" t="str">
            <v>1962</v>
          </cell>
          <cell r="I742">
            <v>640.38</v>
          </cell>
          <cell r="K742">
            <v>989.53</v>
          </cell>
          <cell r="M742">
            <v>45</v>
          </cell>
          <cell r="N742" t="str">
            <v>-</v>
          </cell>
          <cell r="O742" t="str">
            <v>L2</v>
          </cell>
          <cell r="Q742">
            <v>0</v>
          </cell>
          <cell r="S742">
            <v>0</v>
          </cell>
          <cell r="U742">
            <v>989.53</v>
          </cell>
          <cell r="W742">
            <v>18.2</v>
          </cell>
          <cell r="Y742">
            <v>16.43</v>
          </cell>
          <cell r="AA742">
            <v>9.7299999999999998E-2</v>
          </cell>
          <cell r="AC742">
            <v>5.4899999999999997E-2</v>
          </cell>
          <cell r="AE742">
            <v>54.33</v>
          </cell>
          <cell r="AG742">
            <v>96.28</v>
          </cell>
        </row>
        <row r="743">
          <cell r="A743" t="str">
            <v>39000</v>
          </cell>
          <cell r="G743" t="str">
            <v>1966</v>
          </cell>
          <cell r="I743">
            <v>11260</v>
          </cell>
          <cell r="K743">
            <v>18754.27</v>
          </cell>
          <cell r="M743">
            <v>45</v>
          </cell>
          <cell r="N743" t="str">
            <v>-</v>
          </cell>
          <cell r="O743" t="str">
            <v>L2</v>
          </cell>
          <cell r="Q743">
            <v>0</v>
          </cell>
          <cell r="S743">
            <v>0</v>
          </cell>
          <cell r="U743">
            <v>18754.27</v>
          </cell>
          <cell r="W743">
            <v>19.22</v>
          </cell>
          <cell r="Y743">
            <v>17.39</v>
          </cell>
          <cell r="AA743">
            <v>9.5200000000000007E-2</v>
          </cell>
          <cell r="AC743">
            <v>5.1999999999999998E-2</v>
          </cell>
          <cell r="AE743">
            <v>975.22</v>
          </cell>
          <cell r="AG743">
            <v>1785.41</v>
          </cell>
        </row>
        <row r="744">
          <cell r="A744" t="str">
            <v>39000</v>
          </cell>
          <cell r="G744" t="str">
            <v>1968</v>
          </cell>
          <cell r="I744">
            <v>48.72</v>
          </cell>
          <cell r="K744">
            <v>78.7</v>
          </cell>
          <cell r="M744">
            <v>45</v>
          </cell>
          <cell r="N744" t="str">
            <v>-</v>
          </cell>
          <cell r="O744" t="str">
            <v>L2</v>
          </cell>
          <cell r="Q744">
            <v>0</v>
          </cell>
          <cell r="S744">
            <v>0</v>
          </cell>
          <cell r="U744">
            <v>78.7</v>
          </cell>
          <cell r="W744">
            <v>19.78</v>
          </cell>
          <cell r="Y744">
            <v>17.87</v>
          </cell>
          <cell r="AA744">
            <v>9.6600000000000005E-2</v>
          </cell>
          <cell r="AC744">
            <v>5.0599999999999999E-2</v>
          </cell>
          <cell r="AE744">
            <v>3.98</v>
          </cell>
          <cell r="AG744">
            <v>7.6</v>
          </cell>
        </row>
        <row r="745">
          <cell r="A745" t="str">
            <v>39000</v>
          </cell>
          <cell r="G745" t="str">
            <v>1972</v>
          </cell>
          <cell r="I745">
            <v>439.24</v>
          </cell>
          <cell r="K745">
            <v>521.65</v>
          </cell>
          <cell r="M745">
            <v>45</v>
          </cell>
          <cell r="N745" t="str">
            <v>-</v>
          </cell>
          <cell r="O745" t="str">
            <v>L2</v>
          </cell>
          <cell r="Q745">
            <v>0</v>
          </cell>
          <cell r="S745">
            <v>0</v>
          </cell>
          <cell r="U745">
            <v>521.65</v>
          </cell>
          <cell r="W745">
            <v>21.06</v>
          </cell>
          <cell r="Y745">
            <v>18.87</v>
          </cell>
          <cell r="AA745">
            <v>0.104</v>
          </cell>
          <cell r="AC745">
            <v>4.7500000000000001E-2</v>
          </cell>
          <cell r="AE745">
            <v>24.78</v>
          </cell>
          <cell r="AG745">
            <v>54.25</v>
          </cell>
        </row>
        <row r="746">
          <cell r="A746" t="str">
            <v>39000</v>
          </cell>
          <cell r="G746" t="str">
            <v>1975</v>
          </cell>
          <cell r="I746">
            <v>673346.37</v>
          </cell>
          <cell r="K746">
            <v>685819.23</v>
          </cell>
          <cell r="M746">
            <v>45</v>
          </cell>
          <cell r="N746" t="str">
            <v>-</v>
          </cell>
          <cell r="O746" t="str">
            <v>L2</v>
          </cell>
          <cell r="Q746">
            <v>0</v>
          </cell>
          <cell r="S746">
            <v>0</v>
          </cell>
          <cell r="U746">
            <v>685819.23</v>
          </cell>
          <cell r="W746">
            <v>22.21</v>
          </cell>
          <cell r="Y746">
            <v>19.690000000000001</v>
          </cell>
          <cell r="AA746">
            <v>0.1135</v>
          </cell>
          <cell r="AC746">
            <v>4.4999999999999998E-2</v>
          </cell>
          <cell r="AE746">
            <v>30861.87</v>
          </cell>
          <cell r="AG746">
            <v>77840.479999999996</v>
          </cell>
        </row>
        <row r="747">
          <cell r="A747" t="str">
            <v>39000</v>
          </cell>
          <cell r="G747" t="str">
            <v>1978</v>
          </cell>
          <cell r="I747">
            <v>7557</v>
          </cell>
          <cell r="K747">
            <v>6616.36</v>
          </cell>
          <cell r="M747">
            <v>45</v>
          </cell>
          <cell r="N747" t="str">
            <v>-</v>
          </cell>
          <cell r="O747" t="str">
            <v>L2</v>
          </cell>
          <cell r="Q747">
            <v>0</v>
          </cell>
          <cell r="S747">
            <v>0</v>
          </cell>
          <cell r="U747">
            <v>6616.36</v>
          </cell>
          <cell r="W747">
            <v>23.58</v>
          </cell>
          <cell r="Y747">
            <v>20.6</v>
          </cell>
          <cell r="AA747">
            <v>0.12640000000000001</v>
          </cell>
          <cell r="AC747">
            <v>4.24E-2</v>
          </cell>
          <cell r="AE747">
            <v>280.52999999999997</v>
          </cell>
          <cell r="AG747">
            <v>836.31</v>
          </cell>
        </row>
        <row r="748">
          <cell r="A748" t="str">
            <v>39000</v>
          </cell>
          <cell r="G748" t="str">
            <v>1979</v>
          </cell>
          <cell r="I748">
            <v>46284.14</v>
          </cell>
          <cell r="K748">
            <v>38396.79</v>
          </cell>
          <cell r="M748">
            <v>45</v>
          </cell>
          <cell r="N748" t="str">
            <v>-</v>
          </cell>
          <cell r="O748" t="str">
            <v>L2</v>
          </cell>
          <cell r="Q748">
            <v>0</v>
          </cell>
          <cell r="S748">
            <v>0</v>
          </cell>
          <cell r="U748">
            <v>38396.79</v>
          </cell>
          <cell r="W748">
            <v>24.09</v>
          </cell>
          <cell r="Y748">
            <v>20.94</v>
          </cell>
          <cell r="AA748">
            <v>0.1308</v>
          </cell>
          <cell r="AC748">
            <v>4.1500000000000002E-2</v>
          </cell>
          <cell r="AE748">
            <v>1593.47</v>
          </cell>
          <cell r="AG748">
            <v>5022.3</v>
          </cell>
        </row>
        <row r="749">
          <cell r="A749" t="str">
            <v>39000</v>
          </cell>
          <cell r="G749" t="str">
            <v>1980</v>
          </cell>
          <cell r="I749">
            <v>28450.71</v>
          </cell>
          <cell r="K749">
            <v>22429.43</v>
          </cell>
          <cell r="M749">
            <v>45</v>
          </cell>
          <cell r="N749" t="str">
            <v>-</v>
          </cell>
          <cell r="O749" t="str">
            <v>L2</v>
          </cell>
          <cell r="Q749">
            <v>0</v>
          </cell>
          <cell r="S749">
            <v>0</v>
          </cell>
          <cell r="U749">
            <v>22429.43</v>
          </cell>
          <cell r="W749">
            <v>24.64</v>
          </cell>
          <cell r="Y749">
            <v>21.29</v>
          </cell>
          <cell r="AA749">
            <v>0.13600000000000001</v>
          </cell>
          <cell r="AC749">
            <v>4.0599999999999997E-2</v>
          </cell>
          <cell r="AE749">
            <v>910.63</v>
          </cell>
          <cell r="AG749">
            <v>3050.4</v>
          </cell>
        </row>
        <row r="750">
          <cell r="A750" t="str">
            <v>39000</v>
          </cell>
          <cell r="G750" t="str">
            <v>1981</v>
          </cell>
          <cell r="I750">
            <v>9973</v>
          </cell>
          <cell r="K750">
            <v>7375.83</v>
          </cell>
          <cell r="M750">
            <v>45</v>
          </cell>
          <cell r="N750" t="str">
            <v>-</v>
          </cell>
          <cell r="O750" t="str">
            <v>L2</v>
          </cell>
          <cell r="Q750">
            <v>0</v>
          </cell>
          <cell r="S750">
            <v>0</v>
          </cell>
          <cell r="U750">
            <v>7375.83</v>
          </cell>
          <cell r="W750">
            <v>25.22</v>
          </cell>
          <cell r="Y750">
            <v>21.67</v>
          </cell>
          <cell r="AA750">
            <v>0.14080000000000001</v>
          </cell>
          <cell r="AC750">
            <v>3.9699999999999999E-2</v>
          </cell>
          <cell r="AE750">
            <v>292.82</v>
          </cell>
          <cell r="AG750">
            <v>1038.52</v>
          </cell>
        </row>
        <row r="751">
          <cell r="A751" t="str">
            <v>39000</v>
          </cell>
          <cell r="G751" t="str">
            <v>1982</v>
          </cell>
          <cell r="I751">
            <v>145510.47</v>
          </cell>
          <cell r="K751">
            <v>101818.66</v>
          </cell>
          <cell r="M751">
            <v>45</v>
          </cell>
          <cell r="N751" t="str">
            <v>-</v>
          </cell>
          <cell r="O751" t="str">
            <v>L2</v>
          </cell>
          <cell r="Q751">
            <v>0</v>
          </cell>
          <cell r="S751">
            <v>0</v>
          </cell>
          <cell r="U751">
            <v>101818.66</v>
          </cell>
          <cell r="W751">
            <v>25.83</v>
          </cell>
          <cell r="Y751">
            <v>22.07</v>
          </cell>
          <cell r="AA751">
            <v>0.14560000000000001</v>
          </cell>
          <cell r="AC751">
            <v>3.8699999999999998E-2</v>
          </cell>
          <cell r="AE751">
            <v>3940.38</v>
          </cell>
          <cell r="AG751">
            <v>14824.8</v>
          </cell>
        </row>
        <row r="752">
          <cell r="A752" t="str">
            <v>39000</v>
          </cell>
          <cell r="G752" t="str">
            <v>1983</v>
          </cell>
          <cell r="I752">
            <v>31147.64</v>
          </cell>
          <cell r="K752">
            <v>20988.51</v>
          </cell>
          <cell r="M752">
            <v>45</v>
          </cell>
          <cell r="N752" t="str">
            <v>-</v>
          </cell>
          <cell r="O752" t="str">
            <v>L2</v>
          </cell>
          <cell r="Q752">
            <v>0</v>
          </cell>
          <cell r="S752">
            <v>0</v>
          </cell>
          <cell r="U752">
            <v>20988.51</v>
          </cell>
          <cell r="W752">
            <v>26.48</v>
          </cell>
          <cell r="Y752">
            <v>22.49</v>
          </cell>
          <cell r="AA752">
            <v>0.1507</v>
          </cell>
          <cell r="AC752">
            <v>3.78E-2</v>
          </cell>
          <cell r="AE752">
            <v>793.37</v>
          </cell>
          <cell r="AG752">
            <v>3162.97</v>
          </cell>
        </row>
        <row r="753">
          <cell r="A753" t="str">
            <v>39000</v>
          </cell>
          <cell r="G753" t="str">
            <v>1984</v>
          </cell>
          <cell r="I753">
            <v>288556.78999999998</v>
          </cell>
          <cell r="K753">
            <v>195153.22</v>
          </cell>
          <cell r="M753">
            <v>45</v>
          </cell>
          <cell r="N753" t="str">
            <v>-</v>
          </cell>
          <cell r="O753" t="str">
            <v>L2</v>
          </cell>
          <cell r="Q753">
            <v>0</v>
          </cell>
          <cell r="S753">
            <v>0</v>
          </cell>
          <cell r="U753">
            <v>195153.22</v>
          </cell>
          <cell r="W753">
            <v>27.15</v>
          </cell>
          <cell r="Y753">
            <v>22.94</v>
          </cell>
          <cell r="AA753">
            <v>0.15509999999999999</v>
          </cell>
          <cell r="AC753">
            <v>3.6799999999999999E-2</v>
          </cell>
          <cell r="AE753">
            <v>7181.64</v>
          </cell>
          <cell r="AG753">
            <v>30268.26</v>
          </cell>
        </row>
        <row r="754">
          <cell r="A754" t="str">
            <v>39000</v>
          </cell>
          <cell r="G754" t="str">
            <v>1985</v>
          </cell>
          <cell r="I754">
            <v>270084.13</v>
          </cell>
          <cell r="K754">
            <v>184615.99</v>
          </cell>
          <cell r="M754">
            <v>45</v>
          </cell>
          <cell r="N754" t="str">
            <v>-</v>
          </cell>
          <cell r="O754" t="str">
            <v>L2</v>
          </cell>
          <cell r="Q754">
            <v>0</v>
          </cell>
          <cell r="S754">
            <v>0</v>
          </cell>
          <cell r="U754">
            <v>184615.99</v>
          </cell>
          <cell r="W754">
            <v>27.86</v>
          </cell>
          <cell r="Y754">
            <v>23.41</v>
          </cell>
          <cell r="AA754">
            <v>0.15970000000000001</v>
          </cell>
          <cell r="AC754">
            <v>3.5900000000000001E-2</v>
          </cell>
          <cell r="AE754">
            <v>6627.71</v>
          </cell>
          <cell r="AG754">
            <v>29483.17</v>
          </cell>
        </row>
        <row r="755">
          <cell r="A755" t="str">
            <v>39000</v>
          </cell>
          <cell r="G755" t="str">
            <v>1986</v>
          </cell>
          <cell r="I755">
            <v>336006.15</v>
          </cell>
          <cell r="K755">
            <v>229460.9</v>
          </cell>
          <cell r="M755">
            <v>45</v>
          </cell>
          <cell r="N755" t="str">
            <v>-</v>
          </cell>
          <cell r="O755" t="str">
            <v>L2</v>
          </cell>
          <cell r="Q755">
            <v>0</v>
          </cell>
          <cell r="S755">
            <v>0</v>
          </cell>
          <cell r="U755">
            <v>229460.9</v>
          </cell>
          <cell r="W755">
            <v>28.6</v>
          </cell>
          <cell r="Y755">
            <v>23.92</v>
          </cell>
          <cell r="AA755">
            <v>0.1636</v>
          </cell>
          <cell r="AC755">
            <v>3.5000000000000003E-2</v>
          </cell>
          <cell r="AE755">
            <v>8031.13</v>
          </cell>
          <cell r="AG755">
            <v>37539.800000000003</v>
          </cell>
        </row>
        <row r="756">
          <cell r="A756" t="str">
            <v>39000</v>
          </cell>
          <cell r="G756" t="str">
            <v>1987</v>
          </cell>
          <cell r="I756">
            <v>125131.82</v>
          </cell>
          <cell r="K756">
            <v>85167.53</v>
          </cell>
          <cell r="M756">
            <v>45</v>
          </cell>
          <cell r="N756" t="str">
            <v>-</v>
          </cell>
          <cell r="O756" t="str">
            <v>L2</v>
          </cell>
          <cell r="Q756">
            <v>0</v>
          </cell>
          <cell r="S756">
            <v>0</v>
          </cell>
          <cell r="U756">
            <v>85167.53</v>
          </cell>
          <cell r="W756">
            <v>29.37</v>
          </cell>
          <cell r="Y756">
            <v>24.46</v>
          </cell>
          <cell r="AA756">
            <v>0.16719999999999999</v>
          </cell>
          <cell r="AC756">
            <v>3.4000000000000002E-2</v>
          </cell>
          <cell r="AE756">
            <v>2895.7</v>
          </cell>
          <cell r="AG756">
            <v>14240.01</v>
          </cell>
        </row>
        <row r="757">
          <cell r="A757" t="str">
            <v>39000</v>
          </cell>
          <cell r="G757" t="str">
            <v>1988</v>
          </cell>
          <cell r="I757">
            <v>747662.03</v>
          </cell>
          <cell r="K757">
            <v>506966.54</v>
          </cell>
          <cell r="M757">
            <v>45</v>
          </cell>
          <cell r="N757" t="str">
            <v>-</v>
          </cell>
          <cell r="O757" t="str">
            <v>L2</v>
          </cell>
          <cell r="Q757">
            <v>0</v>
          </cell>
          <cell r="S757">
            <v>0</v>
          </cell>
          <cell r="U757">
            <v>506966.54</v>
          </cell>
          <cell r="W757">
            <v>30.16</v>
          </cell>
          <cell r="Y757">
            <v>25.02</v>
          </cell>
          <cell r="AA757">
            <v>0.1704</v>
          </cell>
          <cell r="AC757">
            <v>3.32E-2</v>
          </cell>
          <cell r="AE757">
            <v>16831.29</v>
          </cell>
          <cell r="AG757">
            <v>86387.1</v>
          </cell>
        </row>
        <row r="758">
          <cell r="A758" t="str">
            <v>39000</v>
          </cell>
          <cell r="G758" t="str">
            <v>1989</v>
          </cell>
          <cell r="I758">
            <v>11300702.68</v>
          </cell>
          <cell r="K758">
            <v>7663196.3600000003</v>
          </cell>
          <cell r="M758">
            <v>45</v>
          </cell>
          <cell r="N758" t="str">
            <v>-</v>
          </cell>
          <cell r="O758" t="str">
            <v>L2</v>
          </cell>
          <cell r="Q758">
            <v>0</v>
          </cell>
          <cell r="S758">
            <v>0</v>
          </cell>
          <cell r="U758">
            <v>7663196.3600000003</v>
          </cell>
          <cell r="W758">
            <v>30.97</v>
          </cell>
          <cell r="Y758">
            <v>25.62</v>
          </cell>
          <cell r="AA758">
            <v>0.17269999999999999</v>
          </cell>
          <cell r="AC758">
            <v>3.2300000000000002E-2</v>
          </cell>
          <cell r="AE758">
            <v>247521.24</v>
          </cell>
          <cell r="AG758">
            <v>1323434.01</v>
          </cell>
        </row>
        <row r="759">
          <cell r="A759" t="str">
            <v>39000</v>
          </cell>
          <cell r="G759" t="str">
            <v>1990</v>
          </cell>
          <cell r="I759">
            <v>207391.77</v>
          </cell>
          <cell r="K759">
            <v>140159.24</v>
          </cell>
          <cell r="M759">
            <v>45</v>
          </cell>
          <cell r="N759" t="str">
            <v>-</v>
          </cell>
          <cell r="O759" t="str">
            <v>L2</v>
          </cell>
          <cell r="Q759">
            <v>0</v>
          </cell>
          <cell r="S759">
            <v>0</v>
          </cell>
          <cell r="U759">
            <v>140159.24</v>
          </cell>
          <cell r="W759">
            <v>31.8</v>
          </cell>
          <cell r="Y759">
            <v>26.26</v>
          </cell>
          <cell r="AA759">
            <v>0.17419999999999999</v>
          </cell>
          <cell r="AC759">
            <v>3.1399999999999997E-2</v>
          </cell>
          <cell r="AE759">
            <v>4401</v>
          </cell>
          <cell r="AG759">
            <v>24415.74</v>
          </cell>
        </row>
        <row r="760">
          <cell r="A760" t="str">
            <v>39000</v>
          </cell>
          <cell r="G760" t="str">
            <v>1991</v>
          </cell>
          <cell r="I760">
            <v>867420.5</v>
          </cell>
          <cell r="K760">
            <v>585842.35</v>
          </cell>
          <cell r="M760">
            <v>45</v>
          </cell>
          <cell r="N760" t="str">
            <v>-</v>
          </cell>
          <cell r="O760" t="str">
            <v>L2</v>
          </cell>
          <cell r="Q760">
            <v>0</v>
          </cell>
          <cell r="S760">
            <v>0</v>
          </cell>
          <cell r="U760">
            <v>585842.35</v>
          </cell>
          <cell r="W760">
            <v>32.64</v>
          </cell>
          <cell r="Y760">
            <v>26.92</v>
          </cell>
          <cell r="AA760">
            <v>0.17519999999999999</v>
          </cell>
          <cell r="AC760">
            <v>3.0599999999999999E-2</v>
          </cell>
          <cell r="AE760">
            <v>17926.78</v>
          </cell>
          <cell r="AG760">
            <v>102639.58</v>
          </cell>
        </row>
        <row r="761">
          <cell r="A761" t="str">
            <v>39000</v>
          </cell>
          <cell r="G761" t="str">
            <v>1992</v>
          </cell>
          <cell r="I761">
            <v>1044260.73</v>
          </cell>
          <cell r="K761">
            <v>698265.91</v>
          </cell>
          <cell r="M761">
            <v>45</v>
          </cell>
          <cell r="N761" t="str">
            <v>-</v>
          </cell>
          <cell r="O761" t="str">
            <v>L2</v>
          </cell>
          <cell r="Q761">
            <v>0</v>
          </cell>
          <cell r="S761">
            <v>0</v>
          </cell>
          <cell r="U761">
            <v>698265.91</v>
          </cell>
          <cell r="W761">
            <v>33.5</v>
          </cell>
          <cell r="Y761">
            <v>27.62</v>
          </cell>
          <cell r="AA761">
            <v>0.17549999999999999</v>
          </cell>
          <cell r="AC761">
            <v>2.9899999999999999E-2</v>
          </cell>
          <cell r="AE761">
            <v>20878.150000000001</v>
          </cell>
          <cell r="AG761">
            <v>122545.67</v>
          </cell>
        </row>
        <row r="762">
          <cell r="A762" t="str">
            <v>39000</v>
          </cell>
          <cell r="G762" t="str">
            <v>1993</v>
          </cell>
          <cell r="I762">
            <v>1397485.4</v>
          </cell>
          <cell r="K762">
            <v>912895.45</v>
          </cell>
          <cell r="M762">
            <v>45</v>
          </cell>
          <cell r="N762" t="str">
            <v>-</v>
          </cell>
          <cell r="O762" t="str">
            <v>L2</v>
          </cell>
          <cell r="Q762">
            <v>0</v>
          </cell>
          <cell r="S762">
            <v>0</v>
          </cell>
          <cell r="U762">
            <v>912895.45</v>
          </cell>
          <cell r="W762">
            <v>34.369999999999997</v>
          </cell>
          <cell r="Y762">
            <v>28.35</v>
          </cell>
          <cell r="AA762">
            <v>0.17519999999999999</v>
          </cell>
          <cell r="AC762">
            <v>2.9100000000000001E-2</v>
          </cell>
          <cell r="AE762">
            <v>26565.26</v>
          </cell>
          <cell r="AG762">
            <v>159939.28</v>
          </cell>
        </row>
        <row r="763">
          <cell r="A763" t="str">
            <v>39000</v>
          </cell>
          <cell r="G763" t="str">
            <v>1994</v>
          </cell>
          <cell r="I763">
            <v>1738349.77</v>
          </cell>
          <cell r="K763">
            <v>1116085.3899999999</v>
          </cell>
          <cell r="M763">
            <v>45</v>
          </cell>
          <cell r="N763" t="str">
            <v>-</v>
          </cell>
          <cell r="O763" t="str">
            <v>L2</v>
          </cell>
          <cell r="Q763">
            <v>0</v>
          </cell>
          <cell r="S763">
            <v>0</v>
          </cell>
          <cell r="U763">
            <v>1116085.3899999999</v>
          </cell>
          <cell r="W763">
            <v>35.25</v>
          </cell>
          <cell r="Y763">
            <v>29.11</v>
          </cell>
          <cell r="AA763">
            <v>0.17419999999999999</v>
          </cell>
          <cell r="AC763">
            <v>2.8400000000000002E-2</v>
          </cell>
          <cell r="AE763">
            <v>31696.83</v>
          </cell>
          <cell r="AG763">
            <v>194422.07</v>
          </cell>
        </row>
        <row r="764">
          <cell r="A764" t="str">
            <v>39000</v>
          </cell>
          <cell r="G764" t="str">
            <v>1995</v>
          </cell>
          <cell r="I764">
            <v>1331686</v>
          </cell>
          <cell r="K764">
            <v>862164.08</v>
          </cell>
          <cell r="M764">
            <v>45</v>
          </cell>
          <cell r="N764" t="str">
            <v>-</v>
          </cell>
          <cell r="O764" t="str">
            <v>L2</v>
          </cell>
          <cell r="Q764">
            <v>0</v>
          </cell>
          <cell r="S764">
            <v>0</v>
          </cell>
          <cell r="U764">
            <v>862164.08</v>
          </cell>
          <cell r="W764">
            <v>36.15</v>
          </cell>
          <cell r="Y764">
            <v>29.89</v>
          </cell>
          <cell r="AA764">
            <v>0.17319999999999999</v>
          </cell>
          <cell r="AC764">
            <v>2.7699999999999999E-2</v>
          </cell>
          <cell r="AE764">
            <v>23881.95</v>
          </cell>
          <cell r="AG764">
            <v>149326.82</v>
          </cell>
        </row>
        <row r="765">
          <cell r="A765" t="str">
            <v>39000</v>
          </cell>
          <cell r="G765" t="str">
            <v>1996</v>
          </cell>
          <cell r="I765">
            <v>252619.43</v>
          </cell>
          <cell r="K765">
            <v>162380.13</v>
          </cell>
          <cell r="M765">
            <v>45</v>
          </cell>
          <cell r="N765" t="str">
            <v>-</v>
          </cell>
          <cell r="O765" t="str">
            <v>L2</v>
          </cell>
          <cell r="Q765">
            <v>0</v>
          </cell>
          <cell r="S765">
            <v>0</v>
          </cell>
          <cell r="U765">
            <v>162380.13</v>
          </cell>
          <cell r="W765">
            <v>37.07</v>
          </cell>
          <cell r="Y765">
            <v>30.7</v>
          </cell>
          <cell r="AA765">
            <v>0.17180000000000001</v>
          </cell>
          <cell r="AC765">
            <v>2.7E-2</v>
          </cell>
          <cell r="AE765">
            <v>4384.26</v>
          </cell>
          <cell r="AG765">
            <v>27896.91</v>
          </cell>
        </row>
        <row r="766">
          <cell r="A766" t="str">
            <v>39000</v>
          </cell>
          <cell r="G766" t="str">
            <v>1997</v>
          </cell>
          <cell r="I766">
            <v>229548.79</v>
          </cell>
          <cell r="K766">
            <v>145226.82</v>
          </cell>
          <cell r="M766">
            <v>45</v>
          </cell>
          <cell r="N766" t="str">
            <v>-</v>
          </cell>
          <cell r="O766" t="str">
            <v>L2</v>
          </cell>
          <cell r="Q766">
            <v>0</v>
          </cell>
          <cell r="S766">
            <v>0</v>
          </cell>
          <cell r="U766">
            <v>145226.82</v>
          </cell>
          <cell r="W766">
            <v>38</v>
          </cell>
          <cell r="Y766">
            <v>31.52</v>
          </cell>
          <cell r="AA766">
            <v>0.17050000000000001</v>
          </cell>
          <cell r="AC766">
            <v>2.63E-2</v>
          </cell>
          <cell r="AE766">
            <v>3819.47</v>
          </cell>
          <cell r="AG766">
            <v>24761.17</v>
          </cell>
        </row>
        <row r="767">
          <cell r="A767" t="str">
            <v>39000</v>
          </cell>
          <cell r="G767" t="str">
            <v>1998</v>
          </cell>
          <cell r="I767">
            <v>479945.27</v>
          </cell>
          <cell r="K767">
            <v>304365.51</v>
          </cell>
          <cell r="M767">
            <v>45</v>
          </cell>
          <cell r="N767" t="str">
            <v>-</v>
          </cell>
          <cell r="O767" t="str">
            <v>L2</v>
          </cell>
          <cell r="Q767">
            <v>0</v>
          </cell>
          <cell r="S767">
            <v>0</v>
          </cell>
          <cell r="U767">
            <v>304365.51</v>
          </cell>
          <cell r="W767">
            <v>38.94</v>
          </cell>
          <cell r="Y767">
            <v>32.36</v>
          </cell>
          <cell r="AA767">
            <v>0.16900000000000001</v>
          </cell>
          <cell r="AC767">
            <v>2.5700000000000001E-2</v>
          </cell>
          <cell r="AE767">
            <v>7822.19</v>
          </cell>
          <cell r="AG767">
            <v>51437.77</v>
          </cell>
        </row>
        <row r="768">
          <cell r="A768" t="str">
            <v>39000</v>
          </cell>
          <cell r="G768" t="str">
            <v>1999</v>
          </cell>
          <cell r="I768">
            <v>552134.78</v>
          </cell>
          <cell r="K768">
            <v>351123.73</v>
          </cell>
          <cell r="M768">
            <v>45</v>
          </cell>
          <cell r="N768" t="str">
            <v>-</v>
          </cell>
          <cell r="O768" t="str">
            <v>L2</v>
          </cell>
          <cell r="Q768">
            <v>0</v>
          </cell>
          <cell r="S768">
            <v>0</v>
          </cell>
          <cell r="U768">
            <v>351123.73</v>
          </cell>
          <cell r="W768">
            <v>39.9</v>
          </cell>
          <cell r="Y768">
            <v>33.21</v>
          </cell>
          <cell r="AA768">
            <v>0.16769999999999999</v>
          </cell>
          <cell r="AC768">
            <v>2.5100000000000001E-2</v>
          </cell>
          <cell r="AE768">
            <v>8813.2099999999991</v>
          </cell>
          <cell r="AG768">
            <v>58883.45</v>
          </cell>
        </row>
        <row r="769">
          <cell r="A769" t="str">
            <v>39000</v>
          </cell>
          <cell r="G769" t="str">
            <v>2000</v>
          </cell>
          <cell r="I769">
            <v>62695.1</v>
          </cell>
          <cell r="K769">
            <v>39285.449999999997</v>
          </cell>
          <cell r="M769">
            <v>45</v>
          </cell>
          <cell r="N769" t="str">
            <v>-</v>
          </cell>
          <cell r="O769" t="str">
            <v>L2</v>
          </cell>
          <cell r="Q769">
            <v>0</v>
          </cell>
          <cell r="S769">
            <v>0</v>
          </cell>
          <cell r="U769">
            <v>39285.449999999997</v>
          </cell>
          <cell r="W769">
            <v>40.869999999999997</v>
          </cell>
          <cell r="Y769">
            <v>34.08</v>
          </cell>
          <cell r="AA769">
            <v>0.1661</v>
          </cell>
          <cell r="AC769">
            <v>2.4500000000000001E-2</v>
          </cell>
          <cell r="AE769">
            <v>962.49</v>
          </cell>
          <cell r="AG769">
            <v>6525.31</v>
          </cell>
        </row>
        <row r="770">
          <cell r="A770" t="str">
            <v>Total 39000</v>
          </cell>
          <cell r="E770" t="str">
            <v>Total Public Improvements - Construction</v>
          </cell>
          <cell r="I770">
            <v>23441150.889999997</v>
          </cell>
          <cell r="K770">
            <v>16036107.360000001</v>
          </cell>
          <cell r="S770">
            <v>0</v>
          </cell>
          <cell r="U770">
            <v>16036107.360000001</v>
          </cell>
          <cell r="Y770">
            <v>22.81</v>
          </cell>
          <cell r="AA770">
            <v>0.16919999999999999</v>
          </cell>
          <cell r="AC770">
            <v>3.6400000000000002E-2</v>
          </cell>
          <cell r="AE770">
            <v>583960.48999999987</v>
          </cell>
          <cell r="AG770">
            <v>2713458.03</v>
          </cell>
        </row>
        <row r="772">
          <cell r="A772" t="str">
            <v>44000</v>
          </cell>
          <cell r="C772" t="str">
            <v>44</v>
          </cell>
          <cell r="E772" t="str">
            <v xml:space="preserve">Shop Machinery </v>
          </cell>
          <cell r="G772" t="str">
            <v>1951</v>
          </cell>
          <cell r="I772">
            <v>197.43</v>
          </cell>
          <cell r="K772">
            <v>0</v>
          </cell>
          <cell r="M772">
            <v>23</v>
          </cell>
          <cell r="N772" t="str">
            <v>-</v>
          </cell>
          <cell r="O772" t="str">
            <v xml:space="preserve">R1  </v>
          </cell>
          <cell r="Q772">
            <v>0</v>
          </cell>
          <cell r="S772">
            <v>0</v>
          </cell>
          <cell r="U772">
            <v>0</v>
          </cell>
          <cell r="W772">
            <v>0</v>
          </cell>
          <cell r="Y772">
            <v>0</v>
          </cell>
          <cell r="AA772">
            <v>0</v>
          </cell>
          <cell r="AC772">
            <v>0</v>
          </cell>
          <cell r="AE772">
            <v>0</v>
          </cell>
          <cell r="AG772">
            <v>0</v>
          </cell>
        </row>
        <row r="773">
          <cell r="A773" t="str">
            <v>44000</v>
          </cell>
          <cell r="G773" t="str">
            <v>1979</v>
          </cell>
          <cell r="I773">
            <v>10829.28</v>
          </cell>
          <cell r="K773">
            <v>0</v>
          </cell>
          <cell r="M773">
            <v>23</v>
          </cell>
          <cell r="N773" t="str">
            <v>-</v>
          </cell>
          <cell r="O773" t="str">
            <v xml:space="preserve">R1  </v>
          </cell>
          <cell r="Q773">
            <v>0</v>
          </cell>
          <cell r="S773">
            <v>0</v>
          </cell>
          <cell r="U773">
            <v>0</v>
          </cell>
          <cell r="W773">
            <v>0</v>
          </cell>
          <cell r="Y773">
            <v>0</v>
          </cell>
          <cell r="AA773">
            <v>0</v>
          </cell>
          <cell r="AC773">
            <v>0</v>
          </cell>
          <cell r="AE773">
            <v>0</v>
          </cell>
          <cell r="AG773">
            <v>0</v>
          </cell>
        </row>
        <row r="774">
          <cell r="A774" t="str">
            <v>44000</v>
          </cell>
          <cell r="G774" t="str">
            <v>1981</v>
          </cell>
          <cell r="I774">
            <v>1273899.26</v>
          </cell>
          <cell r="K774">
            <v>0</v>
          </cell>
          <cell r="M774">
            <v>23</v>
          </cell>
          <cell r="N774" t="str">
            <v>-</v>
          </cell>
          <cell r="O774" t="str">
            <v xml:space="preserve">R1  </v>
          </cell>
          <cell r="Q774">
            <v>0</v>
          </cell>
          <cell r="S774">
            <v>0</v>
          </cell>
          <cell r="U774">
            <v>0</v>
          </cell>
          <cell r="W774">
            <v>0</v>
          </cell>
          <cell r="Y774">
            <v>0</v>
          </cell>
          <cell r="AA774">
            <v>0</v>
          </cell>
          <cell r="AC774">
            <v>0</v>
          </cell>
          <cell r="AE774">
            <v>0</v>
          </cell>
          <cell r="AG774">
            <v>0</v>
          </cell>
        </row>
        <row r="775">
          <cell r="A775" t="str">
            <v>44000</v>
          </cell>
          <cell r="G775" t="str">
            <v>1982</v>
          </cell>
          <cell r="I775">
            <v>1451527.99</v>
          </cell>
          <cell r="K775">
            <v>0</v>
          </cell>
          <cell r="M775">
            <v>23</v>
          </cell>
          <cell r="N775" t="str">
            <v>-</v>
          </cell>
          <cell r="O775" t="str">
            <v xml:space="preserve">R1  </v>
          </cell>
          <cell r="Q775">
            <v>0</v>
          </cell>
          <cell r="S775">
            <v>0</v>
          </cell>
          <cell r="U775">
            <v>0</v>
          </cell>
          <cell r="W775">
            <v>0</v>
          </cell>
          <cell r="Y775">
            <v>0</v>
          </cell>
          <cell r="AA775">
            <v>0</v>
          </cell>
          <cell r="AC775">
            <v>0</v>
          </cell>
          <cell r="AE775">
            <v>0</v>
          </cell>
          <cell r="AG775">
            <v>0</v>
          </cell>
        </row>
        <row r="776">
          <cell r="A776" t="str">
            <v>44000</v>
          </cell>
          <cell r="G776" t="str">
            <v>1983</v>
          </cell>
          <cell r="I776">
            <v>98955.36</v>
          </cell>
          <cell r="K776">
            <v>0</v>
          </cell>
          <cell r="M776">
            <v>23</v>
          </cell>
          <cell r="N776" t="str">
            <v>-</v>
          </cell>
          <cell r="O776" t="str">
            <v xml:space="preserve">R1  </v>
          </cell>
          <cell r="Q776">
            <v>0</v>
          </cell>
          <cell r="S776">
            <v>0</v>
          </cell>
          <cell r="U776">
            <v>0</v>
          </cell>
          <cell r="W776">
            <v>0</v>
          </cell>
          <cell r="Y776">
            <v>0</v>
          </cell>
          <cell r="AA776">
            <v>0</v>
          </cell>
          <cell r="AC776">
            <v>0</v>
          </cell>
          <cell r="AE776">
            <v>0</v>
          </cell>
          <cell r="AG776">
            <v>0</v>
          </cell>
        </row>
        <row r="777">
          <cell r="A777" t="str">
            <v>44000</v>
          </cell>
          <cell r="G777" t="str">
            <v>1984</v>
          </cell>
          <cell r="I777">
            <v>578041.38</v>
          </cell>
          <cell r="K777">
            <v>0</v>
          </cell>
          <cell r="M777">
            <v>23</v>
          </cell>
          <cell r="N777" t="str">
            <v>-</v>
          </cell>
          <cell r="O777" t="str">
            <v xml:space="preserve">R1  </v>
          </cell>
          <cell r="Q777">
            <v>0</v>
          </cell>
          <cell r="S777">
            <v>0</v>
          </cell>
          <cell r="U777">
            <v>0</v>
          </cell>
          <cell r="W777">
            <v>0</v>
          </cell>
          <cell r="Y777">
            <v>0</v>
          </cell>
          <cell r="AA777">
            <v>0</v>
          </cell>
          <cell r="AC777">
            <v>0</v>
          </cell>
          <cell r="AE777">
            <v>0</v>
          </cell>
          <cell r="AG777">
            <v>0</v>
          </cell>
        </row>
        <row r="778">
          <cell r="A778" t="str">
            <v>44000</v>
          </cell>
          <cell r="G778" t="str">
            <v>1985</v>
          </cell>
          <cell r="I778">
            <v>134215.63</v>
          </cell>
          <cell r="K778">
            <v>385.22</v>
          </cell>
          <cell r="M778">
            <v>23</v>
          </cell>
          <cell r="N778" t="str">
            <v>-</v>
          </cell>
          <cell r="O778" t="str">
            <v xml:space="preserve">R1  </v>
          </cell>
          <cell r="Q778">
            <v>0</v>
          </cell>
          <cell r="S778">
            <v>0</v>
          </cell>
          <cell r="U778">
            <v>385.22</v>
          </cell>
          <cell r="W778">
            <v>10.42</v>
          </cell>
          <cell r="Y778">
            <v>6.83</v>
          </cell>
          <cell r="AA778">
            <v>0.34449999999999997</v>
          </cell>
          <cell r="AC778">
            <v>9.6000000000000002E-2</v>
          </cell>
          <cell r="AE778">
            <v>36.979999999999997</v>
          </cell>
          <cell r="AG778">
            <v>132.71</v>
          </cell>
        </row>
        <row r="779">
          <cell r="A779" t="str">
            <v>44000</v>
          </cell>
          <cell r="G779" t="str">
            <v>1986</v>
          </cell>
          <cell r="I779">
            <v>227238.8</v>
          </cell>
          <cell r="K779">
            <v>5324.7</v>
          </cell>
          <cell r="M779">
            <v>23</v>
          </cell>
          <cell r="N779" t="str">
            <v>-</v>
          </cell>
          <cell r="O779" t="str">
            <v xml:space="preserve">R1  </v>
          </cell>
          <cell r="Q779">
            <v>0</v>
          </cell>
          <cell r="S779">
            <v>0</v>
          </cell>
          <cell r="U779">
            <v>5324.7</v>
          </cell>
          <cell r="W779">
            <v>10.97</v>
          </cell>
          <cell r="Y779">
            <v>7.28</v>
          </cell>
          <cell r="AA779">
            <v>0.33639999999999998</v>
          </cell>
          <cell r="AC779">
            <v>9.1200000000000003E-2</v>
          </cell>
          <cell r="AE779">
            <v>485.61</v>
          </cell>
          <cell r="AG779">
            <v>1791.23</v>
          </cell>
        </row>
        <row r="780">
          <cell r="A780" t="str">
            <v>44000</v>
          </cell>
          <cell r="G780" t="str">
            <v>1987</v>
          </cell>
          <cell r="I780">
            <v>679769.22</v>
          </cell>
          <cell r="K780">
            <v>28122.799999999999</v>
          </cell>
          <cell r="M780">
            <v>23</v>
          </cell>
          <cell r="N780" t="str">
            <v>-</v>
          </cell>
          <cell r="O780" t="str">
            <v xml:space="preserve">R1  </v>
          </cell>
          <cell r="Q780">
            <v>0</v>
          </cell>
          <cell r="S780">
            <v>0</v>
          </cell>
          <cell r="U780">
            <v>28122.799999999999</v>
          </cell>
          <cell r="W780">
            <v>11.54</v>
          </cell>
          <cell r="Y780">
            <v>7.73</v>
          </cell>
          <cell r="AA780">
            <v>0.33019999999999999</v>
          </cell>
          <cell r="AC780">
            <v>8.6699999999999999E-2</v>
          </cell>
          <cell r="AE780">
            <v>2438.25</v>
          </cell>
          <cell r="AG780">
            <v>9286.15</v>
          </cell>
        </row>
        <row r="781">
          <cell r="A781" t="str">
            <v>44000</v>
          </cell>
          <cell r="G781" t="str">
            <v>1988</v>
          </cell>
          <cell r="I781">
            <v>612440.64</v>
          </cell>
          <cell r="K781">
            <v>35711.910000000003</v>
          </cell>
          <cell r="M781">
            <v>23</v>
          </cell>
          <cell r="N781" t="str">
            <v>-</v>
          </cell>
          <cell r="O781" t="str">
            <v xml:space="preserve">R1  </v>
          </cell>
          <cell r="Q781">
            <v>0</v>
          </cell>
          <cell r="S781">
            <v>0</v>
          </cell>
          <cell r="U781">
            <v>35711.910000000003</v>
          </cell>
          <cell r="W781">
            <v>12.12</v>
          </cell>
          <cell r="Y781">
            <v>8.2100000000000009</v>
          </cell>
          <cell r="AA781">
            <v>0.3226</v>
          </cell>
          <cell r="AC781">
            <v>8.2500000000000004E-2</v>
          </cell>
          <cell r="AE781">
            <v>2946.23</v>
          </cell>
          <cell r="AG781">
            <v>11520.66</v>
          </cell>
        </row>
        <row r="782">
          <cell r="A782" t="str">
            <v>44000</v>
          </cell>
          <cell r="G782" t="str">
            <v>1989</v>
          </cell>
          <cell r="I782">
            <v>669638.39</v>
          </cell>
          <cell r="K782">
            <v>48955.22</v>
          </cell>
          <cell r="M782">
            <v>23</v>
          </cell>
          <cell r="N782" t="str">
            <v>-</v>
          </cell>
          <cell r="O782" t="str">
            <v xml:space="preserve">R1  </v>
          </cell>
          <cell r="Q782">
            <v>0</v>
          </cell>
          <cell r="S782">
            <v>0</v>
          </cell>
          <cell r="U782">
            <v>48955.22</v>
          </cell>
          <cell r="W782">
            <v>12.71</v>
          </cell>
          <cell r="Y782">
            <v>8.69</v>
          </cell>
          <cell r="AA782">
            <v>0.31630000000000003</v>
          </cell>
          <cell r="AC782">
            <v>7.8700000000000006E-2</v>
          </cell>
          <cell r="AE782">
            <v>3852.78</v>
          </cell>
          <cell r="AG782">
            <v>15484.54</v>
          </cell>
        </row>
        <row r="783">
          <cell r="A783" t="str">
            <v>44000</v>
          </cell>
          <cell r="G783" t="str">
            <v>1990</v>
          </cell>
          <cell r="I783">
            <v>787259.62</v>
          </cell>
          <cell r="K783">
            <v>67848.41</v>
          </cell>
          <cell r="M783">
            <v>23</v>
          </cell>
          <cell r="N783" t="str">
            <v>-</v>
          </cell>
          <cell r="O783" t="str">
            <v xml:space="preserve">R1  </v>
          </cell>
          <cell r="Q783">
            <v>0</v>
          </cell>
          <cell r="S783">
            <v>0</v>
          </cell>
          <cell r="U783">
            <v>67848.41</v>
          </cell>
          <cell r="W783">
            <v>13.32</v>
          </cell>
          <cell r="Y783">
            <v>9.19</v>
          </cell>
          <cell r="AA783">
            <v>0.31009999999999999</v>
          </cell>
          <cell r="AC783">
            <v>7.51E-2</v>
          </cell>
          <cell r="AE783">
            <v>5095.42</v>
          </cell>
          <cell r="AG783">
            <v>21039.79</v>
          </cell>
        </row>
        <row r="784">
          <cell r="A784" t="str">
            <v>44000</v>
          </cell>
          <cell r="G784" t="str">
            <v>1991</v>
          </cell>
          <cell r="I784">
            <v>1143289.73</v>
          </cell>
          <cell r="K784">
            <v>111868.7</v>
          </cell>
          <cell r="M784">
            <v>23</v>
          </cell>
          <cell r="N784" t="str">
            <v>-</v>
          </cell>
          <cell r="O784" t="str">
            <v xml:space="preserve">R1  </v>
          </cell>
          <cell r="Q784">
            <v>0</v>
          </cell>
          <cell r="S784">
            <v>0</v>
          </cell>
          <cell r="U784">
            <v>111868.7</v>
          </cell>
          <cell r="W784">
            <v>13.95</v>
          </cell>
          <cell r="Y784">
            <v>9.7100000000000009</v>
          </cell>
          <cell r="AA784">
            <v>0.3039</v>
          </cell>
          <cell r="AC784">
            <v>7.17E-2</v>
          </cell>
          <cell r="AE784">
            <v>8020.99</v>
          </cell>
          <cell r="AG784">
            <v>33996.9</v>
          </cell>
        </row>
        <row r="785">
          <cell r="A785" t="str">
            <v>44000</v>
          </cell>
          <cell r="G785" t="str">
            <v>1992</v>
          </cell>
          <cell r="I785">
            <v>166046.85999999999</v>
          </cell>
          <cell r="K785">
            <v>18155.099999999999</v>
          </cell>
          <cell r="M785">
            <v>23</v>
          </cell>
          <cell r="N785" t="str">
            <v>-</v>
          </cell>
          <cell r="O785" t="str">
            <v xml:space="preserve">R1  </v>
          </cell>
          <cell r="Q785">
            <v>0</v>
          </cell>
          <cell r="S785">
            <v>0</v>
          </cell>
          <cell r="U785">
            <v>18155.099999999999</v>
          </cell>
          <cell r="W785">
            <v>14.58</v>
          </cell>
          <cell r="Y785">
            <v>10.24</v>
          </cell>
          <cell r="AA785">
            <v>0.29770000000000002</v>
          </cell>
          <cell r="AC785">
            <v>6.8599999999999994E-2</v>
          </cell>
          <cell r="AE785">
            <v>1245.44</v>
          </cell>
          <cell r="AG785">
            <v>5404.77</v>
          </cell>
        </row>
        <row r="786">
          <cell r="A786" t="str">
            <v>44000</v>
          </cell>
          <cell r="G786" t="str">
            <v>1993</v>
          </cell>
          <cell r="I786">
            <v>676042.76</v>
          </cell>
          <cell r="K786">
            <v>81542.2</v>
          </cell>
          <cell r="M786">
            <v>23</v>
          </cell>
          <cell r="N786" t="str">
            <v>-</v>
          </cell>
          <cell r="O786" t="str">
            <v xml:space="preserve">R1  </v>
          </cell>
          <cell r="Q786">
            <v>0</v>
          </cell>
          <cell r="S786">
            <v>0</v>
          </cell>
          <cell r="U786">
            <v>81542.2</v>
          </cell>
          <cell r="W786">
            <v>15.23</v>
          </cell>
          <cell r="Y786">
            <v>10.79</v>
          </cell>
          <cell r="AA786">
            <v>0.29149999999999998</v>
          </cell>
          <cell r="AC786">
            <v>6.5699999999999995E-2</v>
          </cell>
          <cell r="AE786">
            <v>5357.32</v>
          </cell>
          <cell r="AG786">
            <v>23769.55</v>
          </cell>
        </row>
        <row r="787">
          <cell r="A787" t="str">
            <v>44000</v>
          </cell>
          <cell r="G787" t="str">
            <v>1994</v>
          </cell>
          <cell r="I787">
            <v>186408.31</v>
          </cell>
          <cell r="K787">
            <v>24363.119999999999</v>
          </cell>
          <cell r="M787">
            <v>23</v>
          </cell>
          <cell r="N787" t="str">
            <v>-</v>
          </cell>
          <cell r="O787" t="str">
            <v xml:space="preserve">R1  </v>
          </cell>
          <cell r="Q787">
            <v>0</v>
          </cell>
          <cell r="S787">
            <v>0</v>
          </cell>
          <cell r="U787">
            <v>24363.119999999999</v>
          </cell>
          <cell r="W787">
            <v>15.88</v>
          </cell>
          <cell r="Y787">
            <v>11.35</v>
          </cell>
          <cell r="AA787">
            <v>0.2853</v>
          </cell>
          <cell r="AC787">
            <v>6.3E-2</v>
          </cell>
          <cell r="AE787">
            <v>1534.88</v>
          </cell>
          <cell r="AG787">
            <v>6950.8</v>
          </cell>
        </row>
        <row r="788">
          <cell r="A788" t="str">
            <v>44000</v>
          </cell>
          <cell r="G788" t="str">
            <v>1995</v>
          </cell>
          <cell r="I788">
            <v>604924.9</v>
          </cell>
          <cell r="K788">
            <v>84607.16</v>
          </cell>
          <cell r="M788">
            <v>23</v>
          </cell>
          <cell r="N788" t="str">
            <v>-</v>
          </cell>
          <cell r="O788" t="str">
            <v xml:space="preserve">R1  </v>
          </cell>
          <cell r="Q788">
            <v>0</v>
          </cell>
          <cell r="S788">
            <v>0</v>
          </cell>
          <cell r="U788">
            <v>84607.16</v>
          </cell>
          <cell r="W788">
            <v>16.55</v>
          </cell>
          <cell r="Y788">
            <v>11.92</v>
          </cell>
          <cell r="AA788">
            <v>0.27979999999999999</v>
          </cell>
          <cell r="AC788">
            <v>6.0400000000000002E-2</v>
          </cell>
          <cell r="AE788">
            <v>5110.2700000000004</v>
          </cell>
          <cell r="AG788">
            <v>23673.08</v>
          </cell>
        </row>
        <row r="789">
          <cell r="A789" t="str">
            <v>44000</v>
          </cell>
          <cell r="G789" t="str">
            <v>1996</v>
          </cell>
          <cell r="I789">
            <v>284611.90000000002</v>
          </cell>
          <cell r="K789">
            <v>42225.36</v>
          </cell>
          <cell r="M789">
            <v>23</v>
          </cell>
          <cell r="N789" t="str">
            <v>-</v>
          </cell>
          <cell r="O789" t="str">
            <v xml:space="preserve">R1  </v>
          </cell>
          <cell r="Q789">
            <v>0</v>
          </cell>
          <cell r="S789">
            <v>0</v>
          </cell>
          <cell r="U789">
            <v>42225.36</v>
          </cell>
          <cell r="W789">
            <v>17.22</v>
          </cell>
          <cell r="Y789">
            <v>12.51</v>
          </cell>
          <cell r="AA789">
            <v>0.27350000000000002</v>
          </cell>
          <cell r="AC789">
            <v>5.8099999999999999E-2</v>
          </cell>
          <cell r="AE789">
            <v>2453.29</v>
          </cell>
          <cell r="AG789">
            <v>11548.64</v>
          </cell>
        </row>
        <row r="790">
          <cell r="A790" t="str">
            <v>44000</v>
          </cell>
          <cell r="G790" t="str">
            <v>1997</v>
          </cell>
          <cell r="I790">
            <v>353494.15</v>
          </cell>
          <cell r="K790">
            <v>55644.65</v>
          </cell>
          <cell r="M790">
            <v>23</v>
          </cell>
          <cell r="N790" t="str">
            <v>-</v>
          </cell>
          <cell r="O790" t="str">
            <v xml:space="preserve">R1  </v>
          </cell>
          <cell r="Q790">
            <v>0</v>
          </cell>
          <cell r="S790">
            <v>0</v>
          </cell>
          <cell r="U790">
            <v>55644.65</v>
          </cell>
          <cell r="W790">
            <v>17.899999999999999</v>
          </cell>
          <cell r="Y790">
            <v>13.12</v>
          </cell>
          <cell r="AA790">
            <v>0.26700000000000002</v>
          </cell>
          <cell r="AC790">
            <v>5.5899999999999998E-2</v>
          </cell>
          <cell r="AE790">
            <v>3110.54</v>
          </cell>
          <cell r="AG790">
            <v>14857.12</v>
          </cell>
        </row>
        <row r="791">
          <cell r="A791" t="str">
            <v>44000</v>
          </cell>
          <cell r="G791" t="str">
            <v>1998</v>
          </cell>
          <cell r="I791">
            <v>898294.71</v>
          </cell>
          <cell r="K791">
            <v>149274.14000000001</v>
          </cell>
          <cell r="M791">
            <v>23</v>
          </cell>
          <cell r="N791" t="str">
            <v>-</v>
          </cell>
          <cell r="O791" t="str">
            <v xml:space="preserve">R1  </v>
          </cell>
          <cell r="Q791">
            <v>0</v>
          </cell>
          <cell r="S791">
            <v>0</v>
          </cell>
          <cell r="U791">
            <v>149274.14000000001</v>
          </cell>
          <cell r="W791">
            <v>18.59</v>
          </cell>
          <cell r="Y791">
            <v>13.74</v>
          </cell>
          <cell r="AA791">
            <v>0.26090000000000002</v>
          </cell>
          <cell r="AC791">
            <v>5.3800000000000001E-2</v>
          </cell>
          <cell r="AE791">
            <v>8030.95</v>
          </cell>
          <cell r="AG791">
            <v>38945.620000000003</v>
          </cell>
        </row>
        <row r="792">
          <cell r="A792" t="str">
            <v>44000</v>
          </cell>
          <cell r="G792" t="str">
            <v>1999</v>
          </cell>
          <cell r="I792">
            <v>830446.85</v>
          </cell>
          <cell r="K792">
            <v>145823.46</v>
          </cell>
          <cell r="M792">
            <v>23</v>
          </cell>
          <cell r="N792" t="str">
            <v>-</v>
          </cell>
          <cell r="O792" t="str">
            <v xml:space="preserve">R1  </v>
          </cell>
          <cell r="Q792">
            <v>0</v>
          </cell>
          <cell r="S792">
            <v>0</v>
          </cell>
          <cell r="U792">
            <v>145823.46</v>
          </cell>
          <cell r="W792">
            <v>19.28</v>
          </cell>
          <cell r="Y792">
            <v>14.37</v>
          </cell>
          <cell r="AA792">
            <v>0.25469999999999998</v>
          </cell>
          <cell r="AC792">
            <v>5.1900000000000002E-2</v>
          </cell>
          <cell r="AE792">
            <v>7568.24</v>
          </cell>
          <cell r="AG792">
            <v>37141.24</v>
          </cell>
        </row>
        <row r="793">
          <cell r="A793" t="str">
            <v>44000</v>
          </cell>
          <cell r="G793" t="str">
            <v>2000</v>
          </cell>
          <cell r="I793">
            <v>457878.97</v>
          </cell>
          <cell r="K793">
            <v>84124.45</v>
          </cell>
          <cell r="M793">
            <v>23</v>
          </cell>
          <cell r="N793" t="str">
            <v>-</v>
          </cell>
          <cell r="O793" t="str">
            <v xml:space="preserve">R1  </v>
          </cell>
          <cell r="Q793">
            <v>0</v>
          </cell>
          <cell r="S793">
            <v>0</v>
          </cell>
          <cell r="U793">
            <v>84124.45</v>
          </cell>
          <cell r="W793">
            <v>19.989999999999998</v>
          </cell>
          <cell r="Y793">
            <v>15.01</v>
          </cell>
          <cell r="AA793">
            <v>0.24909999999999999</v>
          </cell>
          <cell r="AC793">
            <v>0.05</v>
          </cell>
          <cell r="AE793">
            <v>4206.22</v>
          </cell>
          <cell r="AG793">
            <v>20955.400000000001</v>
          </cell>
        </row>
        <row r="794">
          <cell r="A794" t="str">
            <v>44000</v>
          </cell>
          <cell r="G794" t="str">
            <v>2001</v>
          </cell>
          <cell r="I794">
            <v>209763.61</v>
          </cell>
          <cell r="K794">
            <v>40706.239999999998</v>
          </cell>
          <cell r="M794">
            <v>23</v>
          </cell>
          <cell r="N794" t="str">
            <v>-</v>
          </cell>
          <cell r="O794" t="str">
            <v xml:space="preserve">R1  </v>
          </cell>
          <cell r="Q794">
            <v>0</v>
          </cell>
          <cell r="S794">
            <v>0</v>
          </cell>
          <cell r="U794">
            <v>40706.239999999998</v>
          </cell>
          <cell r="W794">
            <v>20.69</v>
          </cell>
          <cell r="Y794">
            <v>15.66</v>
          </cell>
          <cell r="AA794">
            <v>0.24310000000000001</v>
          </cell>
          <cell r="AC794">
            <v>4.8300000000000003E-2</v>
          </cell>
          <cell r="AE794">
            <v>1966.11</v>
          </cell>
          <cell r="AG794">
            <v>9895.69</v>
          </cell>
        </row>
        <row r="795">
          <cell r="A795" t="str">
            <v>Total 44000</v>
          </cell>
          <cell r="E795" t="str">
            <v>Total Shop Machinery</v>
          </cell>
          <cell r="I795">
            <v>12335215.75</v>
          </cell>
          <cell r="K795">
            <v>1024682.84</v>
          </cell>
          <cell r="S795">
            <v>0</v>
          </cell>
          <cell r="U795">
            <v>1024682.84</v>
          </cell>
          <cell r="Y795">
            <v>11.63</v>
          </cell>
          <cell r="AA795">
            <v>0.27950000000000003</v>
          </cell>
          <cell r="AC795">
            <v>6.1899999999999997E-2</v>
          </cell>
          <cell r="AE795">
            <v>63459.519999999997</v>
          </cell>
          <cell r="AG795">
            <v>286393.89</v>
          </cell>
        </row>
        <row r="797">
          <cell r="C797" t="str">
            <v>Total Road Property</v>
          </cell>
          <cell r="I797">
            <v>655580359.58000016</v>
          </cell>
          <cell r="K797">
            <v>2401602812.6699958</v>
          </cell>
          <cell r="S797">
            <v>0</v>
          </cell>
          <cell r="U797">
            <v>2401602812.6699958</v>
          </cell>
          <cell r="AC797">
            <v>1.9099999999999999E-2</v>
          </cell>
          <cell r="AE797">
            <v>45838780.86999996</v>
          </cell>
          <cell r="AG797">
            <v>171471319.54999992</v>
          </cell>
        </row>
        <row r="799">
          <cell r="C799" t="str">
            <v>Track Property</v>
          </cell>
        </row>
        <row r="800">
          <cell r="A800" t="str">
            <v>08110</v>
          </cell>
          <cell r="C800">
            <v>8.11</v>
          </cell>
          <cell r="E800" t="str">
            <v xml:space="preserve">Crossties - Wood - Density Class I </v>
          </cell>
          <cell r="G800" t="str">
            <v>1975</v>
          </cell>
          <cell r="I800">
            <v>53638.93</v>
          </cell>
          <cell r="K800">
            <v>25902.52</v>
          </cell>
          <cell r="M800">
            <v>23</v>
          </cell>
          <cell r="N800" t="str">
            <v>-</v>
          </cell>
          <cell r="O800" t="str">
            <v>S1</v>
          </cell>
          <cell r="Q800">
            <v>-20</v>
          </cell>
          <cell r="S800">
            <v>-10727.79</v>
          </cell>
          <cell r="U800">
            <v>36630.31</v>
          </cell>
          <cell r="W800">
            <v>5.03</v>
          </cell>
          <cell r="Y800">
            <v>2.65</v>
          </cell>
          <cell r="AA800">
            <v>0.47320000000000001</v>
          </cell>
          <cell r="AC800">
            <v>0.1988</v>
          </cell>
          <cell r="AE800">
            <v>7282.11</v>
          </cell>
          <cell r="AG800">
            <v>17333.46</v>
          </cell>
        </row>
        <row r="801">
          <cell r="A801" t="str">
            <v>08110</v>
          </cell>
          <cell r="G801" t="str">
            <v>1976</v>
          </cell>
          <cell r="I801">
            <v>287371.68</v>
          </cell>
          <cell r="K801">
            <v>150940.76999999999</v>
          </cell>
          <cell r="M801">
            <v>23</v>
          </cell>
          <cell r="N801" t="str">
            <v>-</v>
          </cell>
          <cell r="O801" t="str">
            <v>S1</v>
          </cell>
          <cell r="Q801">
            <v>-20</v>
          </cell>
          <cell r="S801">
            <v>-57474.34</v>
          </cell>
          <cell r="U801">
            <v>208415.11</v>
          </cell>
          <cell r="W801">
            <v>5.39</v>
          </cell>
          <cell r="Y801">
            <v>2.96</v>
          </cell>
          <cell r="AA801">
            <v>0.45079999999999998</v>
          </cell>
          <cell r="AC801">
            <v>0.1855</v>
          </cell>
          <cell r="AE801">
            <v>38661</v>
          </cell>
          <cell r="AG801">
            <v>93953.53</v>
          </cell>
        </row>
        <row r="802">
          <cell r="A802" t="str">
            <v>08110</v>
          </cell>
          <cell r="G802" t="str">
            <v>1977</v>
          </cell>
          <cell r="I802">
            <v>889960.66</v>
          </cell>
          <cell r="K802">
            <v>489735.97</v>
          </cell>
          <cell r="M802">
            <v>23</v>
          </cell>
          <cell r="N802" t="str">
            <v>-</v>
          </cell>
          <cell r="O802" t="str">
            <v>S1</v>
          </cell>
          <cell r="Q802">
            <v>-20</v>
          </cell>
          <cell r="S802">
            <v>-177992.13</v>
          </cell>
          <cell r="U802">
            <v>667728.1</v>
          </cell>
          <cell r="W802">
            <v>5.75</v>
          </cell>
          <cell r="Y802">
            <v>3.27</v>
          </cell>
          <cell r="AA802">
            <v>0.43130000000000002</v>
          </cell>
          <cell r="AC802">
            <v>0.1739</v>
          </cell>
          <cell r="AE802">
            <v>116117.92</v>
          </cell>
          <cell r="AG802">
            <v>287991.13</v>
          </cell>
        </row>
        <row r="803">
          <cell r="A803" t="str">
            <v>08110</v>
          </cell>
          <cell r="G803" t="str">
            <v>1978</v>
          </cell>
          <cell r="I803">
            <v>3724479.02</v>
          </cell>
          <cell r="K803">
            <v>2087508.81</v>
          </cell>
          <cell r="M803">
            <v>23</v>
          </cell>
          <cell r="N803" t="str">
            <v>-</v>
          </cell>
          <cell r="O803" t="str">
            <v>S1</v>
          </cell>
          <cell r="Q803">
            <v>-20</v>
          </cell>
          <cell r="S803">
            <v>-744895.8</v>
          </cell>
          <cell r="U803">
            <v>2832404.6100000003</v>
          </cell>
          <cell r="W803">
            <v>6.12</v>
          </cell>
          <cell r="Y803">
            <v>3.58</v>
          </cell>
          <cell r="AA803">
            <v>0.41499999999999998</v>
          </cell>
          <cell r="AC803">
            <v>0.16339999999999999</v>
          </cell>
          <cell r="AE803">
            <v>462814.91</v>
          </cell>
          <cell r="AG803">
            <v>1175447.9099999999</v>
          </cell>
        </row>
        <row r="804">
          <cell r="A804" t="str">
            <v>08110</v>
          </cell>
          <cell r="G804" t="str">
            <v>1979</v>
          </cell>
          <cell r="I804">
            <v>6028155.5599999996</v>
          </cell>
          <cell r="K804">
            <v>3337349.27</v>
          </cell>
          <cell r="M804">
            <v>23</v>
          </cell>
          <cell r="N804" t="str">
            <v>-</v>
          </cell>
          <cell r="O804" t="str">
            <v>S1</v>
          </cell>
          <cell r="Q804">
            <v>-20</v>
          </cell>
          <cell r="S804">
            <v>-1205631.1100000001</v>
          </cell>
          <cell r="U804">
            <v>4542980.38</v>
          </cell>
          <cell r="W804">
            <v>6.51</v>
          </cell>
          <cell r="Y804">
            <v>3.9</v>
          </cell>
          <cell r="AA804">
            <v>0.40089999999999998</v>
          </cell>
          <cell r="AC804">
            <v>0.15359999999999999</v>
          </cell>
          <cell r="AE804">
            <v>697801.79</v>
          </cell>
          <cell r="AG804">
            <v>1821280.83</v>
          </cell>
        </row>
        <row r="805">
          <cell r="A805" t="str">
            <v>08110</v>
          </cell>
          <cell r="G805" t="str">
            <v>1980</v>
          </cell>
          <cell r="I805">
            <v>2504198.9</v>
          </cell>
          <cell r="K805">
            <v>1345482.41</v>
          </cell>
          <cell r="M805">
            <v>23</v>
          </cell>
          <cell r="N805" t="str">
            <v>-</v>
          </cell>
          <cell r="O805" t="str">
            <v>S1</v>
          </cell>
          <cell r="Q805">
            <v>-20</v>
          </cell>
          <cell r="S805">
            <v>-500839.78</v>
          </cell>
          <cell r="U805">
            <v>1846322.19</v>
          </cell>
          <cell r="W805">
            <v>6.91</v>
          </cell>
          <cell r="Y805">
            <v>4.2300000000000004</v>
          </cell>
          <cell r="AA805">
            <v>0.38779999999999998</v>
          </cell>
          <cell r="AC805">
            <v>0.1447</v>
          </cell>
          <cell r="AE805">
            <v>267162.82</v>
          </cell>
          <cell r="AG805">
            <v>716003.75</v>
          </cell>
        </row>
        <row r="806">
          <cell r="A806" t="str">
            <v>08110</v>
          </cell>
          <cell r="G806" t="str">
            <v>1981</v>
          </cell>
          <cell r="I806">
            <v>5397054.1299999999</v>
          </cell>
          <cell r="K806">
            <v>2936279.56</v>
          </cell>
          <cell r="M806">
            <v>23</v>
          </cell>
          <cell r="N806" t="str">
            <v>-</v>
          </cell>
          <cell r="O806" t="str">
            <v>S1</v>
          </cell>
          <cell r="Q806">
            <v>-20</v>
          </cell>
          <cell r="S806">
            <v>-1079410.83</v>
          </cell>
          <cell r="U806">
            <v>4015690.39</v>
          </cell>
          <cell r="W806">
            <v>7.31</v>
          </cell>
          <cell r="Y806">
            <v>4.57</v>
          </cell>
          <cell r="AA806">
            <v>0.37480000000000002</v>
          </cell>
          <cell r="AC806">
            <v>0.1368</v>
          </cell>
          <cell r="AE806">
            <v>549346.44999999995</v>
          </cell>
          <cell r="AG806">
            <v>1505080.76</v>
          </cell>
        </row>
        <row r="807">
          <cell r="A807" t="str">
            <v>08110</v>
          </cell>
          <cell r="G807" t="str">
            <v>1982</v>
          </cell>
          <cell r="I807">
            <v>6251355.0499999998</v>
          </cell>
          <cell r="K807">
            <v>3478129.6</v>
          </cell>
          <cell r="M807">
            <v>23</v>
          </cell>
          <cell r="N807" t="str">
            <v>-</v>
          </cell>
          <cell r="O807" t="str">
            <v>S1</v>
          </cell>
          <cell r="Q807">
            <v>-20</v>
          </cell>
          <cell r="S807">
            <v>-1250271.01</v>
          </cell>
          <cell r="U807">
            <v>4728400.6100000003</v>
          </cell>
          <cell r="W807">
            <v>7.74</v>
          </cell>
          <cell r="Y807">
            <v>4.91</v>
          </cell>
          <cell r="AA807">
            <v>0.36559999999999998</v>
          </cell>
          <cell r="AC807">
            <v>0.12920000000000001</v>
          </cell>
          <cell r="AE807">
            <v>610909.36</v>
          </cell>
          <cell r="AG807">
            <v>1728703.26</v>
          </cell>
        </row>
        <row r="808">
          <cell r="A808" t="str">
            <v>08110</v>
          </cell>
          <cell r="G808" t="str">
            <v>1983</v>
          </cell>
          <cell r="I808">
            <v>5175279.37</v>
          </cell>
          <cell r="K808">
            <v>2918136.15</v>
          </cell>
          <cell r="M808">
            <v>23</v>
          </cell>
          <cell r="N808" t="str">
            <v>-</v>
          </cell>
          <cell r="O808" t="str">
            <v>S1</v>
          </cell>
          <cell r="Q808">
            <v>-20</v>
          </cell>
          <cell r="S808">
            <v>-1035055.87</v>
          </cell>
          <cell r="U808">
            <v>3953192.02</v>
          </cell>
          <cell r="W808">
            <v>8.17</v>
          </cell>
          <cell r="Y808">
            <v>5.27</v>
          </cell>
          <cell r="AA808">
            <v>0.35499999999999998</v>
          </cell>
          <cell r="AC808">
            <v>0.12239999999999999</v>
          </cell>
          <cell r="AE808">
            <v>483870.7</v>
          </cell>
          <cell r="AG808">
            <v>1403383.17</v>
          </cell>
        </row>
        <row r="809">
          <cell r="A809" t="str">
            <v>08110</v>
          </cell>
          <cell r="G809" t="str">
            <v>1984</v>
          </cell>
          <cell r="I809">
            <v>6259963.0300000003</v>
          </cell>
          <cell r="K809">
            <v>3523804.77</v>
          </cell>
          <cell r="M809">
            <v>23</v>
          </cell>
          <cell r="N809" t="str">
            <v>-</v>
          </cell>
          <cell r="O809" t="str">
            <v>S1</v>
          </cell>
          <cell r="Q809">
            <v>-20</v>
          </cell>
          <cell r="S809">
            <v>-1251992.6100000001</v>
          </cell>
          <cell r="U809">
            <v>4775797.38</v>
          </cell>
          <cell r="W809">
            <v>8.6199999999999992</v>
          </cell>
          <cell r="Y809">
            <v>5.63</v>
          </cell>
          <cell r="AA809">
            <v>0.34689999999999999</v>
          </cell>
          <cell r="AC809">
            <v>0.11600000000000001</v>
          </cell>
          <cell r="AE809">
            <v>553992.5</v>
          </cell>
          <cell r="AG809">
            <v>1656724.11</v>
          </cell>
        </row>
        <row r="810">
          <cell r="A810" t="str">
            <v>08110</v>
          </cell>
          <cell r="G810" t="str">
            <v>1985</v>
          </cell>
          <cell r="I810">
            <v>7680268.3600000003</v>
          </cell>
          <cell r="K810">
            <v>4559693.4800000004</v>
          </cell>
          <cell r="M810">
            <v>23</v>
          </cell>
          <cell r="N810" t="str">
            <v>-</v>
          </cell>
          <cell r="O810" t="str">
            <v>S1</v>
          </cell>
          <cell r="Q810">
            <v>-20</v>
          </cell>
          <cell r="S810">
            <v>-1536053.67</v>
          </cell>
          <cell r="U810">
            <v>6095747.1500000004</v>
          </cell>
          <cell r="W810">
            <v>9.09</v>
          </cell>
          <cell r="Y810">
            <v>6</v>
          </cell>
          <cell r="AA810">
            <v>0.33989999999999998</v>
          </cell>
          <cell r="AC810">
            <v>0.11</v>
          </cell>
          <cell r="AE810">
            <v>670532.18999999994</v>
          </cell>
          <cell r="AG810">
            <v>2071944.46</v>
          </cell>
        </row>
        <row r="811">
          <cell r="A811" t="str">
            <v>08110</v>
          </cell>
          <cell r="G811" t="str">
            <v>1986</v>
          </cell>
          <cell r="I811">
            <v>11018634.449999999</v>
          </cell>
          <cell r="K811">
            <v>6909240.7400000002</v>
          </cell>
          <cell r="M811">
            <v>23</v>
          </cell>
          <cell r="N811" t="str">
            <v>-</v>
          </cell>
          <cell r="O811" t="str">
            <v>S1</v>
          </cell>
          <cell r="Q811">
            <v>-20</v>
          </cell>
          <cell r="S811">
            <v>-2203726.89</v>
          </cell>
          <cell r="U811">
            <v>9112967.6300000008</v>
          </cell>
          <cell r="W811">
            <v>9.57</v>
          </cell>
          <cell r="Y811">
            <v>6.38</v>
          </cell>
          <cell r="AA811">
            <v>0.33329999999999999</v>
          </cell>
          <cell r="AC811">
            <v>0.1045</v>
          </cell>
          <cell r="AE811">
            <v>952305.12</v>
          </cell>
          <cell r="AG811">
            <v>3037352.11</v>
          </cell>
        </row>
        <row r="812">
          <cell r="A812" t="str">
            <v>08110</v>
          </cell>
          <cell r="G812" t="str">
            <v>1987</v>
          </cell>
          <cell r="I812">
            <v>9606252.7100000009</v>
          </cell>
          <cell r="K812">
            <v>6253516.21</v>
          </cell>
          <cell r="M812">
            <v>23</v>
          </cell>
          <cell r="N812" t="str">
            <v>-</v>
          </cell>
          <cell r="O812" t="str">
            <v>S1</v>
          </cell>
          <cell r="Q812">
            <v>-20</v>
          </cell>
          <cell r="S812">
            <v>-1921250.54</v>
          </cell>
          <cell r="U812">
            <v>8174766.75</v>
          </cell>
          <cell r="W812">
            <v>10.07</v>
          </cell>
          <cell r="Y812">
            <v>6.77</v>
          </cell>
          <cell r="AA812">
            <v>0.32769999999999999</v>
          </cell>
          <cell r="AC812">
            <v>9.9299999999999999E-2</v>
          </cell>
          <cell r="AE812">
            <v>811754.34</v>
          </cell>
          <cell r="AG812">
            <v>2678871.06</v>
          </cell>
        </row>
        <row r="813">
          <cell r="A813" t="str">
            <v>08110</v>
          </cell>
          <cell r="G813" t="str">
            <v>1988</v>
          </cell>
          <cell r="I813">
            <v>13590325.439999999</v>
          </cell>
          <cell r="K813">
            <v>9048226.2400000002</v>
          </cell>
          <cell r="M813">
            <v>23</v>
          </cell>
          <cell r="N813" t="str">
            <v>-</v>
          </cell>
          <cell r="O813" t="str">
            <v>S1</v>
          </cell>
          <cell r="Q813">
            <v>-20</v>
          </cell>
          <cell r="S813">
            <v>-2718065.09</v>
          </cell>
          <cell r="U813">
            <v>11766291.33</v>
          </cell>
          <cell r="W813">
            <v>10.6</v>
          </cell>
          <cell r="Y813">
            <v>7.18</v>
          </cell>
          <cell r="AA813">
            <v>0.3226</v>
          </cell>
          <cell r="AC813">
            <v>9.4299999999999995E-2</v>
          </cell>
          <cell r="AE813">
            <v>1109561.27</v>
          </cell>
          <cell r="AG813">
            <v>3795805.58</v>
          </cell>
        </row>
        <row r="814">
          <cell r="A814" t="str">
            <v>08110</v>
          </cell>
          <cell r="G814" t="str">
            <v>1989</v>
          </cell>
          <cell r="I814">
            <v>14291323.289999999</v>
          </cell>
          <cell r="K814">
            <v>9884635.9800000004</v>
          </cell>
          <cell r="M814">
            <v>23</v>
          </cell>
          <cell r="N814" t="str">
            <v>-</v>
          </cell>
          <cell r="O814" t="str">
            <v>S1</v>
          </cell>
          <cell r="Q814">
            <v>-20</v>
          </cell>
          <cell r="S814">
            <v>-2858264.66</v>
          </cell>
          <cell r="U814">
            <v>12742900.640000001</v>
          </cell>
          <cell r="W814">
            <v>11.14</v>
          </cell>
          <cell r="Y814">
            <v>7.59</v>
          </cell>
          <cell r="AA814">
            <v>0.31869999999999998</v>
          </cell>
          <cell r="AC814">
            <v>8.9800000000000005E-2</v>
          </cell>
          <cell r="AE814">
            <v>1144312.48</v>
          </cell>
          <cell r="AG814">
            <v>4061162.43</v>
          </cell>
        </row>
        <row r="815">
          <cell r="A815" t="str">
            <v>08110</v>
          </cell>
          <cell r="G815" t="str">
            <v>1990</v>
          </cell>
          <cell r="I815">
            <v>12922467.949999999</v>
          </cell>
          <cell r="K815">
            <v>9287872.1600000001</v>
          </cell>
          <cell r="M815">
            <v>23</v>
          </cell>
          <cell r="N815" t="str">
            <v>-</v>
          </cell>
          <cell r="O815" t="str">
            <v>S1</v>
          </cell>
          <cell r="Q815">
            <v>-20</v>
          </cell>
          <cell r="S815">
            <v>-2584493.59</v>
          </cell>
          <cell r="U815">
            <v>11872365.75</v>
          </cell>
          <cell r="W815">
            <v>11.71</v>
          </cell>
          <cell r="Y815">
            <v>8.02</v>
          </cell>
          <cell r="AA815">
            <v>0.31509999999999999</v>
          </cell>
          <cell r="AC815">
            <v>8.5400000000000004E-2</v>
          </cell>
          <cell r="AE815">
            <v>1013900.04</v>
          </cell>
          <cell r="AG815">
            <v>3740982.45</v>
          </cell>
        </row>
        <row r="816">
          <cell r="A816" t="str">
            <v>08110</v>
          </cell>
          <cell r="G816" t="str">
            <v>1991</v>
          </cell>
          <cell r="I816">
            <v>10252998.140000001</v>
          </cell>
          <cell r="K816">
            <v>7463461.8300000001</v>
          </cell>
          <cell r="M816">
            <v>23</v>
          </cell>
          <cell r="N816" t="str">
            <v>-</v>
          </cell>
          <cell r="O816" t="str">
            <v>S1</v>
          </cell>
          <cell r="Q816">
            <v>-20</v>
          </cell>
          <cell r="S816">
            <v>-2050599.63</v>
          </cell>
          <cell r="U816">
            <v>9514061.4600000009</v>
          </cell>
          <cell r="W816">
            <v>12.3</v>
          </cell>
          <cell r="Y816">
            <v>8.4700000000000006</v>
          </cell>
          <cell r="AA816">
            <v>0.31140000000000001</v>
          </cell>
          <cell r="AC816">
            <v>8.1299999999999997E-2</v>
          </cell>
          <cell r="AE816">
            <v>773493.2</v>
          </cell>
          <cell r="AG816">
            <v>2962678.74</v>
          </cell>
        </row>
        <row r="817">
          <cell r="A817" t="str">
            <v>08110</v>
          </cell>
          <cell r="G817" t="str">
            <v>1992</v>
          </cell>
          <cell r="I817">
            <v>9472418.9399999995</v>
          </cell>
          <cell r="K817">
            <v>7045738.3300000001</v>
          </cell>
          <cell r="M817">
            <v>23</v>
          </cell>
          <cell r="N817" t="str">
            <v>-</v>
          </cell>
          <cell r="O817" t="str">
            <v>S1</v>
          </cell>
          <cell r="Q817">
            <v>-20</v>
          </cell>
          <cell r="S817">
            <v>-1894483.79</v>
          </cell>
          <cell r="U817">
            <v>8940222.120000001</v>
          </cell>
          <cell r="W817">
            <v>12.91</v>
          </cell>
          <cell r="Y817">
            <v>8.93</v>
          </cell>
          <cell r="AA817">
            <v>0.30830000000000002</v>
          </cell>
          <cell r="AC817">
            <v>7.7499999999999999E-2</v>
          </cell>
          <cell r="AE817">
            <v>692867.21</v>
          </cell>
          <cell r="AG817">
            <v>2756270.48</v>
          </cell>
        </row>
        <row r="818">
          <cell r="A818" t="str">
            <v>08110</v>
          </cell>
          <cell r="G818" t="str">
            <v>1993</v>
          </cell>
          <cell r="I818">
            <v>8979117.0299999993</v>
          </cell>
          <cell r="K818">
            <v>6514602.2800000003</v>
          </cell>
          <cell r="M818">
            <v>23</v>
          </cell>
          <cell r="N818" t="str">
            <v>-</v>
          </cell>
          <cell r="O818" t="str">
            <v>S1</v>
          </cell>
          <cell r="Q818">
            <v>-20</v>
          </cell>
          <cell r="S818">
            <v>-1795823.41</v>
          </cell>
          <cell r="U818">
            <v>8310425.6900000004</v>
          </cell>
          <cell r="W818">
            <v>13.56</v>
          </cell>
          <cell r="Y818">
            <v>9.41</v>
          </cell>
          <cell r="AA818">
            <v>0.30599999999999999</v>
          </cell>
          <cell r="AC818">
            <v>7.3700000000000002E-2</v>
          </cell>
          <cell r="AE818">
            <v>612478.37</v>
          </cell>
          <cell r="AG818">
            <v>2542990.2599999998</v>
          </cell>
        </row>
        <row r="819">
          <cell r="A819" t="str">
            <v>08110</v>
          </cell>
          <cell r="G819" t="str">
            <v>1994</v>
          </cell>
          <cell r="I819">
            <v>15762705.24</v>
          </cell>
          <cell r="K819">
            <v>11920198.09</v>
          </cell>
          <cell r="M819">
            <v>23</v>
          </cell>
          <cell r="N819" t="str">
            <v>-</v>
          </cell>
          <cell r="O819" t="str">
            <v>S1</v>
          </cell>
          <cell r="Q819">
            <v>-20</v>
          </cell>
          <cell r="S819">
            <v>-3152541.05</v>
          </cell>
          <cell r="U819">
            <v>15072739.140000001</v>
          </cell>
          <cell r="W819">
            <v>14.23</v>
          </cell>
          <cell r="Y819">
            <v>9.9</v>
          </cell>
          <cell r="AA819">
            <v>0.30430000000000001</v>
          </cell>
          <cell r="AC819">
            <v>7.0300000000000001E-2</v>
          </cell>
          <cell r="AE819">
            <v>1059613.56</v>
          </cell>
          <cell r="AG819">
            <v>4586634.5199999996</v>
          </cell>
        </row>
        <row r="820">
          <cell r="A820" t="str">
            <v>08110</v>
          </cell>
          <cell r="G820" t="str">
            <v>1995</v>
          </cell>
          <cell r="I820">
            <v>12016360.210000001</v>
          </cell>
          <cell r="K820">
            <v>9266642.1400000006</v>
          </cell>
          <cell r="M820">
            <v>23</v>
          </cell>
          <cell r="N820" t="str">
            <v>-</v>
          </cell>
          <cell r="O820" t="str">
            <v>S1</v>
          </cell>
          <cell r="Q820">
            <v>-20</v>
          </cell>
          <cell r="S820">
            <v>-2403272.04</v>
          </cell>
          <cell r="U820">
            <v>11669914.18</v>
          </cell>
          <cell r="W820">
            <v>14.94</v>
          </cell>
          <cell r="Y820">
            <v>10.42</v>
          </cell>
          <cell r="AA820">
            <v>0.30249999999999999</v>
          </cell>
          <cell r="AC820">
            <v>6.6900000000000001E-2</v>
          </cell>
          <cell r="AE820">
            <v>780717.26</v>
          </cell>
          <cell r="AG820">
            <v>3530149.04</v>
          </cell>
        </row>
        <row r="821">
          <cell r="A821" t="str">
            <v>08110</v>
          </cell>
          <cell r="G821" t="str">
            <v>1996</v>
          </cell>
          <cell r="I821">
            <v>12251330.67</v>
          </cell>
          <cell r="K821">
            <v>9566783.0500000007</v>
          </cell>
          <cell r="M821">
            <v>23</v>
          </cell>
          <cell r="N821" t="str">
            <v>-</v>
          </cell>
          <cell r="O821" t="str">
            <v>S1</v>
          </cell>
          <cell r="Q821">
            <v>-20</v>
          </cell>
          <cell r="S821">
            <v>-2450266.13</v>
          </cell>
          <cell r="U821">
            <v>12017049.18</v>
          </cell>
          <cell r="W821">
            <v>15.68</v>
          </cell>
          <cell r="Y821">
            <v>10.96</v>
          </cell>
          <cell r="AA821">
            <v>0.30099999999999999</v>
          </cell>
          <cell r="AC821">
            <v>6.3799999999999996E-2</v>
          </cell>
          <cell r="AE821">
            <v>766687.74</v>
          </cell>
          <cell r="AG821">
            <v>3617131.8</v>
          </cell>
        </row>
        <row r="822">
          <cell r="A822" t="str">
            <v>08110</v>
          </cell>
          <cell r="G822" t="str">
            <v>1997</v>
          </cell>
          <cell r="I822">
            <v>3493277</v>
          </cell>
          <cell r="K822">
            <v>2763117.12</v>
          </cell>
          <cell r="M822">
            <v>23</v>
          </cell>
          <cell r="N822" t="str">
            <v>-</v>
          </cell>
          <cell r="O822" t="str">
            <v>S1</v>
          </cell>
          <cell r="Q822">
            <v>-20</v>
          </cell>
          <cell r="S822">
            <v>-698655.4</v>
          </cell>
          <cell r="U822">
            <v>3461772.52</v>
          </cell>
          <cell r="W822">
            <v>16.45</v>
          </cell>
          <cell r="Y822">
            <v>11.51</v>
          </cell>
          <cell r="AA822">
            <v>0.30030000000000001</v>
          </cell>
          <cell r="AC822">
            <v>6.08E-2</v>
          </cell>
          <cell r="AE822">
            <v>210475.77</v>
          </cell>
          <cell r="AG822">
            <v>1039570.29</v>
          </cell>
        </row>
        <row r="823">
          <cell r="A823" t="str">
            <v>08110</v>
          </cell>
          <cell r="G823" t="str">
            <v>1998</v>
          </cell>
          <cell r="I823">
            <v>20066296.850000001</v>
          </cell>
          <cell r="K823">
            <v>16369779.199999999</v>
          </cell>
          <cell r="M823">
            <v>23</v>
          </cell>
          <cell r="N823" t="str">
            <v>-</v>
          </cell>
          <cell r="O823" t="str">
            <v>S1</v>
          </cell>
          <cell r="Q823">
            <v>-20</v>
          </cell>
          <cell r="S823">
            <v>-4013259.37</v>
          </cell>
          <cell r="U823">
            <v>20383038.57</v>
          </cell>
          <cell r="W823">
            <v>17.27</v>
          </cell>
          <cell r="Y823">
            <v>12.1</v>
          </cell>
          <cell r="AA823">
            <v>0.2994</v>
          </cell>
          <cell r="AC823">
            <v>5.79E-2</v>
          </cell>
          <cell r="AE823">
            <v>1180177.93</v>
          </cell>
          <cell r="AG823">
            <v>6102681.75</v>
          </cell>
        </row>
        <row r="824">
          <cell r="A824" t="str">
            <v>08110</v>
          </cell>
          <cell r="G824" t="str">
            <v>1999</v>
          </cell>
          <cell r="I824">
            <v>8568531.5</v>
          </cell>
          <cell r="K824">
            <v>7457271.8700000001</v>
          </cell>
          <cell r="M824">
            <v>23</v>
          </cell>
          <cell r="N824" t="str">
            <v>-</v>
          </cell>
          <cell r="O824" t="str">
            <v>S1</v>
          </cell>
          <cell r="Q824">
            <v>-20</v>
          </cell>
          <cell r="S824">
            <v>-1713706.3</v>
          </cell>
          <cell r="U824">
            <v>9170978.1699999999</v>
          </cell>
          <cell r="W824">
            <v>18.11</v>
          </cell>
          <cell r="Y824">
            <v>12.7</v>
          </cell>
          <cell r="AA824">
            <v>0.29870000000000002</v>
          </cell>
          <cell r="AC824">
            <v>5.5199999999999999E-2</v>
          </cell>
          <cell r="AE824">
            <v>506237.99</v>
          </cell>
          <cell r="AG824">
            <v>2739371.18</v>
          </cell>
        </row>
        <row r="825">
          <cell r="A825" t="str">
            <v>08110</v>
          </cell>
          <cell r="G825" t="str">
            <v>2000</v>
          </cell>
          <cell r="I825">
            <v>6579978.4000000004</v>
          </cell>
          <cell r="K825">
            <v>5937573.3499999996</v>
          </cell>
          <cell r="M825">
            <v>23</v>
          </cell>
          <cell r="N825" t="str">
            <v>-</v>
          </cell>
          <cell r="O825" t="str">
            <v>S1</v>
          </cell>
          <cell r="Q825">
            <v>-20</v>
          </cell>
          <cell r="S825">
            <v>-1315995.68</v>
          </cell>
          <cell r="U825">
            <v>7253569.0299999993</v>
          </cell>
          <cell r="W825">
            <v>18.989999999999998</v>
          </cell>
          <cell r="Y825">
            <v>13.34</v>
          </cell>
          <cell r="AA825">
            <v>0.29749999999999999</v>
          </cell>
          <cell r="AC825">
            <v>5.2699999999999997E-2</v>
          </cell>
          <cell r="AE825">
            <v>382263.09</v>
          </cell>
          <cell r="AG825">
            <v>2157936.79</v>
          </cell>
        </row>
        <row r="826">
          <cell r="A826" t="str">
            <v>08110</v>
          </cell>
          <cell r="G826" t="str">
            <v>2001</v>
          </cell>
          <cell r="I826">
            <v>238134.9</v>
          </cell>
          <cell r="K826">
            <v>231852.57</v>
          </cell>
          <cell r="M826">
            <v>23</v>
          </cell>
          <cell r="N826" t="str">
            <v>-</v>
          </cell>
          <cell r="O826" t="str">
            <v>S1</v>
          </cell>
          <cell r="Q826">
            <v>-20</v>
          </cell>
          <cell r="S826">
            <v>-47626.98</v>
          </cell>
          <cell r="U826">
            <v>279479.55</v>
          </cell>
          <cell r="W826">
            <v>19.91</v>
          </cell>
          <cell r="Y826">
            <v>14.01</v>
          </cell>
          <cell r="AA826">
            <v>0.29630000000000001</v>
          </cell>
          <cell r="AC826">
            <v>5.0200000000000002E-2</v>
          </cell>
          <cell r="AE826">
            <v>14029.87</v>
          </cell>
          <cell r="AG826">
            <v>82809.789999999994</v>
          </cell>
        </row>
        <row r="827">
          <cell r="A827" t="str">
            <v>Total 08110</v>
          </cell>
          <cell r="E827" t="str">
            <v>Total Crossties - Wood - Density Class I</v>
          </cell>
          <cell r="I827">
            <v>213361877.41000003</v>
          </cell>
          <cell r="K827">
            <v>150773474.47</v>
          </cell>
          <cell r="S827">
            <v>-42672375.489999987</v>
          </cell>
          <cell r="U827">
            <v>193445849.96000001</v>
          </cell>
          <cell r="Y827">
            <v>7.99</v>
          </cell>
          <cell r="AA827">
            <v>0.32</v>
          </cell>
          <cell r="AC827">
            <v>0.10920000000000001</v>
          </cell>
          <cell r="AE827">
            <v>16469366.989999998</v>
          </cell>
          <cell r="AG827">
            <v>61910244.639999978</v>
          </cell>
        </row>
        <row r="829">
          <cell r="A829" t="str">
            <v>08120</v>
          </cell>
          <cell r="C829">
            <v>8.1199999999999992</v>
          </cell>
          <cell r="E829" t="str">
            <v>Crossties - Wood - Density Class II</v>
          </cell>
          <cell r="G829" t="str">
            <v>1975</v>
          </cell>
          <cell r="I829">
            <v>6921.11</v>
          </cell>
          <cell r="K829">
            <v>12621.23</v>
          </cell>
          <cell r="M829">
            <v>32</v>
          </cell>
          <cell r="N829" t="str">
            <v>-</v>
          </cell>
          <cell r="O829" t="str">
            <v xml:space="preserve">L2  </v>
          </cell>
          <cell r="Q829">
            <v>-25</v>
          </cell>
          <cell r="S829">
            <v>-1730.28</v>
          </cell>
          <cell r="U829">
            <v>14351.51</v>
          </cell>
          <cell r="W829">
            <v>13.14</v>
          </cell>
          <cell r="Y829">
            <v>11.37</v>
          </cell>
          <cell r="AA829">
            <v>0.13469999999999999</v>
          </cell>
          <cell r="AC829">
            <v>7.6100000000000001E-2</v>
          </cell>
          <cell r="AE829">
            <v>1092.1500000000001</v>
          </cell>
          <cell r="AG829">
            <v>1933.15</v>
          </cell>
        </row>
        <row r="830">
          <cell r="A830" t="str">
            <v>08120</v>
          </cell>
          <cell r="G830" t="str">
            <v>1976</v>
          </cell>
          <cell r="I830">
            <v>37080.15</v>
          </cell>
          <cell r="K830">
            <v>65872.639999999999</v>
          </cell>
          <cell r="M830">
            <v>32</v>
          </cell>
          <cell r="N830" t="str">
            <v>-</v>
          </cell>
          <cell r="O830" t="str">
            <v xml:space="preserve">L2  </v>
          </cell>
          <cell r="Q830">
            <v>-25</v>
          </cell>
          <cell r="S830">
            <v>-9270.0400000000009</v>
          </cell>
          <cell r="U830">
            <v>75142.679999999993</v>
          </cell>
          <cell r="W830">
            <v>13.4</v>
          </cell>
          <cell r="Y830">
            <v>11.61</v>
          </cell>
          <cell r="AA830">
            <v>0.1336</v>
          </cell>
          <cell r="AC830">
            <v>7.46E-2</v>
          </cell>
          <cell r="AE830">
            <v>5605.64</v>
          </cell>
          <cell r="AG830">
            <v>10039.06</v>
          </cell>
        </row>
        <row r="831">
          <cell r="A831" t="str">
            <v>08120</v>
          </cell>
          <cell r="G831" t="str">
            <v>1977</v>
          </cell>
          <cell r="I831">
            <v>114833.43</v>
          </cell>
          <cell r="K831">
            <v>193536.44</v>
          </cell>
          <cell r="M831">
            <v>32</v>
          </cell>
          <cell r="N831" t="str">
            <v>-</v>
          </cell>
          <cell r="O831" t="str">
            <v xml:space="preserve">L2  </v>
          </cell>
          <cell r="Q831">
            <v>-25</v>
          </cell>
          <cell r="S831">
            <v>-28708.36</v>
          </cell>
          <cell r="U831">
            <v>222244.8</v>
          </cell>
          <cell r="W831">
            <v>13.66</v>
          </cell>
          <cell r="Y831">
            <v>11.85</v>
          </cell>
          <cell r="AA831">
            <v>0.13250000000000001</v>
          </cell>
          <cell r="AC831">
            <v>7.3200000000000001E-2</v>
          </cell>
          <cell r="AE831">
            <v>16268.32</v>
          </cell>
          <cell r="AG831">
            <v>29447.439999999999</v>
          </cell>
        </row>
        <row r="832">
          <cell r="A832" t="str">
            <v>08120</v>
          </cell>
          <cell r="G832" t="str">
            <v>1978</v>
          </cell>
          <cell r="I832">
            <v>480577.1</v>
          </cell>
          <cell r="K832">
            <v>753816.32</v>
          </cell>
          <cell r="M832">
            <v>32</v>
          </cell>
          <cell r="N832" t="str">
            <v>-</v>
          </cell>
          <cell r="O832" t="str">
            <v xml:space="preserve">L2  </v>
          </cell>
          <cell r="Q832">
            <v>-25</v>
          </cell>
          <cell r="S832">
            <v>-120144.28</v>
          </cell>
          <cell r="U832">
            <v>873960.6</v>
          </cell>
          <cell r="W832">
            <v>13.94</v>
          </cell>
          <cell r="Y832">
            <v>12.09</v>
          </cell>
          <cell r="AA832">
            <v>0.13270000000000001</v>
          </cell>
          <cell r="AC832">
            <v>7.17E-2</v>
          </cell>
          <cell r="AE832">
            <v>62662.98</v>
          </cell>
          <cell r="AG832">
            <v>115974.57</v>
          </cell>
        </row>
        <row r="833">
          <cell r="A833" t="str">
            <v>08120</v>
          </cell>
          <cell r="G833" t="str">
            <v>1979</v>
          </cell>
          <cell r="I833">
            <v>777825.16</v>
          </cell>
          <cell r="K833">
            <v>1112912.3500000001</v>
          </cell>
          <cell r="M833">
            <v>32</v>
          </cell>
          <cell r="N833" t="str">
            <v>-</v>
          </cell>
          <cell r="O833" t="str">
            <v xml:space="preserve">L2  </v>
          </cell>
          <cell r="Q833">
            <v>-25</v>
          </cell>
          <cell r="S833">
            <v>-194456.29</v>
          </cell>
          <cell r="U833">
            <v>1307368.6400000001</v>
          </cell>
          <cell r="W833">
            <v>14.23</v>
          </cell>
          <cell r="Y833">
            <v>12.33</v>
          </cell>
          <cell r="AA833">
            <v>0.13350000000000001</v>
          </cell>
          <cell r="AC833">
            <v>7.0300000000000001E-2</v>
          </cell>
          <cell r="AE833">
            <v>91908.02</v>
          </cell>
          <cell r="AG833">
            <v>174533.71</v>
          </cell>
        </row>
        <row r="834">
          <cell r="A834" t="str">
            <v>08120</v>
          </cell>
          <cell r="G834" t="str">
            <v>1980</v>
          </cell>
          <cell r="I834">
            <v>323121.87</v>
          </cell>
          <cell r="K834">
            <v>416743.3</v>
          </cell>
          <cell r="M834">
            <v>32</v>
          </cell>
          <cell r="N834" t="str">
            <v>-</v>
          </cell>
          <cell r="O834" t="str">
            <v xml:space="preserve">L2  </v>
          </cell>
          <cell r="Q834">
            <v>-25</v>
          </cell>
          <cell r="S834">
            <v>-80780.47</v>
          </cell>
          <cell r="U834">
            <v>497523.77</v>
          </cell>
          <cell r="W834">
            <v>14.54</v>
          </cell>
          <cell r="Y834">
            <v>12.57</v>
          </cell>
          <cell r="AA834">
            <v>0.13550000000000001</v>
          </cell>
          <cell r="AC834">
            <v>6.88E-2</v>
          </cell>
          <cell r="AE834">
            <v>34229.64</v>
          </cell>
          <cell r="AG834">
            <v>67414.47</v>
          </cell>
        </row>
        <row r="835">
          <cell r="A835" t="str">
            <v>08120</v>
          </cell>
          <cell r="G835" t="str">
            <v>1981</v>
          </cell>
          <cell r="I835">
            <v>696392.86</v>
          </cell>
          <cell r="K835">
            <v>849667.2</v>
          </cell>
          <cell r="M835">
            <v>32</v>
          </cell>
          <cell r="N835" t="str">
            <v>-</v>
          </cell>
          <cell r="O835" t="str">
            <v xml:space="preserve">L2  </v>
          </cell>
          <cell r="Q835">
            <v>-25</v>
          </cell>
          <cell r="S835">
            <v>-174098.22</v>
          </cell>
          <cell r="U835">
            <v>1023765.4199999999</v>
          </cell>
          <cell r="W835">
            <v>14.87</v>
          </cell>
          <cell r="Y835">
            <v>12.82</v>
          </cell>
          <cell r="AA835">
            <v>0.13789999999999999</v>
          </cell>
          <cell r="AC835">
            <v>6.7199999999999996E-2</v>
          </cell>
          <cell r="AE835">
            <v>68797.039999999994</v>
          </cell>
          <cell r="AG835">
            <v>141177.25</v>
          </cell>
        </row>
        <row r="836">
          <cell r="A836" t="str">
            <v>08120</v>
          </cell>
          <cell r="G836" t="str">
            <v>1982</v>
          </cell>
          <cell r="I836">
            <v>806625.04</v>
          </cell>
          <cell r="K836">
            <v>945880.12</v>
          </cell>
          <cell r="M836">
            <v>32</v>
          </cell>
          <cell r="N836" t="str">
            <v>-</v>
          </cell>
          <cell r="O836" t="str">
            <v xml:space="preserve">L2  </v>
          </cell>
          <cell r="Q836">
            <v>-25</v>
          </cell>
          <cell r="S836">
            <v>-201656.26</v>
          </cell>
          <cell r="U836">
            <v>1147536.3799999999</v>
          </cell>
          <cell r="W836">
            <v>15.23</v>
          </cell>
          <cell r="Y836">
            <v>13.06</v>
          </cell>
          <cell r="AA836">
            <v>0.14249999999999999</v>
          </cell>
          <cell r="AC836">
            <v>6.5699999999999995E-2</v>
          </cell>
          <cell r="AE836">
            <v>75393.14</v>
          </cell>
          <cell r="AG836">
            <v>163523.93</v>
          </cell>
        </row>
        <row r="837">
          <cell r="A837" t="str">
            <v>08120</v>
          </cell>
          <cell r="G837" t="str">
            <v>1983</v>
          </cell>
          <cell r="I837">
            <v>667776.81000000006</v>
          </cell>
          <cell r="K837">
            <v>749032.24</v>
          </cell>
          <cell r="M837">
            <v>32</v>
          </cell>
          <cell r="N837" t="str">
            <v>-</v>
          </cell>
          <cell r="O837" t="str">
            <v xml:space="preserve">L2  </v>
          </cell>
          <cell r="Q837">
            <v>-25</v>
          </cell>
          <cell r="S837">
            <v>-166944.20000000001</v>
          </cell>
          <cell r="U837">
            <v>915976.44</v>
          </cell>
          <cell r="W837">
            <v>15.62</v>
          </cell>
          <cell r="Y837">
            <v>13.31</v>
          </cell>
          <cell r="AA837">
            <v>0.1479</v>
          </cell>
          <cell r="AC837">
            <v>6.4000000000000001E-2</v>
          </cell>
          <cell r="AE837">
            <v>58622.49</v>
          </cell>
          <cell r="AG837">
            <v>135472.92000000001</v>
          </cell>
        </row>
        <row r="838">
          <cell r="A838" t="str">
            <v>08120</v>
          </cell>
          <cell r="G838" t="str">
            <v>1984</v>
          </cell>
          <cell r="I838">
            <v>807735.75</v>
          </cell>
          <cell r="K838">
            <v>856947.4</v>
          </cell>
          <cell r="M838">
            <v>32</v>
          </cell>
          <cell r="N838" t="str">
            <v>-</v>
          </cell>
          <cell r="O838" t="str">
            <v xml:space="preserve">L2  </v>
          </cell>
          <cell r="Q838">
            <v>-25</v>
          </cell>
          <cell r="S838">
            <v>-201933.94</v>
          </cell>
          <cell r="U838">
            <v>1058881.3400000001</v>
          </cell>
          <cell r="W838">
            <v>16.04</v>
          </cell>
          <cell r="Y838">
            <v>13.57</v>
          </cell>
          <cell r="AA838">
            <v>0.154</v>
          </cell>
          <cell r="AC838">
            <v>6.2300000000000001E-2</v>
          </cell>
          <cell r="AE838">
            <v>65968.31</v>
          </cell>
          <cell r="AG838">
            <v>163067.73000000001</v>
          </cell>
        </row>
        <row r="839">
          <cell r="A839" t="str">
            <v>08120</v>
          </cell>
          <cell r="G839" t="str">
            <v>1985</v>
          </cell>
          <cell r="I839">
            <v>991000.63</v>
          </cell>
          <cell r="K839">
            <v>1055030.8899999999</v>
          </cell>
          <cell r="M839">
            <v>32</v>
          </cell>
          <cell r="N839" t="str">
            <v>-</v>
          </cell>
          <cell r="O839" t="str">
            <v xml:space="preserve">L2  </v>
          </cell>
          <cell r="Q839">
            <v>-25</v>
          </cell>
          <cell r="S839">
            <v>-247750.16</v>
          </cell>
          <cell r="U839">
            <v>1302781.0499999998</v>
          </cell>
          <cell r="W839">
            <v>16.489999999999998</v>
          </cell>
          <cell r="Y839">
            <v>13.85</v>
          </cell>
          <cell r="AA839">
            <v>0.16009999999999999</v>
          </cell>
          <cell r="AC839">
            <v>6.0600000000000001E-2</v>
          </cell>
          <cell r="AE839">
            <v>78948.53</v>
          </cell>
          <cell r="AG839">
            <v>208575.25</v>
          </cell>
        </row>
        <row r="840">
          <cell r="A840" t="str">
            <v>08120</v>
          </cell>
          <cell r="G840" t="str">
            <v>1986</v>
          </cell>
          <cell r="I840">
            <v>1421756.79</v>
          </cell>
          <cell r="K840">
            <v>1524737.17</v>
          </cell>
          <cell r="M840">
            <v>32</v>
          </cell>
          <cell r="N840" t="str">
            <v>-</v>
          </cell>
          <cell r="O840" t="str">
            <v xml:space="preserve">L2  </v>
          </cell>
          <cell r="Q840">
            <v>-25</v>
          </cell>
          <cell r="S840">
            <v>-355439.2</v>
          </cell>
          <cell r="U840">
            <v>1880176.3699999999</v>
          </cell>
          <cell r="W840">
            <v>16.989999999999998</v>
          </cell>
          <cell r="Y840">
            <v>14.13</v>
          </cell>
          <cell r="AA840">
            <v>0.16830000000000001</v>
          </cell>
          <cell r="AC840">
            <v>5.8900000000000001E-2</v>
          </cell>
          <cell r="AE840">
            <v>110742.39</v>
          </cell>
          <cell r="AG840">
            <v>316433.68</v>
          </cell>
        </row>
        <row r="841">
          <cell r="A841" t="str">
            <v>08120</v>
          </cell>
          <cell r="G841" t="str">
            <v>1987</v>
          </cell>
          <cell r="I841">
            <v>1239514.31</v>
          </cell>
          <cell r="K841">
            <v>1320984.74</v>
          </cell>
          <cell r="M841">
            <v>32</v>
          </cell>
          <cell r="N841" t="str">
            <v>-</v>
          </cell>
          <cell r="O841" t="str">
            <v xml:space="preserve">L2  </v>
          </cell>
          <cell r="Q841">
            <v>-25</v>
          </cell>
          <cell r="S841">
            <v>-309878.58</v>
          </cell>
          <cell r="U841">
            <v>1630863.32</v>
          </cell>
          <cell r="W841">
            <v>17.53</v>
          </cell>
          <cell r="Y841">
            <v>14.43</v>
          </cell>
          <cell r="AA841">
            <v>0.17680000000000001</v>
          </cell>
          <cell r="AC841">
            <v>5.7000000000000002E-2</v>
          </cell>
          <cell r="AE841">
            <v>92959.21</v>
          </cell>
          <cell r="AG841">
            <v>288336.63</v>
          </cell>
        </row>
        <row r="842">
          <cell r="A842" t="str">
            <v>08120</v>
          </cell>
          <cell r="G842" t="str">
            <v>1988</v>
          </cell>
          <cell r="I842">
            <v>1753587.31</v>
          </cell>
          <cell r="K842">
            <v>1836804.89</v>
          </cell>
          <cell r="M842">
            <v>32</v>
          </cell>
          <cell r="N842" t="str">
            <v>-</v>
          </cell>
          <cell r="O842" t="str">
            <v xml:space="preserve">L2  </v>
          </cell>
          <cell r="Q842">
            <v>-25</v>
          </cell>
          <cell r="S842">
            <v>-438396.83</v>
          </cell>
          <cell r="U842">
            <v>2275201.7199999997</v>
          </cell>
          <cell r="W842">
            <v>18.12</v>
          </cell>
          <cell r="Y842">
            <v>14.76</v>
          </cell>
          <cell r="AA842">
            <v>0.18540000000000001</v>
          </cell>
          <cell r="AC842">
            <v>5.5199999999999999E-2</v>
          </cell>
          <cell r="AE842">
            <v>125591.13</v>
          </cell>
          <cell r="AG842">
            <v>421822.4</v>
          </cell>
        </row>
        <row r="843">
          <cell r="A843" t="str">
            <v>08120</v>
          </cell>
          <cell r="G843" t="str">
            <v>1989</v>
          </cell>
          <cell r="I843">
            <v>1844038.48</v>
          </cell>
          <cell r="K843">
            <v>1931394.69</v>
          </cell>
          <cell r="M843">
            <v>32</v>
          </cell>
          <cell r="N843" t="str">
            <v>-</v>
          </cell>
          <cell r="O843" t="str">
            <v xml:space="preserve">L2  </v>
          </cell>
          <cell r="Q843">
            <v>-25</v>
          </cell>
          <cell r="S843">
            <v>-461009.62</v>
          </cell>
          <cell r="U843">
            <v>2392404.31</v>
          </cell>
          <cell r="W843">
            <v>18.75</v>
          </cell>
          <cell r="Y843">
            <v>15.11</v>
          </cell>
          <cell r="AA843">
            <v>0.19409999999999999</v>
          </cell>
          <cell r="AC843">
            <v>5.33E-2</v>
          </cell>
          <cell r="AE843">
            <v>127515.15</v>
          </cell>
          <cell r="AG843">
            <v>464365.68</v>
          </cell>
        </row>
        <row r="844">
          <cell r="A844" t="str">
            <v>08120</v>
          </cell>
          <cell r="G844" t="str">
            <v>1990</v>
          </cell>
          <cell r="I844">
            <v>1667412.3</v>
          </cell>
          <cell r="K844">
            <v>1754401.49</v>
          </cell>
          <cell r="M844">
            <v>32</v>
          </cell>
          <cell r="N844" t="str">
            <v>-</v>
          </cell>
          <cell r="O844" t="str">
            <v xml:space="preserve">L2  </v>
          </cell>
          <cell r="Q844">
            <v>-25</v>
          </cell>
          <cell r="S844">
            <v>-416853.08</v>
          </cell>
          <cell r="U844">
            <v>2171254.5699999998</v>
          </cell>
          <cell r="W844">
            <v>19.43</v>
          </cell>
          <cell r="Y844">
            <v>15.48</v>
          </cell>
          <cell r="AA844">
            <v>0.20330000000000001</v>
          </cell>
          <cell r="AC844">
            <v>5.1499999999999997E-2</v>
          </cell>
          <cell r="AE844">
            <v>111819.61</v>
          </cell>
          <cell r="AG844">
            <v>441416.05</v>
          </cell>
        </row>
        <row r="845">
          <cell r="A845" t="str">
            <v>08120</v>
          </cell>
          <cell r="G845" t="str">
            <v>1991</v>
          </cell>
          <cell r="I845">
            <v>1322965.18</v>
          </cell>
          <cell r="K845">
            <v>1366285.75</v>
          </cell>
          <cell r="M845">
            <v>32</v>
          </cell>
          <cell r="N845" t="str">
            <v>-</v>
          </cell>
          <cell r="O845" t="str">
            <v xml:space="preserve">L2  </v>
          </cell>
          <cell r="Q845">
            <v>-25</v>
          </cell>
          <cell r="S845">
            <v>-330741.3</v>
          </cell>
          <cell r="U845">
            <v>1697027.05</v>
          </cell>
          <cell r="W845">
            <v>20.149999999999999</v>
          </cell>
          <cell r="Y845">
            <v>15.89</v>
          </cell>
          <cell r="AA845">
            <v>0.2114</v>
          </cell>
          <cell r="AC845">
            <v>4.9599999999999998E-2</v>
          </cell>
          <cell r="AE845">
            <v>84172.54</v>
          </cell>
          <cell r="AG845">
            <v>358751.52</v>
          </cell>
        </row>
        <row r="846">
          <cell r="A846" t="str">
            <v>08120</v>
          </cell>
          <cell r="G846" t="str">
            <v>1992</v>
          </cell>
          <cell r="I846">
            <v>1222245.46</v>
          </cell>
          <cell r="K846">
            <v>1253118.8600000001</v>
          </cell>
          <cell r="M846">
            <v>32</v>
          </cell>
          <cell r="N846" t="str">
            <v>-</v>
          </cell>
          <cell r="O846" t="str">
            <v xml:space="preserve">L2  </v>
          </cell>
          <cell r="Q846">
            <v>-25</v>
          </cell>
          <cell r="S846">
            <v>-305561.37</v>
          </cell>
          <cell r="U846">
            <v>1558680.23</v>
          </cell>
          <cell r="W846">
            <v>20.92</v>
          </cell>
          <cell r="Y846">
            <v>16.34</v>
          </cell>
          <cell r="AA846">
            <v>0.21890000000000001</v>
          </cell>
          <cell r="AC846">
            <v>4.7800000000000002E-2</v>
          </cell>
          <cell r="AE846">
            <v>74504.91</v>
          </cell>
          <cell r="AG846">
            <v>341195.1</v>
          </cell>
        </row>
        <row r="847">
          <cell r="A847" t="str">
            <v>08120</v>
          </cell>
          <cell r="G847" t="str">
            <v>1993</v>
          </cell>
          <cell r="I847">
            <v>1158593.71</v>
          </cell>
          <cell r="K847">
            <v>1128966.07</v>
          </cell>
          <cell r="M847">
            <v>32</v>
          </cell>
          <cell r="N847" t="str">
            <v>-</v>
          </cell>
          <cell r="O847" t="str">
            <v xml:space="preserve">L2  </v>
          </cell>
          <cell r="Q847">
            <v>-25</v>
          </cell>
          <cell r="S847">
            <v>-289648.43</v>
          </cell>
          <cell r="U847">
            <v>1418614.5</v>
          </cell>
          <cell r="W847">
            <v>21.71</v>
          </cell>
          <cell r="Y847">
            <v>16.82</v>
          </cell>
          <cell r="AA847">
            <v>0.22520000000000001</v>
          </cell>
          <cell r="AC847">
            <v>4.6100000000000002E-2</v>
          </cell>
          <cell r="AE847">
            <v>65398.13</v>
          </cell>
          <cell r="AG847">
            <v>319471.99</v>
          </cell>
        </row>
        <row r="848">
          <cell r="A848" t="str">
            <v>08120</v>
          </cell>
          <cell r="G848" t="str">
            <v>1994</v>
          </cell>
          <cell r="I848">
            <v>2033893.88</v>
          </cell>
          <cell r="K848">
            <v>2016090.31</v>
          </cell>
          <cell r="M848">
            <v>32</v>
          </cell>
          <cell r="N848" t="str">
            <v>-</v>
          </cell>
          <cell r="O848" t="str">
            <v xml:space="preserve">L2  </v>
          </cell>
          <cell r="Q848">
            <v>-25</v>
          </cell>
          <cell r="S848">
            <v>-508473.47</v>
          </cell>
          <cell r="U848">
            <v>2524563.7800000003</v>
          </cell>
          <cell r="W848">
            <v>22.54</v>
          </cell>
          <cell r="Y848">
            <v>17.350000000000001</v>
          </cell>
          <cell r="AA848">
            <v>0.2303</v>
          </cell>
          <cell r="AC848">
            <v>4.4400000000000002E-2</v>
          </cell>
          <cell r="AE848">
            <v>112090.63</v>
          </cell>
          <cell r="AG848">
            <v>581407.04</v>
          </cell>
        </row>
        <row r="849">
          <cell r="A849" t="str">
            <v>08120</v>
          </cell>
          <cell r="G849" t="str">
            <v>1995</v>
          </cell>
          <cell r="I849">
            <v>1550495.37</v>
          </cell>
          <cell r="K849">
            <v>1534486.32</v>
          </cell>
          <cell r="M849">
            <v>32</v>
          </cell>
          <cell r="N849" t="str">
            <v>-</v>
          </cell>
          <cell r="O849" t="str">
            <v xml:space="preserve">L2  </v>
          </cell>
          <cell r="Q849">
            <v>-25</v>
          </cell>
          <cell r="S849">
            <v>-387623.84</v>
          </cell>
          <cell r="U849">
            <v>1922110.1600000001</v>
          </cell>
          <cell r="W849">
            <v>23.38</v>
          </cell>
          <cell r="Y849">
            <v>17.920000000000002</v>
          </cell>
          <cell r="AA849">
            <v>0.23350000000000001</v>
          </cell>
          <cell r="AC849">
            <v>4.2799999999999998E-2</v>
          </cell>
          <cell r="AE849">
            <v>82266.31</v>
          </cell>
          <cell r="AG849">
            <v>448812.72</v>
          </cell>
        </row>
        <row r="850">
          <cell r="A850" t="str">
            <v>08120</v>
          </cell>
          <cell r="G850" t="str">
            <v>1996</v>
          </cell>
          <cell r="I850">
            <v>1580814.09</v>
          </cell>
          <cell r="K850">
            <v>1554780.66</v>
          </cell>
          <cell r="M850">
            <v>32</v>
          </cell>
          <cell r="N850" t="str">
            <v>-</v>
          </cell>
          <cell r="O850" t="str">
            <v xml:space="preserve">L2  </v>
          </cell>
          <cell r="Q850">
            <v>-25</v>
          </cell>
          <cell r="S850">
            <v>-395203.52</v>
          </cell>
          <cell r="U850">
            <v>1949984.18</v>
          </cell>
          <cell r="W850">
            <v>24.24</v>
          </cell>
          <cell r="Y850">
            <v>18.54</v>
          </cell>
          <cell r="AA850">
            <v>0.2351</v>
          </cell>
          <cell r="AC850">
            <v>4.1300000000000003E-2</v>
          </cell>
          <cell r="AE850">
            <v>80534.350000000006</v>
          </cell>
          <cell r="AG850">
            <v>458441.28</v>
          </cell>
        </row>
        <row r="851">
          <cell r="A851" t="str">
            <v>08120</v>
          </cell>
          <cell r="G851" t="str">
            <v>1997</v>
          </cell>
          <cell r="I851">
            <v>450744.63</v>
          </cell>
          <cell r="K851">
            <v>441478.42</v>
          </cell>
          <cell r="M851">
            <v>32</v>
          </cell>
          <cell r="N851" t="str">
            <v>-</v>
          </cell>
          <cell r="O851" t="str">
            <v xml:space="preserve">L2  </v>
          </cell>
          <cell r="Q851">
            <v>-25</v>
          </cell>
          <cell r="S851">
            <v>-112686.16</v>
          </cell>
          <cell r="U851">
            <v>554164.57999999996</v>
          </cell>
          <cell r="W851">
            <v>25.13</v>
          </cell>
          <cell r="Y851">
            <v>19.2</v>
          </cell>
          <cell r="AA851">
            <v>0.23599999999999999</v>
          </cell>
          <cell r="AC851">
            <v>3.9800000000000002E-2</v>
          </cell>
          <cell r="AE851">
            <v>22055.75</v>
          </cell>
          <cell r="AG851">
            <v>130782.84</v>
          </cell>
        </row>
        <row r="852">
          <cell r="A852" t="str">
            <v>08120</v>
          </cell>
          <cell r="G852" t="str">
            <v>1998</v>
          </cell>
          <cell r="I852">
            <v>2589195.06</v>
          </cell>
          <cell r="K852">
            <v>2574602.44</v>
          </cell>
          <cell r="M852">
            <v>32</v>
          </cell>
          <cell r="N852" t="str">
            <v>-</v>
          </cell>
          <cell r="O852" t="str">
            <v xml:space="preserve">L2  </v>
          </cell>
          <cell r="Q852">
            <v>-25</v>
          </cell>
          <cell r="S852">
            <v>-647298.77</v>
          </cell>
          <cell r="U852">
            <v>3221901.21</v>
          </cell>
          <cell r="W852">
            <v>26.03</v>
          </cell>
          <cell r="Y852">
            <v>19.91</v>
          </cell>
          <cell r="AA852">
            <v>0.2351</v>
          </cell>
          <cell r="AC852">
            <v>3.8399999999999997E-2</v>
          </cell>
          <cell r="AE852">
            <v>123721.01</v>
          </cell>
          <cell r="AG852">
            <v>757468.97</v>
          </cell>
        </row>
        <row r="853">
          <cell r="A853" t="str">
            <v>08120</v>
          </cell>
          <cell r="G853" t="str">
            <v>1999</v>
          </cell>
          <cell r="I853">
            <v>1105615.03</v>
          </cell>
          <cell r="K853">
            <v>1156277.03</v>
          </cell>
          <cell r="M853">
            <v>32</v>
          </cell>
          <cell r="N853" t="str">
            <v>-</v>
          </cell>
          <cell r="O853" t="str">
            <v xml:space="preserve">L2  </v>
          </cell>
          <cell r="Q853">
            <v>-25</v>
          </cell>
          <cell r="S853">
            <v>-276403.76</v>
          </cell>
          <cell r="U853">
            <v>1432680.79</v>
          </cell>
          <cell r="W853">
            <v>26.96</v>
          </cell>
          <cell r="Y853">
            <v>20.66</v>
          </cell>
          <cell r="AA853">
            <v>0.23369999999999999</v>
          </cell>
          <cell r="AC853">
            <v>3.7100000000000001E-2</v>
          </cell>
          <cell r="AE853">
            <v>53152.46</v>
          </cell>
          <cell r="AG853">
            <v>334817.5</v>
          </cell>
        </row>
        <row r="854">
          <cell r="A854" t="str">
            <v>08120</v>
          </cell>
          <cell r="G854" t="str">
            <v>2000</v>
          </cell>
          <cell r="I854">
            <v>849027.98</v>
          </cell>
          <cell r="K854">
            <v>907793.6</v>
          </cell>
          <cell r="M854">
            <v>32</v>
          </cell>
          <cell r="N854" t="str">
            <v>-</v>
          </cell>
          <cell r="O854" t="str">
            <v xml:space="preserve">L2  </v>
          </cell>
          <cell r="Q854">
            <v>-25</v>
          </cell>
          <cell r="S854">
            <v>-212257</v>
          </cell>
          <cell r="U854">
            <v>1120050.6000000001</v>
          </cell>
          <cell r="W854">
            <v>27.9</v>
          </cell>
          <cell r="Y854">
            <v>21.44</v>
          </cell>
          <cell r="AA854">
            <v>0.23150000000000001</v>
          </cell>
          <cell r="AC854">
            <v>3.5799999999999998E-2</v>
          </cell>
          <cell r="AE854">
            <v>40097.81</v>
          </cell>
          <cell r="AG854">
            <v>259291.71</v>
          </cell>
        </row>
        <row r="855">
          <cell r="A855" t="str">
            <v>08120</v>
          </cell>
          <cell r="G855" t="str">
            <v>2001</v>
          </cell>
          <cell r="I855">
            <v>30727.03</v>
          </cell>
          <cell r="K855">
            <v>34975.550000000003</v>
          </cell>
          <cell r="M855">
            <v>32</v>
          </cell>
          <cell r="N855" t="str">
            <v>-</v>
          </cell>
          <cell r="O855" t="str">
            <v xml:space="preserve">L2  </v>
          </cell>
          <cell r="Q855">
            <v>-25</v>
          </cell>
          <cell r="S855">
            <v>-7681.76</v>
          </cell>
          <cell r="U855">
            <v>42657.310000000005</v>
          </cell>
          <cell r="W855">
            <v>28.87</v>
          </cell>
          <cell r="Y855">
            <v>22.26</v>
          </cell>
          <cell r="AA855">
            <v>0.22900000000000001</v>
          </cell>
          <cell r="AC855">
            <v>3.4599999999999999E-2</v>
          </cell>
          <cell r="AE855">
            <v>1475.94</v>
          </cell>
          <cell r="AG855">
            <v>9768.52</v>
          </cell>
        </row>
        <row r="856">
          <cell r="A856" t="str">
            <v>Total 08120</v>
          </cell>
          <cell r="E856" t="str">
            <v>Total Crossties - Wood - Density Class II</v>
          </cell>
          <cell r="I856">
            <v>27530516.520000003</v>
          </cell>
          <cell r="K856">
            <v>29349238.120000008</v>
          </cell>
          <cell r="S856">
            <v>-6882629.1899999995</v>
          </cell>
          <cell r="U856">
            <v>36231867.310000002</v>
          </cell>
          <cell r="Y856">
            <v>15.58</v>
          </cell>
          <cell r="AA856">
            <v>0.19719999999999999</v>
          </cell>
          <cell r="AC856">
            <v>6.3600000000000004E-2</v>
          </cell>
          <cell r="AE856">
            <v>1867593.59</v>
          </cell>
          <cell r="AG856">
            <v>7143743.1099999994</v>
          </cell>
        </row>
        <row r="858">
          <cell r="A858" t="str">
            <v>08140</v>
          </cell>
          <cell r="C858">
            <v>8.14</v>
          </cell>
          <cell r="E858" t="str">
            <v>Crossties - Wood - Density Class IV</v>
          </cell>
          <cell r="G858" t="str">
            <v>1975</v>
          </cell>
          <cell r="I858">
            <v>25954.240000000002</v>
          </cell>
          <cell r="K858">
            <v>38630.01</v>
          </cell>
          <cell r="M858">
            <v>40</v>
          </cell>
          <cell r="N858" t="str">
            <v>-</v>
          </cell>
          <cell r="O858" t="str">
            <v xml:space="preserve">S2  </v>
          </cell>
          <cell r="Q858">
            <v>-35</v>
          </cell>
          <cell r="S858">
            <v>-9083.98</v>
          </cell>
          <cell r="U858">
            <v>47713.990000000005</v>
          </cell>
          <cell r="W858">
            <v>15.29</v>
          </cell>
          <cell r="Y858">
            <v>11.6</v>
          </cell>
          <cell r="AA858">
            <v>0.24129999999999999</v>
          </cell>
          <cell r="AC858">
            <v>6.54E-2</v>
          </cell>
          <cell r="AE858">
            <v>3120.49</v>
          </cell>
          <cell r="AG858">
            <v>11513.39</v>
          </cell>
        </row>
        <row r="859">
          <cell r="A859" t="str">
            <v>08140</v>
          </cell>
          <cell r="G859" t="str">
            <v>1976</v>
          </cell>
          <cell r="I859">
            <v>139050.26999999999</v>
          </cell>
          <cell r="K859">
            <v>205278.5</v>
          </cell>
          <cell r="M859">
            <v>40</v>
          </cell>
          <cell r="N859" t="str">
            <v>-</v>
          </cell>
          <cell r="O859" t="str">
            <v xml:space="preserve">S2  </v>
          </cell>
          <cell r="Q859">
            <v>-35</v>
          </cell>
          <cell r="S859">
            <v>-48667.59</v>
          </cell>
          <cell r="U859">
            <v>253946.09</v>
          </cell>
          <cell r="W859">
            <v>15.87</v>
          </cell>
          <cell r="Y859">
            <v>12.06</v>
          </cell>
          <cell r="AA859">
            <v>0.24010000000000001</v>
          </cell>
          <cell r="AC859">
            <v>6.3E-2</v>
          </cell>
          <cell r="AE859">
            <v>15998.6</v>
          </cell>
          <cell r="AG859">
            <v>60972.46</v>
          </cell>
        </row>
        <row r="860">
          <cell r="A860" t="str">
            <v>08140</v>
          </cell>
          <cell r="G860" t="str">
            <v>1977</v>
          </cell>
          <cell r="I860">
            <v>430624.44</v>
          </cell>
          <cell r="K860">
            <v>613439.84</v>
          </cell>
          <cell r="M860">
            <v>40</v>
          </cell>
          <cell r="N860" t="str">
            <v>-</v>
          </cell>
          <cell r="O860" t="str">
            <v xml:space="preserve">S2  </v>
          </cell>
          <cell r="Q860">
            <v>-35</v>
          </cell>
          <cell r="S860">
            <v>-150718.54999999999</v>
          </cell>
          <cell r="U860">
            <v>764158.3899999999</v>
          </cell>
          <cell r="W860">
            <v>16.47</v>
          </cell>
          <cell r="Y860">
            <v>12.52</v>
          </cell>
          <cell r="AA860">
            <v>0.23980000000000001</v>
          </cell>
          <cell r="AC860">
            <v>6.0699999999999997E-2</v>
          </cell>
          <cell r="AE860">
            <v>46384.41</v>
          </cell>
          <cell r="AG860">
            <v>183245.18</v>
          </cell>
        </row>
        <row r="861">
          <cell r="A861" t="str">
            <v>08140</v>
          </cell>
          <cell r="G861" t="str">
            <v>1978</v>
          </cell>
          <cell r="I861">
            <v>1802160.19</v>
          </cell>
          <cell r="K861">
            <v>2431676.34</v>
          </cell>
          <cell r="M861">
            <v>40</v>
          </cell>
          <cell r="N861" t="str">
            <v>-</v>
          </cell>
          <cell r="O861" t="str">
            <v xml:space="preserve">S2  </v>
          </cell>
          <cell r="Q861">
            <v>-35</v>
          </cell>
          <cell r="S861">
            <v>-630756.06999999995</v>
          </cell>
          <cell r="U861">
            <v>3062432.4099999997</v>
          </cell>
          <cell r="W861">
            <v>17.09</v>
          </cell>
          <cell r="Y861">
            <v>13</v>
          </cell>
          <cell r="AA861">
            <v>0.23930000000000001</v>
          </cell>
          <cell r="AC861">
            <v>5.8500000000000003E-2</v>
          </cell>
          <cell r="AE861">
            <v>179152.3</v>
          </cell>
          <cell r="AG861">
            <v>732840.08</v>
          </cell>
        </row>
        <row r="862">
          <cell r="A862" t="str">
            <v>08140</v>
          </cell>
          <cell r="G862" t="str">
            <v>1979</v>
          </cell>
          <cell r="I862">
            <v>2916838.01</v>
          </cell>
          <cell r="K862">
            <v>3655567.29</v>
          </cell>
          <cell r="M862">
            <v>40</v>
          </cell>
          <cell r="N862" t="str">
            <v>-</v>
          </cell>
          <cell r="O862" t="str">
            <v xml:space="preserve">S2  </v>
          </cell>
          <cell r="Q862">
            <v>-35</v>
          </cell>
          <cell r="S862">
            <v>-1020893.3</v>
          </cell>
          <cell r="U862">
            <v>4676460.59</v>
          </cell>
          <cell r="W862">
            <v>17.72</v>
          </cell>
          <cell r="Y862">
            <v>13.5</v>
          </cell>
          <cell r="AA862">
            <v>0.23810000000000001</v>
          </cell>
          <cell r="AC862">
            <v>5.6399999999999999E-2</v>
          </cell>
          <cell r="AE862">
            <v>263752.38</v>
          </cell>
          <cell r="AG862">
            <v>1113465.27</v>
          </cell>
        </row>
        <row r="863">
          <cell r="A863" t="str">
            <v>08140</v>
          </cell>
          <cell r="G863" t="str">
            <v>1980</v>
          </cell>
          <cell r="I863">
            <v>1211704.3899999999</v>
          </cell>
          <cell r="K863">
            <v>1394454.79</v>
          </cell>
          <cell r="M863">
            <v>40</v>
          </cell>
          <cell r="N863" t="str">
            <v>-</v>
          </cell>
          <cell r="O863" t="str">
            <v xml:space="preserve">S2  </v>
          </cell>
          <cell r="Q863">
            <v>-35</v>
          </cell>
          <cell r="S863">
            <v>-424096.54</v>
          </cell>
          <cell r="U863">
            <v>1818551.33</v>
          </cell>
          <cell r="W863">
            <v>18.39</v>
          </cell>
          <cell r="Y863">
            <v>14.02</v>
          </cell>
          <cell r="AA863">
            <v>0.23760000000000001</v>
          </cell>
          <cell r="AC863">
            <v>5.4399999999999997E-2</v>
          </cell>
          <cell r="AE863">
            <v>98929.19</v>
          </cell>
          <cell r="AG863">
            <v>432087.8</v>
          </cell>
        </row>
        <row r="864">
          <cell r="A864" t="str">
            <v>08140</v>
          </cell>
          <cell r="G864" t="str">
            <v>1981</v>
          </cell>
          <cell r="I864">
            <v>2611467.5499999998</v>
          </cell>
          <cell r="K864">
            <v>2893007.46</v>
          </cell>
          <cell r="M864">
            <v>40</v>
          </cell>
          <cell r="N864" t="str">
            <v>-</v>
          </cell>
          <cell r="O864" t="str">
            <v xml:space="preserve">S2  </v>
          </cell>
          <cell r="Q864">
            <v>-35</v>
          </cell>
          <cell r="S864">
            <v>-914013.64</v>
          </cell>
          <cell r="U864">
            <v>3807021.1</v>
          </cell>
          <cell r="W864">
            <v>19.07</v>
          </cell>
          <cell r="Y864">
            <v>14.55</v>
          </cell>
          <cell r="AA864">
            <v>0.23699999999999999</v>
          </cell>
          <cell r="AC864">
            <v>5.2400000000000002E-2</v>
          </cell>
          <cell r="AE864">
            <v>199487.91</v>
          </cell>
          <cell r="AG864">
            <v>902264</v>
          </cell>
        </row>
        <row r="865">
          <cell r="A865" t="str">
            <v>08140</v>
          </cell>
          <cell r="G865" t="str">
            <v>1982</v>
          </cell>
          <cell r="I865">
            <v>3024837.34</v>
          </cell>
          <cell r="K865">
            <v>3280918.96</v>
          </cell>
          <cell r="M865">
            <v>40</v>
          </cell>
          <cell r="N865" t="str">
            <v>-</v>
          </cell>
          <cell r="O865" t="str">
            <v xml:space="preserve">S2  </v>
          </cell>
          <cell r="Q865">
            <v>-35</v>
          </cell>
          <cell r="S865">
            <v>-1058693.07</v>
          </cell>
          <cell r="U865">
            <v>4339612.03</v>
          </cell>
          <cell r="W865">
            <v>19.78</v>
          </cell>
          <cell r="Y865">
            <v>15.1</v>
          </cell>
          <cell r="AA865">
            <v>0.2366</v>
          </cell>
          <cell r="AC865">
            <v>5.0599999999999999E-2</v>
          </cell>
          <cell r="AE865">
            <v>219584.37</v>
          </cell>
          <cell r="AG865">
            <v>1026752.21</v>
          </cell>
        </row>
        <row r="866">
          <cell r="A866" t="str">
            <v>08140</v>
          </cell>
          <cell r="G866" t="str">
            <v>1983</v>
          </cell>
          <cell r="I866">
            <v>2504157.6</v>
          </cell>
          <cell r="K866">
            <v>2645508.4500000002</v>
          </cell>
          <cell r="M866">
            <v>40</v>
          </cell>
          <cell r="N866" t="str">
            <v>-</v>
          </cell>
          <cell r="O866" t="str">
            <v xml:space="preserve">S2  </v>
          </cell>
          <cell r="Q866">
            <v>-35</v>
          </cell>
          <cell r="S866">
            <v>-876455.16</v>
          </cell>
          <cell r="U866">
            <v>3521963.6100000003</v>
          </cell>
          <cell r="W866">
            <v>20.51</v>
          </cell>
          <cell r="Y866">
            <v>15.67</v>
          </cell>
          <cell r="AA866">
            <v>0.23599999999999999</v>
          </cell>
          <cell r="AC866">
            <v>4.8800000000000003E-2</v>
          </cell>
          <cell r="AE866">
            <v>171871.82</v>
          </cell>
          <cell r="AG866">
            <v>831183.41</v>
          </cell>
        </row>
        <row r="867">
          <cell r="A867" t="str">
            <v>08140</v>
          </cell>
          <cell r="G867" t="str">
            <v>1984</v>
          </cell>
          <cell r="I867">
            <v>3029002.47</v>
          </cell>
          <cell r="K867">
            <v>3080475.29</v>
          </cell>
          <cell r="M867">
            <v>40</v>
          </cell>
          <cell r="N867" t="str">
            <v>-</v>
          </cell>
          <cell r="O867" t="str">
            <v xml:space="preserve">S2  </v>
          </cell>
          <cell r="Q867">
            <v>-35</v>
          </cell>
          <cell r="S867">
            <v>-1060150.8600000001</v>
          </cell>
          <cell r="U867">
            <v>4140626.1500000004</v>
          </cell>
          <cell r="W867">
            <v>21.26</v>
          </cell>
          <cell r="Y867">
            <v>16.260000000000002</v>
          </cell>
          <cell r="AA867">
            <v>0.23519999999999999</v>
          </cell>
          <cell r="AC867">
            <v>4.7E-2</v>
          </cell>
          <cell r="AE867">
            <v>194609.43</v>
          </cell>
          <cell r="AG867">
            <v>973875.27</v>
          </cell>
        </row>
        <row r="868">
          <cell r="A868" t="str">
            <v>08140</v>
          </cell>
          <cell r="G868" t="str">
            <v>1985</v>
          </cell>
          <cell r="I868">
            <v>3716244.29</v>
          </cell>
          <cell r="K868">
            <v>3857541.99</v>
          </cell>
          <cell r="M868">
            <v>40</v>
          </cell>
          <cell r="N868" t="str">
            <v>-</v>
          </cell>
          <cell r="O868" t="str">
            <v xml:space="preserve">S2  </v>
          </cell>
          <cell r="Q868">
            <v>-35</v>
          </cell>
          <cell r="S868">
            <v>-1300685.5</v>
          </cell>
          <cell r="U868">
            <v>5158227.49</v>
          </cell>
          <cell r="W868">
            <v>22.03</v>
          </cell>
          <cell r="Y868">
            <v>16.88</v>
          </cell>
          <cell r="AA868">
            <v>0.23380000000000001</v>
          </cell>
          <cell r="AC868">
            <v>4.5400000000000003E-2</v>
          </cell>
          <cell r="AE868">
            <v>234183.53</v>
          </cell>
          <cell r="AG868">
            <v>1205993.5900000001</v>
          </cell>
        </row>
        <row r="869">
          <cell r="A869" t="str">
            <v>08140</v>
          </cell>
          <cell r="G869" t="str">
            <v>1986</v>
          </cell>
          <cell r="I869">
            <v>5331576.38</v>
          </cell>
          <cell r="K869">
            <v>5668416.3600000003</v>
          </cell>
          <cell r="M869">
            <v>40</v>
          </cell>
          <cell r="N869" t="str">
            <v>-</v>
          </cell>
          <cell r="O869" t="str">
            <v xml:space="preserve">S2  </v>
          </cell>
          <cell r="Q869">
            <v>-35</v>
          </cell>
          <cell r="S869">
            <v>-1866051.73</v>
          </cell>
          <cell r="U869">
            <v>7534468.0899999999</v>
          </cell>
          <cell r="W869">
            <v>22.83</v>
          </cell>
          <cell r="Y869">
            <v>17.510000000000002</v>
          </cell>
          <cell r="AA869">
            <v>0.23300000000000001</v>
          </cell>
          <cell r="AC869">
            <v>4.3799999999999999E-2</v>
          </cell>
          <cell r="AE869">
            <v>330009.7</v>
          </cell>
          <cell r="AG869">
            <v>1755531.06</v>
          </cell>
        </row>
        <row r="870">
          <cell r="A870" t="str">
            <v>08140</v>
          </cell>
          <cell r="G870" t="str">
            <v>1987</v>
          </cell>
          <cell r="I870">
            <v>4648168.54</v>
          </cell>
          <cell r="K870">
            <v>4987296.82</v>
          </cell>
          <cell r="M870">
            <v>40</v>
          </cell>
          <cell r="N870" t="str">
            <v>-</v>
          </cell>
          <cell r="O870" t="str">
            <v xml:space="preserve">S2  </v>
          </cell>
          <cell r="Q870">
            <v>-35</v>
          </cell>
          <cell r="S870">
            <v>-1626858.99</v>
          </cell>
          <cell r="U870">
            <v>6614155.8100000005</v>
          </cell>
          <cell r="W870">
            <v>23.65</v>
          </cell>
          <cell r="Y870">
            <v>18.16</v>
          </cell>
          <cell r="AA870">
            <v>0.2321</v>
          </cell>
          <cell r="AC870">
            <v>4.2299999999999997E-2</v>
          </cell>
          <cell r="AE870">
            <v>279778.78999999998</v>
          </cell>
          <cell r="AG870">
            <v>1535145.56</v>
          </cell>
        </row>
        <row r="871">
          <cell r="A871" t="str">
            <v>08140</v>
          </cell>
          <cell r="G871" t="str">
            <v>1988</v>
          </cell>
          <cell r="I871">
            <v>6575938.0999999996</v>
          </cell>
          <cell r="K871">
            <v>7033603.4199999999</v>
          </cell>
          <cell r="M871">
            <v>40</v>
          </cell>
          <cell r="N871" t="str">
            <v>-</v>
          </cell>
          <cell r="O871" t="str">
            <v xml:space="preserve">S2  </v>
          </cell>
          <cell r="Q871">
            <v>-35</v>
          </cell>
          <cell r="S871">
            <v>-2301578.34</v>
          </cell>
          <cell r="U871">
            <v>9335181.7599999998</v>
          </cell>
          <cell r="W871">
            <v>24.49</v>
          </cell>
          <cell r="Y871">
            <v>18.84</v>
          </cell>
          <cell r="AA871">
            <v>0.23069999999999999</v>
          </cell>
          <cell r="AC871">
            <v>4.0800000000000003E-2</v>
          </cell>
          <cell r="AE871">
            <v>380875.42</v>
          </cell>
          <cell r="AG871">
            <v>2153626.4300000002</v>
          </cell>
        </row>
        <row r="872">
          <cell r="A872" t="str">
            <v>08140</v>
          </cell>
          <cell r="G872" t="str">
            <v>1989</v>
          </cell>
          <cell r="I872">
            <v>6915129.2800000003</v>
          </cell>
          <cell r="K872">
            <v>7492886.2800000003</v>
          </cell>
          <cell r="M872">
            <v>40</v>
          </cell>
          <cell r="N872" t="str">
            <v>-</v>
          </cell>
          <cell r="O872" t="str">
            <v xml:space="preserve">S2  </v>
          </cell>
          <cell r="Q872">
            <v>-35</v>
          </cell>
          <cell r="S872">
            <v>-2420295.25</v>
          </cell>
          <cell r="U872">
            <v>9913181.5300000012</v>
          </cell>
          <cell r="W872">
            <v>25.36</v>
          </cell>
          <cell r="Y872">
            <v>19.54</v>
          </cell>
          <cell r="AA872">
            <v>0.22950000000000001</v>
          </cell>
          <cell r="AC872">
            <v>3.9399999999999998E-2</v>
          </cell>
          <cell r="AE872">
            <v>390579.35</v>
          </cell>
          <cell r="AG872">
            <v>2275075.16</v>
          </cell>
        </row>
        <row r="873">
          <cell r="A873" t="str">
            <v>08140</v>
          </cell>
          <cell r="G873" t="str">
            <v>1990</v>
          </cell>
          <cell r="I873">
            <v>6252782.5199999996</v>
          </cell>
          <cell r="K873">
            <v>6888390.8700000001</v>
          </cell>
          <cell r="M873">
            <v>40</v>
          </cell>
          <cell r="N873" t="str">
            <v>-</v>
          </cell>
          <cell r="O873" t="str">
            <v xml:space="preserve">S2  </v>
          </cell>
          <cell r="Q873">
            <v>-35</v>
          </cell>
          <cell r="S873">
            <v>-2188473.88</v>
          </cell>
          <cell r="U873">
            <v>9076864.75</v>
          </cell>
          <cell r="W873">
            <v>26.24</v>
          </cell>
          <cell r="Y873">
            <v>20.260000000000002</v>
          </cell>
          <cell r="AA873">
            <v>0.22789999999999999</v>
          </cell>
          <cell r="AC873">
            <v>3.8100000000000002E-2</v>
          </cell>
          <cell r="AE873">
            <v>345828.55</v>
          </cell>
          <cell r="AG873">
            <v>2068617.48</v>
          </cell>
        </row>
        <row r="874">
          <cell r="A874" t="str">
            <v>08140</v>
          </cell>
          <cell r="G874" t="str">
            <v>1991</v>
          </cell>
          <cell r="I874">
            <v>4961108.6500000004</v>
          </cell>
          <cell r="K874">
            <v>5419587</v>
          </cell>
          <cell r="M874">
            <v>40</v>
          </cell>
          <cell r="N874" t="str">
            <v>-</v>
          </cell>
          <cell r="O874" t="str">
            <v xml:space="preserve">S2  </v>
          </cell>
          <cell r="Q874">
            <v>-35</v>
          </cell>
          <cell r="S874">
            <v>-1736388.03</v>
          </cell>
          <cell r="U874">
            <v>7155975.0300000003</v>
          </cell>
          <cell r="W874">
            <v>27.14</v>
          </cell>
          <cell r="Y874">
            <v>21.01</v>
          </cell>
          <cell r="AA874">
            <v>0.22589999999999999</v>
          </cell>
          <cell r="AC874">
            <v>3.6799999999999999E-2</v>
          </cell>
          <cell r="AE874">
            <v>263339.88</v>
          </cell>
          <cell r="AG874">
            <v>1616534.76</v>
          </cell>
        </row>
        <row r="875">
          <cell r="A875" t="str">
            <v>08140</v>
          </cell>
          <cell r="G875" t="str">
            <v>1992</v>
          </cell>
          <cell r="I875">
            <v>4583410.5199999996</v>
          </cell>
          <cell r="K875">
            <v>5008679.1100000003</v>
          </cell>
          <cell r="M875">
            <v>40</v>
          </cell>
          <cell r="N875" t="str">
            <v>-</v>
          </cell>
          <cell r="O875" t="str">
            <v xml:space="preserve">S2  </v>
          </cell>
          <cell r="Q875">
            <v>-35</v>
          </cell>
          <cell r="S875">
            <v>-1604193.68</v>
          </cell>
          <cell r="U875">
            <v>6612872.79</v>
          </cell>
          <cell r="W875">
            <v>28.06</v>
          </cell>
          <cell r="Y875">
            <v>21.77</v>
          </cell>
          <cell r="AA875">
            <v>0.22420000000000001</v>
          </cell>
          <cell r="AC875">
            <v>3.56E-2</v>
          </cell>
          <cell r="AE875">
            <v>235418.27</v>
          </cell>
          <cell r="AG875">
            <v>1482606.08</v>
          </cell>
        </row>
        <row r="876">
          <cell r="A876" t="str">
            <v>08140</v>
          </cell>
          <cell r="G876" t="str">
            <v>1993</v>
          </cell>
          <cell r="I876">
            <v>4344716.99</v>
          </cell>
          <cell r="K876">
            <v>4542745.8</v>
          </cell>
          <cell r="M876">
            <v>40</v>
          </cell>
          <cell r="N876" t="str">
            <v>-</v>
          </cell>
          <cell r="O876" t="str">
            <v xml:space="preserve">S2  </v>
          </cell>
          <cell r="Q876">
            <v>-35</v>
          </cell>
          <cell r="S876">
            <v>-1520650.95</v>
          </cell>
          <cell r="U876">
            <v>6063396.75</v>
          </cell>
          <cell r="W876">
            <v>29</v>
          </cell>
          <cell r="Y876">
            <v>22.56</v>
          </cell>
          <cell r="AA876">
            <v>0.22209999999999999</v>
          </cell>
          <cell r="AC876">
            <v>3.4500000000000003E-2</v>
          </cell>
          <cell r="AE876">
            <v>209187.19</v>
          </cell>
          <cell r="AG876">
            <v>1346680.42</v>
          </cell>
        </row>
        <row r="877">
          <cell r="A877" t="str">
            <v>08140</v>
          </cell>
          <cell r="G877" t="str">
            <v>1994</v>
          </cell>
          <cell r="I877">
            <v>7627085.4900000002</v>
          </cell>
          <cell r="K877">
            <v>8150294.8099999996</v>
          </cell>
          <cell r="M877">
            <v>40</v>
          </cell>
          <cell r="N877" t="str">
            <v>-</v>
          </cell>
          <cell r="O877" t="str">
            <v xml:space="preserve">S2  </v>
          </cell>
          <cell r="Q877">
            <v>-35</v>
          </cell>
          <cell r="S877">
            <v>-2669479.92</v>
          </cell>
          <cell r="U877">
            <v>10819774.73</v>
          </cell>
          <cell r="W877">
            <v>29.95</v>
          </cell>
          <cell r="Y877">
            <v>23.38</v>
          </cell>
          <cell r="AA877">
            <v>0.21940000000000001</v>
          </cell>
          <cell r="AC877">
            <v>3.3399999999999999E-2</v>
          </cell>
          <cell r="AE877">
            <v>361380.48</v>
          </cell>
          <cell r="AG877">
            <v>2373858.58</v>
          </cell>
        </row>
        <row r="878">
          <cell r="A878" t="str">
            <v>08140</v>
          </cell>
          <cell r="G878" t="str">
            <v>1995</v>
          </cell>
          <cell r="I878">
            <v>5814345.0099999998</v>
          </cell>
          <cell r="K878">
            <v>6219280.0899999999</v>
          </cell>
          <cell r="M878">
            <v>40</v>
          </cell>
          <cell r="N878" t="str">
            <v>-</v>
          </cell>
          <cell r="O878" t="str">
            <v xml:space="preserve">S2  </v>
          </cell>
          <cell r="Q878">
            <v>-35</v>
          </cell>
          <cell r="S878">
            <v>-2035020.75</v>
          </cell>
          <cell r="U878">
            <v>8254300.8399999999</v>
          </cell>
          <cell r="W878">
            <v>30.91</v>
          </cell>
          <cell r="Y878">
            <v>24.21</v>
          </cell>
          <cell r="AA878">
            <v>0.21679999999999999</v>
          </cell>
          <cell r="AC878">
            <v>3.2399999999999998E-2</v>
          </cell>
          <cell r="AE878">
            <v>267439.34999999998</v>
          </cell>
          <cell r="AG878">
            <v>1789532.42</v>
          </cell>
        </row>
        <row r="879">
          <cell r="A879" t="str">
            <v>08140</v>
          </cell>
          <cell r="G879" t="str">
            <v>1996</v>
          </cell>
          <cell r="I879">
            <v>5928039.9500000002</v>
          </cell>
          <cell r="K879">
            <v>6307108.4199999999</v>
          </cell>
          <cell r="M879">
            <v>40</v>
          </cell>
          <cell r="N879" t="str">
            <v>-</v>
          </cell>
          <cell r="O879" t="str">
            <v xml:space="preserve">S2  </v>
          </cell>
          <cell r="Q879">
            <v>-35</v>
          </cell>
          <cell r="S879">
            <v>-2074813.98</v>
          </cell>
          <cell r="U879">
            <v>8381922.4000000004</v>
          </cell>
          <cell r="W879">
            <v>31.88</v>
          </cell>
          <cell r="Y879">
            <v>25.07</v>
          </cell>
          <cell r="AA879">
            <v>0.21360000000000001</v>
          </cell>
          <cell r="AC879">
            <v>3.1399999999999997E-2</v>
          </cell>
          <cell r="AE879">
            <v>263192.36</v>
          </cell>
          <cell r="AG879">
            <v>1790378.62</v>
          </cell>
        </row>
        <row r="880">
          <cell r="A880" t="str">
            <v>08140</v>
          </cell>
          <cell r="G880" t="str">
            <v>1997</v>
          </cell>
          <cell r="I880">
            <v>1690288.69</v>
          </cell>
          <cell r="K880">
            <v>1789363.35</v>
          </cell>
          <cell r="M880">
            <v>40</v>
          </cell>
          <cell r="N880" t="str">
            <v>-</v>
          </cell>
          <cell r="O880" t="str">
            <v xml:space="preserve">S2  </v>
          </cell>
          <cell r="Q880">
            <v>-35</v>
          </cell>
          <cell r="S880">
            <v>-591601.04</v>
          </cell>
          <cell r="U880">
            <v>2380964.39</v>
          </cell>
          <cell r="W880">
            <v>32.86</v>
          </cell>
          <cell r="Y880">
            <v>25.94</v>
          </cell>
          <cell r="AA880">
            <v>0.21060000000000001</v>
          </cell>
          <cell r="AC880">
            <v>3.04E-2</v>
          </cell>
          <cell r="AE880">
            <v>72381.320000000007</v>
          </cell>
          <cell r="AG880">
            <v>501431.1</v>
          </cell>
        </row>
        <row r="881">
          <cell r="A881" t="str">
            <v>08140</v>
          </cell>
          <cell r="G881" t="str">
            <v>1998</v>
          </cell>
          <cell r="I881">
            <v>9709460.3499999996</v>
          </cell>
          <cell r="K881">
            <v>10412139.869999999</v>
          </cell>
          <cell r="M881">
            <v>40</v>
          </cell>
          <cell r="N881" t="str">
            <v>-</v>
          </cell>
          <cell r="O881" t="str">
            <v xml:space="preserve">S2  </v>
          </cell>
          <cell r="Q881">
            <v>-35</v>
          </cell>
          <cell r="S881">
            <v>-3398311.12</v>
          </cell>
          <cell r="U881">
            <v>13810450.989999998</v>
          </cell>
          <cell r="W881">
            <v>33.85</v>
          </cell>
          <cell r="Y881">
            <v>26.84</v>
          </cell>
          <cell r="AA881">
            <v>0.20710000000000001</v>
          </cell>
          <cell r="AC881">
            <v>2.9499999999999998E-2</v>
          </cell>
          <cell r="AE881">
            <v>407408.3</v>
          </cell>
          <cell r="AG881">
            <v>2860144.4</v>
          </cell>
        </row>
        <row r="882">
          <cell r="A882" t="str">
            <v>08140</v>
          </cell>
          <cell r="G882" t="str">
            <v>1999</v>
          </cell>
          <cell r="I882">
            <v>4146047.36</v>
          </cell>
          <cell r="K882">
            <v>4659273.91</v>
          </cell>
          <cell r="M882">
            <v>40</v>
          </cell>
          <cell r="N882" t="str">
            <v>-</v>
          </cell>
          <cell r="O882" t="str">
            <v xml:space="preserve">S2  </v>
          </cell>
          <cell r="Q882">
            <v>-35</v>
          </cell>
          <cell r="S882">
            <v>-1451116.58</v>
          </cell>
          <cell r="U882">
            <v>6110390.4900000002</v>
          </cell>
          <cell r="W882">
            <v>34.840000000000003</v>
          </cell>
          <cell r="Y882">
            <v>27.75</v>
          </cell>
          <cell r="AA882">
            <v>0.20349999999999999</v>
          </cell>
          <cell r="AC882">
            <v>2.87E-2</v>
          </cell>
          <cell r="AE882">
            <v>175368.21</v>
          </cell>
          <cell r="AG882">
            <v>1243464.46</v>
          </cell>
        </row>
        <row r="883">
          <cell r="A883" t="str">
            <v>08140</v>
          </cell>
          <cell r="G883" t="str">
            <v>2000</v>
          </cell>
          <cell r="I883">
            <v>3183848.01</v>
          </cell>
          <cell r="K883">
            <v>3643022.01</v>
          </cell>
          <cell r="M883">
            <v>40</v>
          </cell>
          <cell r="N883" t="str">
            <v>-</v>
          </cell>
          <cell r="O883" t="str">
            <v xml:space="preserve">S2  </v>
          </cell>
          <cell r="Q883">
            <v>-35</v>
          </cell>
          <cell r="S883">
            <v>-1114346.8</v>
          </cell>
          <cell r="U883">
            <v>4757368.8099999996</v>
          </cell>
          <cell r="W883">
            <v>35.840000000000003</v>
          </cell>
          <cell r="Y883">
            <v>28.68</v>
          </cell>
          <cell r="AA883">
            <v>0.19980000000000001</v>
          </cell>
          <cell r="AC883">
            <v>2.7900000000000001E-2</v>
          </cell>
          <cell r="AE883">
            <v>132730.59</v>
          </cell>
          <cell r="AG883">
            <v>950522.29</v>
          </cell>
        </row>
        <row r="884">
          <cell r="A884" t="str">
            <v>08140</v>
          </cell>
          <cell r="G884" t="str">
            <v>2001</v>
          </cell>
          <cell r="I884">
            <v>115226.11</v>
          </cell>
          <cell r="K884">
            <v>139667.21</v>
          </cell>
          <cell r="M884">
            <v>40</v>
          </cell>
          <cell r="N884" t="str">
            <v>-</v>
          </cell>
          <cell r="O884" t="str">
            <v xml:space="preserve">S2  </v>
          </cell>
          <cell r="Q884">
            <v>-35</v>
          </cell>
          <cell r="S884">
            <v>-40329.14</v>
          </cell>
          <cell r="U884">
            <v>179996.34999999998</v>
          </cell>
          <cell r="W884">
            <v>36.83</v>
          </cell>
          <cell r="Y884">
            <v>29.63</v>
          </cell>
          <cell r="AA884">
            <v>0.19550000000000001</v>
          </cell>
          <cell r="AC884">
            <v>2.7199999999999998E-2</v>
          </cell>
          <cell r="AE884">
            <v>4895.8999999999996</v>
          </cell>
          <cell r="AG884">
            <v>35189.29</v>
          </cell>
        </row>
        <row r="885">
          <cell r="A885" t="str">
            <v>Total 08140</v>
          </cell>
          <cell r="E885" t="str">
            <v>Total Crossties - Wood - Density Class IV</v>
          </cell>
          <cell r="I885">
            <v>103239212.74000001</v>
          </cell>
          <cell r="K885">
            <v>112458254.25</v>
          </cell>
          <cell r="S885">
            <v>-36133724.439999998</v>
          </cell>
          <cell r="U885">
            <v>148591978.69000003</v>
          </cell>
          <cell r="Y885">
            <v>20.07</v>
          </cell>
          <cell r="AA885">
            <v>0.2238</v>
          </cell>
          <cell r="AC885">
            <v>5.11E-2</v>
          </cell>
          <cell r="AE885">
            <v>5746888.0899999999</v>
          </cell>
          <cell r="AG885">
            <v>33252530.770000007</v>
          </cell>
        </row>
        <row r="887">
          <cell r="A887" t="str">
            <v>08210</v>
          </cell>
          <cell r="C887">
            <v>8.2100000000000009</v>
          </cell>
          <cell r="E887" t="str">
            <v xml:space="preserve">Switch Ties - Wood - Density Class I </v>
          </cell>
          <cell r="G887" t="str">
            <v>1998</v>
          </cell>
          <cell r="I887">
            <v>187833.84</v>
          </cell>
          <cell r="K887">
            <v>137583.09</v>
          </cell>
          <cell r="M887">
            <v>18</v>
          </cell>
          <cell r="N887" t="str">
            <v>-</v>
          </cell>
          <cell r="O887" t="str">
            <v xml:space="preserve">S0.5 </v>
          </cell>
          <cell r="Q887">
            <v>-15</v>
          </cell>
          <cell r="S887">
            <v>-28175.08</v>
          </cell>
          <cell r="U887">
            <v>165758.16999999998</v>
          </cell>
          <cell r="W887">
            <v>12.86</v>
          </cell>
          <cell r="Y887">
            <v>8.5299999999999994</v>
          </cell>
          <cell r="AA887">
            <v>0.3367</v>
          </cell>
          <cell r="AC887">
            <v>7.7799999999999994E-2</v>
          </cell>
          <cell r="AE887">
            <v>12895.99</v>
          </cell>
          <cell r="AG887">
            <v>55810.78</v>
          </cell>
        </row>
        <row r="888">
          <cell r="A888" t="str">
            <v>08210</v>
          </cell>
          <cell r="G888" t="str">
            <v>1999</v>
          </cell>
          <cell r="I888">
            <v>512215.52</v>
          </cell>
          <cell r="K888">
            <v>403012.98</v>
          </cell>
          <cell r="M888">
            <v>18</v>
          </cell>
          <cell r="N888" t="str">
            <v>-</v>
          </cell>
          <cell r="O888" t="str">
            <v xml:space="preserve">S0.5 </v>
          </cell>
          <cell r="Q888">
            <v>-15</v>
          </cell>
          <cell r="S888">
            <v>-76832.33</v>
          </cell>
          <cell r="U888">
            <v>479845.31</v>
          </cell>
          <cell r="W888">
            <v>13.58</v>
          </cell>
          <cell r="Y888">
            <v>9.0399999999999991</v>
          </cell>
          <cell r="AA888">
            <v>0.33429999999999999</v>
          </cell>
          <cell r="AC888">
            <v>7.3599999999999999E-2</v>
          </cell>
          <cell r="AE888">
            <v>35316.61</v>
          </cell>
          <cell r="AG888">
            <v>160412.29</v>
          </cell>
        </row>
        <row r="889">
          <cell r="A889" t="str">
            <v>08210</v>
          </cell>
          <cell r="G889" t="str">
            <v>2000</v>
          </cell>
          <cell r="I889">
            <v>1664614.68</v>
          </cell>
          <cell r="K889">
            <v>1365958.48</v>
          </cell>
          <cell r="M889">
            <v>18</v>
          </cell>
          <cell r="N889" t="str">
            <v>-</v>
          </cell>
          <cell r="O889" t="str">
            <v xml:space="preserve">S0.5 </v>
          </cell>
          <cell r="Q889">
            <v>-15</v>
          </cell>
          <cell r="S889">
            <v>-249692.2</v>
          </cell>
          <cell r="U889">
            <v>1615650.68</v>
          </cell>
          <cell r="W889">
            <v>14.34</v>
          </cell>
          <cell r="Y889">
            <v>9.57</v>
          </cell>
          <cell r="AA889">
            <v>0.33260000000000001</v>
          </cell>
          <cell r="AC889">
            <v>6.9699999999999998E-2</v>
          </cell>
          <cell r="AE889">
            <v>112610.85</v>
          </cell>
          <cell r="AG889">
            <v>537365.42000000004</v>
          </cell>
        </row>
        <row r="890">
          <cell r="A890" t="str">
            <v>08210</v>
          </cell>
          <cell r="G890" t="str">
            <v>2001</v>
          </cell>
          <cell r="I890">
            <v>278545.34999999998</v>
          </cell>
          <cell r="K890">
            <v>248083.44</v>
          </cell>
          <cell r="M890">
            <v>18</v>
          </cell>
          <cell r="N890" t="str">
            <v>-</v>
          </cell>
          <cell r="O890" t="str">
            <v xml:space="preserve">S0.5 </v>
          </cell>
          <cell r="Q890">
            <v>-15</v>
          </cell>
          <cell r="S890">
            <v>-41781.800000000003</v>
          </cell>
          <cell r="U890">
            <v>289865.24</v>
          </cell>
          <cell r="W890">
            <v>15.14</v>
          </cell>
          <cell r="Y890">
            <v>10.130000000000001</v>
          </cell>
          <cell r="AA890">
            <v>0.33090000000000003</v>
          </cell>
          <cell r="AC890">
            <v>6.6100000000000006E-2</v>
          </cell>
          <cell r="AE890">
            <v>19160.09</v>
          </cell>
          <cell r="AG890">
            <v>95916.41</v>
          </cell>
        </row>
        <row r="891">
          <cell r="A891" t="str">
            <v>Total 08210</v>
          </cell>
          <cell r="E891" t="str">
            <v>Total Switch Ties - Wood - Density Class I</v>
          </cell>
          <cell r="I891">
            <v>2643209.39</v>
          </cell>
          <cell r="K891">
            <v>2154637.9899999998</v>
          </cell>
          <cell r="S891">
            <v>-396481.41</v>
          </cell>
          <cell r="U891">
            <v>2551119.4000000004</v>
          </cell>
          <cell r="Y891">
            <v>9.4499999999999993</v>
          </cell>
          <cell r="AA891">
            <v>0.33300000000000002</v>
          </cell>
          <cell r="AC891">
            <v>8.3500000000000005E-2</v>
          </cell>
          <cell r="AE891">
            <v>179983.54</v>
          </cell>
          <cell r="AG891">
            <v>849504.9</v>
          </cell>
        </row>
        <row r="893">
          <cell r="A893" t="str">
            <v>08220</v>
          </cell>
          <cell r="C893">
            <v>8.2200000000000006</v>
          </cell>
          <cell r="E893" t="str">
            <v>Switch Ties - Wood - Density Class II</v>
          </cell>
          <cell r="G893" t="str">
            <v>1998</v>
          </cell>
          <cell r="I893">
            <v>24236.6</v>
          </cell>
          <cell r="K893">
            <v>19995.09</v>
          </cell>
          <cell r="M893">
            <v>25</v>
          </cell>
          <cell r="N893" t="str">
            <v>-</v>
          </cell>
          <cell r="O893" t="str">
            <v xml:space="preserve">L2   </v>
          </cell>
          <cell r="Q893">
            <v>-20</v>
          </cell>
          <cell r="S893">
            <v>-4847.32</v>
          </cell>
          <cell r="U893">
            <v>24842.41</v>
          </cell>
          <cell r="W893">
            <v>19.13</v>
          </cell>
          <cell r="Y893">
            <v>13.65</v>
          </cell>
          <cell r="AA893">
            <v>0.28649999999999998</v>
          </cell>
          <cell r="AC893">
            <v>5.2299999999999999E-2</v>
          </cell>
          <cell r="AE893">
            <v>1299.26</v>
          </cell>
          <cell r="AG893">
            <v>7117.35</v>
          </cell>
        </row>
        <row r="894">
          <cell r="A894" t="str">
            <v>08220</v>
          </cell>
          <cell r="G894" t="str">
            <v>1999</v>
          </cell>
          <cell r="I894">
            <v>66092.210000000006</v>
          </cell>
          <cell r="K894">
            <v>57639.519999999997</v>
          </cell>
          <cell r="M894">
            <v>25</v>
          </cell>
          <cell r="N894" t="str">
            <v>-</v>
          </cell>
          <cell r="O894" t="str">
            <v xml:space="preserve">L2   </v>
          </cell>
          <cell r="Q894">
            <v>-20</v>
          </cell>
          <cell r="S894">
            <v>-13218.44</v>
          </cell>
          <cell r="U894">
            <v>70857.959999999992</v>
          </cell>
          <cell r="W894">
            <v>20.02</v>
          </cell>
          <cell r="Y894">
            <v>14.23</v>
          </cell>
          <cell r="AA894">
            <v>0.28920000000000001</v>
          </cell>
          <cell r="AC894">
            <v>0.05</v>
          </cell>
          <cell r="AE894">
            <v>3542.9</v>
          </cell>
          <cell r="AG894">
            <v>20492.12</v>
          </cell>
        </row>
        <row r="895">
          <cell r="A895" t="str">
            <v>08220</v>
          </cell>
          <cell r="G895" t="str">
            <v>2000</v>
          </cell>
          <cell r="I895">
            <v>214788.61</v>
          </cell>
          <cell r="K895">
            <v>193102.9</v>
          </cell>
          <cell r="M895">
            <v>25</v>
          </cell>
          <cell r="N895" t="str">
            <v>-</v>
          </cell>
          <cell r="O895" t="str">
            <v xml:space="preserve">L2   </v>
          </cell>
          <cell r="Q895">
            <v>-20</v>
          </cell>
          <cell r="S895">
            <v>-42957.72</v>
          </cell>
          <cell r="U895">
            <v>236060.62</v>
          </cell>
          <cell r="W895">
            <v>20.94</v>
          </cell>
          <cell r="Y895">
            <v>14.88</v>
          </cell>
          <cell r="AA895">
            <v>0.28939999999999999</v>
          </cell>
          <cell r="AC895">
            <v>4.7800000000000002E-2</v>
          </cell>
          <cell r="AE895">
            <v>11283.7</v>
          </cell>
          <cell r="AG895">
            <v>68315.94</v>
          </cell>
        </row>
        <row r="896">
          <cell r="A896" t="str">
            <v>08220</v>
          </cell>
          <cell r="G896" t="str">
            <v>2001</v>
          </cell>
          <cell r="I896">
            <v>35941.269999999997</v>
          </cell>
          <cell r="K896">
            <v>34743.769999999997</v>
          </cell>
          <cell r="M896">
            <v>25</v>
          </cell>
          <cell r="N896" t="str">
            <v>-</v>
          </cell>
          <cell r="O896" t="str">
            <v xml:space="preserve">L2   </v>
          </cell>
          <cell r="Q896">
            <v>-20</v>
          </cell>
          <cell r="S896">
            <v>-7188.25</v>
          </cell>
          <cell r="U896">
            <v>41932.019999999997</v>
          </cell>
          <cell r="W896">
            <v>21.88</v>
          </cell>
          <cell r="Y896">
            <v>15.59</v>
          </cell>
          <cell r="AA896">
            <v>0.28749999999999998</v>
          </cell>
          <cell r="AC896">
            <v>4.5699999999999998E-2</v>
          </cell>
          <cell r="AE896">
            <v>1916.29</v>
          </cell>
          <cell r="AG896">
            <v>12055.46</v>
          </cell>
        </row>
        <row r="897">
          <cell r="A897" t="str">
            <v>Total 08220</v>
          </cell>
          <cell r="E897" t="str">
            <v>Total Switch Ties - Wood - Density Class II</v>
          </cell>
          <cell r="I897">
            <v>341058.69</v>
          </cell>
          <cell r="K897">
            <v>305481.28000000003</v>
          </cell>
          <cell r="S897">
            <v>-68211.73000000001</v>
          </cell>
          <cell r="U897">
            <v>373693.01</v>
          </cell>
          <cell r="Y897">
            <v>14.73</v>
          </cell>
          <cell r="AA897">
            <v>0.28899999999999998</v>
          </cell>
          <cell r="AC897">
            <v>5.91E-2</v>
          </cell>
          <cell r="AE897">
            <v>18042.150000000001</v>
          </cell>
          <cell r="AG897">
            <v>107980.87</v>
          </cell>
        </row>
        <row r="899">
          <cell r="A899" t="str">
            <v>08240</v>
          </cell>
          <cell r="C899">
            <v>8.24</v>
          </cell>
          <cell r="E899" t="str">
            <v>Switch Ties - Wood - Density Class IV</v>
          </cell>
          <cell r="G899" t="str">
            <v>1998</v>
          </cell>
          <cell r="I899">
            <v>90887.01</v>
          </cell>
          <cell r="K899">
            <v>89345.49</v>
          </cell>
          <cell r="M899">
            <v>32</v>
          </cell>
          <cell r="N899" t="str">
            <v>-</v>
          </cell>
          <cell r="O899" t="str">
            <v xml:space="preserve">L1.5 </v>
          </cell>
          <cell r="Q899">
            <v>-25</v>
          </cell>
          <cell r="S899">
            <v>-22721.75</v>
          </cell>
          <cell r="U899">
            <v>112067.24</v>
          </cell>
          <cell r="W899">
            <v>26.34</v>
          </cell>
          <cell r="Y899">
            <v>20.9</v>
          </cell>
          <cell r="AA899">
            <v>0.20649999999999999</v>
          </cell>
          <cell r="AC899">
            <v>3.7999999999999999E-2</v>
          </cell>
          <cell r="AE899">
            <v>4258.5600000000004</v>
          </cell>
          <cell r="AG899">
            <v>23141.89</v>
          </cell>
        </row>
        <row r="900">
          <cell r="A900" t="str">
            <v>08240</v>
          </cell>
          <cell r="G900" t="str">
            <v>1999</v>
          </cell>
          <cell r="I900">
            <v>247845.25</v>
          </cell>
          <cell r="K900">
            <v>254844.44</v>
          </cell>
          <cell r="M900">
            <v>32</v>
          </cell>
          <cell r="N900" t="str">
            <v>-</v>
          </cell>
          <cell r="O900" t="str">
            <v xml:space="preserve">L1.5 </v>
          </cell>
          <cell r="Q900">
            <v>-25</v>
          </cell>
          <cell r="S900">
            <v>-61961.31</v>
          </cell>
          <cell r="U900">
            <v>316805.75</v>
          </cell>
          <cell r="W900">
            <v>27.2</v>
          </cell>
          <cell r="Y900">
            <v>21.55</v>
          </cell>
          <cell r="AA900">
            <v>0.2077</v>
          </cell>
          <cell r="AC900">
            <v>3.6799999999999999E-2</v>
          </cell>
          <cell r="AE900">
            <v>11658.45</v>
          </cell>
          <cell r="AG900">
            <v>65800.55</v>
          </cell>
        </row>
        <row r="901">
          <cell r="A901" t="str">
            <v>08240</v>
          </cell>
          <cell r="G901" t="str">
            <v>2000</v>
          </cell>
          <cell r="I901">
            <v>805455.55</v>
          </cell>
          <cell r="K901">
            <v>843265.29</v>
          </cell>
          <cell r="M901">
            <v>32</v>
          </cell>
          <cell r="N901" t="str">
            <v>-</v>
          </cell>
          <cell r="O901" t="str">
            <v xml:space="preserve">L1.5 </v>
          </cell>
          <cell r="Q901">
            <v>-25</v>
          </cell>
          <cell r="S901">
            <v>-201363.89</v>
          </cell>
          <cell r="U901">
            <v>1044629.18</v>
          </cell>
          <cell r="W901">
            <v>28.08</v>
          </cell>
          <cell r="Y901">
            <v>22.23</v>
          </cell>
          <cell r="AA901">
            <v>0.20830000000000001</v>
          </cell>
          <cell r="AC901">
            <v>3.56E-2</v>
          </cell>
          <cell r="AE901">
            <v>37188.800000000003</v>
          </cell>
          <cell r="AG901">
            <v>217596.26</v>
          </cell>
        </row>
        <row r="902">
          <cell r="A902" t="str">
            <v>08240</v>
          </cell>
          <cell r="G902" t="str">
            <v>2001</v>
          </cell>
          <cell r="I902">
            <v>134779.48000000001</v>
          </cell>
          <cell r="K902">
            <v>149521.97</v>
          </cell>
          <cell r="M902">
            <v>32</v>
          </cell>
          <cell r="N902" t="str">
            <v>-</v>
          </cell>
          <cell r="O902" t="str">
            <v xml:space="preserve">L1.5 </v>
          </cell>
          <cell r="Q902">
            <v>-25</v>
          </cell>
          <cell r="S902">
            <v>-33694.870000000003</v>
          </cell>
          <cell r="U902">
            <v>183216.84</v>
          </cell>
          <cell r="W902">
            <v>28.99</v>
          </cell>
          <cell r="Y902">
            <v>22.94</v>
          </cell>
          <cell r="AA902">
            <v>0.2087</v>
          </cell>
          <cell r="AC902">
            <v>3.4500000000000003E-2</v>
          </cell>
          <cell r="AE902">
            <v>6320.98</v>
          </cell>
          <cell r="AG902">
            <v>38237.35</v>
          </cell>
        </row>
        <row r="903">
          <cell r="A903" t="str">
            <v>Total 08240</v>
          </cell>
          <cell r="E903" t="str">
            <v>Total Switch Ties - Wood - Density Class IV</v>
          </cell>
          <cell r="I903">
            <v>1278967.29</v>
          </cell>
          <cell r="K903">
            <v>1336977.19</v>
          </cell>
          <cell r="S903">
            <v>-319741.82</v>
          </cell>
          <cell r="U903">
            <v>1656719.01</v>
          </cell>
          <cell r="Y903">
            <v>22.08</v>
          </cell>
          <cell r="AA903">
            <v>0.20810000000000001</v>
          </cell>
          <cell r="AC903">
            <v>4.4400000000000002E-2</v>
          </cell>
          <cell r="AE903">
            <v>59426.790000000008</v>
          </cell>
          <cell r="AG903">
            <v>344776.05</v>
          </cell>
        </row>
        <row r="905">
          <cell r="A905" t="str">
            <v>08310</v>
          </cell>
          <cell r="C905">
            <v>8.31</v>
          </cell>
          <cell r="E905" t="str">
            <v>Bridge Ties - Wood - Density Class I</v>
          </cell>
          <cell r="G905" t="str">
            <v>1999</v>
          </cell>
          <cell r="I905">
            <v>261346.04</v>
          </cell>
          <cell r="K905">
            <v>206362.38</v>
          </cell>
          <cell r="M905">
            <v>18</v>
          </cell>
          <cell r="N905" t="str">
            <v>-</v>
          </cell>
          <cell r="O905" t="str">
            <v xml:space="preserve">S0.5 </v>
          </cell>
          <cell r="Q905">
            <v>-15</v>
          </cell>
          <cell r="S905">
            <v>-39201.910000000003</v>
          </cell>
          <cell r="U905">
            <v>245564.29</v>
          </cell>
          <cell r="W905">
            <v>13.58</v>
          </cell>
          <cell r="Y905">
            <v>9.0399999999999991</v>
          </cell>
          <cell r="AA905">
            <v>0.33429999999999999</v>
          </cell>
          <cell r="AC905">
            <v>7.3599999999999999E-2</v>
          </cell>
          <cell r="AE905">
            <v>18073.53</v>
          </cell>
          <cell r="AG905">
            <v>82092.14</v>
          </cell>
        </row>
        <row r="906">
          <cell r="A906" t="str">
            <v>08310</v>
          </cell>
          <cell r="G906" t="str">
            <v>2000</v>
          </cell>
          <cell r="I906">
            <v>217992.57</v>
          </cell>
          <cell r="K906">
            <v>179520.38</v>
          </cell>
          <cell r="M906">
            <v>18</v>
          </cell>
          <cell r="N906" t="str">
            <v>-</v>
          </cell>
          <cell r="O906" t="str">
            <v xml:space="preserve">S0.5 </v>
          </cell>
          <cell r="Q906">
            <v>-15</v>
          </cell>
          <cell r="S906">
            <v>-32698.89</v>
          </cell>
          <cell r="U906">
            <v>212219.27000000002</v>
          </cell>
          <cell r="W906">
            <v>14.34</v>
          </cell>
          <cell r="Y906">
            <v>9.57</v>
          </cell>
          <cell r="AA906">
            <v>0.33260000000000001</v>
          </cell>
          <cell r="AC906">
            <v>6.9699999999999998E-2</v>
          </cell>
          <cell r="AE906">
            <v>14791.68</v>
          </cell>
          <cell r="AG906">
            <v>70584.13</v>
          </cell>
        </row>
        <row r="907">
          <cell r="A907" t="str">
            <v>08310</v>
          </cell>
          <cell r="G907" t="str">
            <v>2002</v>
          </cell>
          <cell r="I907">
            <v>728.35</v>
          </cell>
          <cell r="K907">
            <v>699.87</v>
          </cell>
          <cell r="M907">
            <v>18</v>
          </cell>
          <cell r="N907" t="str">
            <v>-</v>
          </cell>
          <cell r="O907" t="str">
            <v xml:space="preserve">S0.5 </v>
          </cell>
          <cell r="Q907">
            <v>-15</v>
          </cell>
          <cell r="S907">
            <v>-109.25</v>
          </cell>
          <cell r="U907">
            <v>809.12</v>
          </cell>
          <cell r="W907">
            <v>15.99</v>
          </cell>
          <cell r="Y907">
            <v>10.71</v>
          </cell>
          <cell r="AA907">
            <v>0.33019999999999999</v>
          </cell>
          <cell r="AC907">
            <v>6.25E-2</v>
          </cell>
          <cell r="AE907">
            <v>50.57</v>
          </cell>
          <cell r="AG907">
            <v>267.17</v>
          </cell>
        </row>
        <row r="908">
          <cell r="A908" t="str">
            <v>Total 08310</v>
          </cell>
          <cell r="E908" t="str">
            <v>Total Bridge Ties - Wood - Density Class I</v>
          </cell>
          <cell r="I908">
            <v>480066.95999999996</v>
          </cell>
          <cell r="K908">
            <v>386582.63</v>
          </cell>
          <cell r="S908">
            <v>-72010.05</v>
          </cell>
          <cell r="U908">
            <v>458592.68000000005</v>
          </cell>
          <cell r="Y908">
            <v>9.2899999999999991</v>
          </cell>
          <cell r="AA908">
            <v>0.33350000000000002</v>
          </cell>
          <cell r="AC908">
            <v>8.5099999999999995E-2</v>
          </cell>
          <cell r="AE908">
            <v>32915.78</v>
          </cell>
          <cell r="AG908">
            <v>152943.44000000003</v>
          </cell>
        </row>
        <row r="910">
          <cell r="A910" t="str">
            <v>08320</v>
          </cell>
          <cell r="C910">
            <v>8.32</v>
          </cell>
          <cell r="E910" t="str">
            <v>Bridge Ties - Wood - Density Class II</v>
          </cell>
          <cell r="G910" t="str">
            <v>1999</v>
          </cell>
          <cell r="I910">
            <v>33722.019999999997</v>
          </cell>
          <cell r="K910">
            <v>29514.27</v>
          </cell>
          <cell r="M910">
            <v>25</v>
          </cell>
          <cell r="N910" t="str">
            <v>-</v>
          </cell>
          <cell r="O910" t="str">
            <v xml:space="preserve">L2   </v>
          </cell>
          <cell r="Q910">
            <v>-20</v>
          </cell>
          <cell r="S910">
            <v>-6744.4</v>
          </cell>
          <cell r="U910">
            <v>36258.67</v>
          </cell>
          <cell r="W910">
            <v>20.02</v>
          </cell>
          <cell r="Y910">
            <v>14.23</v>
          </cell>
          <cell r="AA910">
            <v>0.28920000000000001</v>
          </cell>
          <cell r="AC910">
            <v>0.05</v>
          </cell>
          <cell r="AE910">
            <v>1812.93</v>
          </cell>
          <cell r="AG910">
            <v>10486.01</v>
          </cell>
        </row>
        <row r="911">
          <cell r="A911" t="str">
            <v>08320</v>
          </cell>
          <cell r="G911" t="str">
            <v>2000</v>
          </cell>
          <cell r="I911">
            <v>28128.02</v>
          </cell>
          <cell r="K911">
            <v>25378.44</v>
          </cell>
          <cell r="M911">
            <v>25</v>
          </cell>
          <cell r="N911" t="str">
            <v>-</v>
          </cell>
          <cell r="O911" t="str">
            <v xml:space="preserve">L2   </v>
          </cell>
          <cell r="Q911">
            <v>-20</v>
          </cell>
          <cell r="S911">
            <v>-5625.6</v>
          </cell>
          <cell r="U911">
            <v>31004.04</v>
          </cell>
          <cell r="W911">
            <v>20.94</v>
          </cell>
          <cell r="Y911">
            <v>14.88</v>
          </cell>
          <cell r="AA911">
            <v>0.28939999999999999</v>
          </cell>
          <cell r="AC911">
            <v>4.7800000000000002E-2</v>
          </cell>
          <cell r="AE911">
            <v>1481.99</v>
          </cell>
          <cell r="AG911">
            <v>8972.57</v>
          </cell>
        </row>
        <row r="912">
          <cell r="A912" t="str">
            <v>08320</v>
          </cell>
          <cell r="G912" t="str">
            <v>2002</v>
          </cell>
          <cell r="I912">
            <v>93.98</v>
          </cell>
          <cell r="K912">
            <v>97.39</v>
          </cell>
          <cell r="M912">
            <v>25</v>
          </cell>
          <cell r="N912" t="str">
            <v>-</v>
          </cell>
          <cell r="O912" t="str">
            <v xml:space="preserve">L2   </v>
          </cell>
          <cell r="Q912">
            <v>-20</v>
          </cell>
          <cell r="S912">
            <v>-18.8</v>
          </cell>
          <cell r="U912">
            <v>116.19</v>
          </cell>
          <cell r="W912">
            <v>22.85</v>
          </cell>
          <cell r="Y912">
            <v>16.34</v>
          </cell>
          <cell r="AA912">
            <v>0.28489999999999999</v>
          </cell>
          <cell r="AC912">
            <v>4.3799999999999999E-2</v>
          </cell>
          <cell r="AE912">
            <v>5.09</v>
          </cell>
          <cell r="AG912">
            <v>33.1</v>
          </cell>
        </row>
        <row r="913">
          <cell r="A913" t="str">
            <v>Total 08320</v>
          </cell>
          <cell r="E913" t="str">
            <v>Total Bridge Ties - Wood - Density Class II</v>
          </cell>
          <cell r="I913">
            <v>61944.02</v>
          </cell>
          <cell r="K913">
            <v>54990.1</v>
          </cell>
          <cell r="S913">
            <v>-12388.8</v>
          </cell>
          <cell r="U913">
            <v>67378.899999999994</v>
          </cell>
          <cell r="Y913">
            <v>14.51</v>
          </cell>
          <cell r="AA913">
            <v>0.2893</v>
          </cell>
          <cell r="AC913">
            <v>0.06</v>
          </cell>
          <cell r="AE913">
            <v>3300.01</v>
          </cell>
          <cell r="AG913">
            <v>19491.68</v>
          </cell>
        </row>
        <row r="915">
          <cell r="A915" t="str">
            <v>08340</v>
          </cell>
          <cell r="C915">
            <v>8.34</v>
          </cell>
          <cell r="E915" t="str">
            <v>Bridge Ties - Wood - Density Class IV</v>
          </cell>
          <cell r="G915" t="str">
            <v>1999</v>
          </cell>
          <cell r="I915">
            <v>126457.28</v>
          </cell>
          <cell r="K915">
            <v>130492.84</v>
          </cell>
          <cell r="M915">
            <v>32</v>
          </cell>
          <cell r="N915" t="str">
            <v>-</v>
          </cell>
          <cell r="O915" t="str">
            <v xml:space="preserve">L1.5 </v>
          </cell>
          <cell r="Q915">
            <v>-25</v>
          </cell>
          <cell r="S915">
            <v>-31614.32</v>
          </cell>
          <cell r="U915">
            <v>162107.16</v>
          </cell>
          <cell r="W915">
            <v>27.2</v>
          </cell>
          <cell r="Y915">
            <v>21.55</v>
          </cell>
          <cell r="AA915">
            <v>0.2077</v>
          </cell>
          <cell r="AC915">
            <v>3.6799999999999999E-2</v>
          </cell>
          <cell r="AE915">
            <v>5965.54</v>
          </cell>
          <cell r="AG915">
            <v>33669.660000000003</v>
          </cell>
        </row>
        <row r="916">
          <cell r="A916" t="str">
            <v>08340</v>
          </cell>
          <cell r="G916" t="str">
            <v>2000</v>
          </cell>
          <cell r="I916">
            <v>105479.86</v>
          </cell>
          <cell r="K916">
            <v>110825.7</v>
          </cell>
          <cell r="M916">
            <v>32</v>
          </cell>
          <cell r="N916" t="str">
            <v>-</v>
          </cell>
          <cell r="O916" t="str">
            <v xml:space="preserve">L1.5 </v>
          </cell>
          <cell r="Q916">
            <v>-25</v>
          </cell>
          <cell r="S916">
            <v>-26369.97</v>
          </cell>
          <cell r="U916">
            <v>137195.66999999998</v>
          </cell>
          <cell r="W916">
            <v>28.08</v>
          </cell>
          <cell r="Y916">
            <v>22.23</v>
          </cell>
          <cell r="AA916">
            <v>0.20830000000000001</v>
          </cell>
          <cell r="AC916">
            <v>3.56E-2</v>
          </cell>
          <cell r="AE916">
            <v>4884.17</v>
          </cell>
          <cell r="AG916">
            <v>28577.86</v>
          </cell>
        </row>
        <row r="917">
          <cell r="A917" t="str">
            <v>08340</v>
          </cell>
          <cell r="G917" t="str">
            <v>2002</v>
          </cell>
          <cell r="I917">
            <v>352.42</v>
          </cell>
          <cell r="K917">
            <v>412.63</v>
          </cell>
          <cell r="M917">
            <v>32</v>
          </cell>
          <cell r="N917" t="str">
            <v>-</v>
          </cell>
          <cell r="O917" t="str">
            <v xml:space="preserve">L1.5 </v>
          </cell>
          <cell r="Q917">
            <v>-25</v>
          </cell>
          <cell r="S917">
            <v>-88.11</v>
          </cell>
          <cell r="U917">
            <v>500.74</v>
          </cell>
          <cell r="W917">
            <v>29.92</v>
          </cell>
          <cell r="Y917">
            <v>23.67</v>
          </cell>
          <cell r="AA917">
            <v>0.2089</v>
          </cell>
          <cell r="AC917">
            <v>3.3399999999999999E-2</v>
          </cell>
          <cell r="AE917">
            <v>16.72</v>
          </cell>
          <cell r="AG917">
            <v>104.6</v>
          </cell>
        </row>
        <row r="918">
          <cell r="A918" t="str">
            <v>Total 08340</v>
          </cell>
          <cell r="E918" t="str">
            <v>Total Bridge Ties - Wood - Density Class IV</v>
          </cell>
          <cell r="I918">
            <v>232289.56000000003</v>
          </cell>
          <cell r="K918">
            <v>241731.16999999998</v>
          </cell>
          <cell r="S918">
            <v>-58072.4</v>
          </cell>
          <cell r="U918">
            <v>299803.56999999995</v>
          </cell>
          <cell r="Y918">
            <v>21.85</v>
          </cell>
          <cell r="AA918">
            <v>0.20799999999999999</v>
          </cell>
          <cell r="AC918">
            <v>4.4999999999999998E-2</v>
          </cell>
          <cell r="AE918">
            <v>10866.429999999998</v>
          </cell>
          <cell r="AG918">
            <v>62352.12</v>
          </cell>
        </row>
        <row r="920">
          <cell r="A920" t="str">
            <v>08410</v>
          </cell>
          <cell r="C920">
            <v>8.41</v>
          </cell>
          <cell r="E920" t="str">
            <v xml:space="preserve">Crossties - Concrete - Density Class I </v>
          </cell>
          <cell r="G920" t="str">
            <v>1999</v>
          </cell>
          <cell r="I920">
            <v>15982.26</v>
          </cell>
          <cell r="K920">
            <v>14139.91</v>
          </cell>
          <cell r="M920">
            <v>50</v>
          </cell>
          <cell r="N920" t="str">
            <v>-</v>
          </cell>
          <cell r="O920" t="str">
            <v xml:space="preserve">R3  </v>
          </cell>
          <cell r="Q920">
            <v>-25</v>
          </cell>
          <cell r="S920">
            <v>-3995.57</v>
          </cell>
          <cell r="U920">
            <v>18135.48</v>
          </cell>
          <cell r="W920">
            <v>44.95</v>
          </cell>
          <cell r="Y920">
            <v>37.96</v>
          </cell>
          <cell r="AA920">
            <v>0.1555</v>
          </cell>
          <cell r="AC920">
            <v>2.2200000000000001E-2</v>
          </cell>
          <cell r="AE920">
            <v>402.61</v>
          </cell>
          <cell r="AG920">
            <v>2820.07</v>
          </cell>
        </row>
        <row r="921">
          <cell r="A921" t="str">
            <v>08410</v>
          </cell>
          <cell r="G921" t="str">
            <v>2001</v>
          </cell>
          <cell r="I921">
            <v>22493.15</v>
          </cell>
          <cell r="K921">
            <v>21098.06</v>
          </cell>
          <cell r="M921">
            <v>50</v>
          </cell>
          <cell r="N921" t="str">
            <v>-</v>
          </cell>
          <cell r="O921" t="str">
            <v xml:space="preserve">R3  </v>
          </cell>
          <cell r="Q921">
            <v>-25</v>
          </cell>
          <cell r="S921">
            <v>-5623.29</v>
          </cell>
          <cell r="U921">
            <v>26721.350000000002</v>
          </cell>
          <cell r="W921">
            <v>46.89</v>
          </cell>
          <cell r="Y921">
            <v>39.840000000000003</v>
          </cell>
          <cell r="AA921">
            <v>0.15040000000000001</v>
          </cell>
          <cell r="AC921">
            <v>2.1299999999999999E-2</v>
          </cell>
          <cell r="AE921">
            <v>569.16</v>
          </cell>
          <cell r="AG921">
            <v>4018.89</v>
          </cell>
        </row>
        <row r="922">
          <cell r="A922" t="str">
            <v>Total 08410</v>
          </cell>
          <cell r="E922" t="str">
            <v>Total Crossties - Concrete - Density Class I</v>
          </cell>
          <cell r="I922">
            <v>38475.410000000003</v>
          </cell>
          <cell r="K922">
            <v>35237.97</v>
          </cell>
          <cell r="S922">
            <v>-9618.86</v>
          </cell>
          <cell r="U922">
            <v>44856.83</v>
          </cell>
          <cell r="Y922">
            <v>39.119999999999997</v>
          </cell>
          <cell r="AA922">
            <v>0.1525</v>
          </cell>
          <cell r="AC922">
            <v>2.76E-2</v>
          </cell>
          <cell r="AE922">
            <v>971.77</v>
          </cell>
          <cell r="AG922">
            <v>6838.96</v>
          </cell>
        </row>
        <row r="924">
          <cell r="A924" t="str">
            <v>08420</v>
          </cell>
          <cell r="C924">
            <v>8.42</v>
          </cell>
          <cell r="E924" t="str">
            <v>Crossties - Concrete - Density Class II</v>
          </cell>
          <cell r="G924" t="str">
            <v>1999</v>
          </cell>
          <cell r="I924">
            <v>2062.2199999999998</v>
          </cell>
          <cell r="K924">
            <v>1824.5</v>
          </cell>
          <cell r="M924">
            <v>50</v>
          </cell>
          <cell r="N924" t="str">
            <v>-</v>
          </cell>
          <cell r="O924" t="str">
            <v xml:space="preserve">R3  </v>
          </cell>
          <cell r="Q924">
            <v>-25</v>
          </cell>
          <cell r="S924">
            <v>-515.55999999999995</v>
          </cell>
          <cell r="U924">
            <v>2340.06</v>
          </cell>
          <cell r="W924">
            <v>44.95</v>
          </cell>
          <cell r="Y924">
            <v>37.96</v>
          </cell>
          <cell r="AA924">
            <v>0.1555</v>
          </cell>
          <cell r="AC924">
            <v>2.2200000000000001E-2</v>
          </cell>
          <cell r="AE924">
            <v>51.95</v>
          </cell>
          <cell r="AG924">
            <v>363.88</v>
          </cell>
        </row>
        <row r="925">
          <cell r="A925" t="str">
            <v>08420</v>
          </cell>
          <cell r="G925" t="str">
            <v>2001</v>
          </cell>
          <cell r="I925">
            <v>2902.34</v>
          </cell>
          <cell r="K925">
            <v>2722.33</v>
          </cell>
          <cell r="M925">
            <v>50</v>
          </cell>
          <cell r="N925" t="str">
            <v>-</v>
          </cell>
          <cell r="O925" t="str">
            <v xml:space="preserve">R3  </v>
          </cell>
          <cell r="Q925">
            <v>-25</v>
          </cell>
          <cell r="S925">
            <v>-725.59</v>
          </cell>
          <cell r="U925">
            <v>3447.92</v>
          </cell>
          <cell r="W925">
            <v>46.89</v>
          </cell>
          <cell r="Y925">
            <v>39.840000000000003</v>
          </cell>
          <cell r="AA925">
            <v>0.15040000000000001</v>
          </cell>
          <cell r="AC925">
            <v>2.1299999999999999E-2</v>
          </cell>
          <cell r="AE925">
            <v>73.44</v>
          </cell>
          <cell r="AG925">
            <v>518.57000000000005</v>
          </cell>
        </row>
        <row r="926">
          <cell r="A926" t="str">
            <v>Total 08420</v>
          </cell>
          <cell r="E926" t="str">
            <v>Total Crossties - Concrete - Density Class II</v>
          </cell>
          <cell r="I926">
            <v>4964.5599999999995</v>
          </cell>
          <cell r="K926">
            <v>4546.83</v>
          </cell>
          <cell r="S926">
            <v>-1241.1500000000001</v>
          </cell>
          <cell r="U926">
            <v>5787.98</v>
          </cell>
          <cell r="Y926">
            <v>39.119999999999997</v>
          </cell>
          <cell r="AA926">
            <v>0.1525</v>
          </cell>
          <cell r="AC926">
            <v>2.76E-2</v>
          </cell>
          <cell r="AE926">
            <v>125.39</v>
          </cell>
          <cell r="AG926">
            <v>882.45</v>
          </cell>
        </row>
        <row r="928">
          <cell r="A928" t="str">
            <v>08440</v>
          </cell>
          <cell r="C928">
            <v>8.44</v>
          </cell>
          <cell r="E928" t="str">
            <v>Crossties - Concrete - Density Class IV</v>
          </cell>
          <cell r="G928" t="str">
            <v>1999</v>
          </cell>
          <cell r="I928">
            <v>7733.32</v>
          </cell>
          <cell r="K928">
            <v>6841.86</v>
          </cell>
          <cell r="M928">
            <v>50</v>
          </cell>
          <cell r="N928" t="str">
            <v>-</v>
          </cell>
          <cell r="O928" t="str">
            <v xml:space="preserve">R3  </v>
          </cell>
          <cell r="Q928">
            <v>-25</v>
          </cell>
          <cell r="S928">
            <v>-1933.33</v>
          </cell>
          <cell r="U928">
            <v>8775.1899999999987</v>
          </cell>
          <cell r="W928">
            <v>44.95</v>
          </cell>
          <cell r="Y928">
            <v>37.96</v>
          </cell>
          <cell r="AA928">
            <v>0.1555</v>
          </cell>
          <cell r="AC928">
            <v>2.2200000000000001E-2</v>
          </cell>
          <cell r="AE928">
            <v>194.81</v>
          </cell>
          <cell r="AG928">
            <v>1364.54</v>
          </cell>
        </row>
        <row r="929">
          <cell r="A929" t="str">
            <v>08440</v>
          </cell>
          <cell r="G929" t="str">
            <v>2001</v>
          </cell>
          <cell r="I929">
            <v>10883.74</v>
          </cell>
          <cell r="K929">
            <v>10208.700000000001</v>
          </cell>
          <cell r="M929">
            <v>50</v>
          </cell>
          <cell r="N929" t="str">
            <v>-</v>
          </cell>
          <cell r="O929" t="str">
            <v xml:space="preserve">R3  </v>
          </cell>
          <cell r="Q929">
            <v>-25</v>
          </cell>
          <cell r="S929">
            <v>-2720.94</v>
          </cell>
          <cell r="U929">
            <v>12929.640000000001</v>
          </cell>
          <cell r="W929">
            <v>46.89</v>
          </cell>
          <cell r="Y929">
            <v>39.840000000000003</v>
          </cell>
          <cell r="AA929">
            <v>0.15040000000000001</v>
          </cell>
          <cell r="AC929">
            <v>2.1299999999999999E-2</v>
          </cell>
          <cell r="AE929">
            <v>275.39999999999998</v>
          </cell>
          <cell r="AG929">
            <v>1944.62</v>
          </cell>
        </row>
        <row r="930">
          <cell r="A930" t="str">
            <v>Total 08440</v>
          </cell>
          <cell r="E930" t="str">
            <v>Total Crossties - Concrete - Density Class IV</v>
          </cell>
          <cell r="I930">
            <v>18617.059999999998</v>
          </cell>
          <cell r="K930">
            <v>17050.560000000001</v>
          </cell>
          <cell r="S930">
            <v>-4654.2700000000004</v>
          </cell>
          <cell r="U930">
            <v>21704.83</v>
          </cell>
          <cell r="Y930">
            <v>39.119999999999997</v>
          </cell>
          <cell r="AA930">
            <v>0.1525</v>
          </cell>
          <cell r="AC930">
            <v>2.76E-2</v>
          </cell>
          <cell r="AE930">
            <v>470.21</v>
          </cell>
          <cell r="AG930">
            <v>3309.16</v>
          </cell>
        </row>
        <row r="932">
          <cell r="A932" t="str">
            <v>08510</v>
          </cell>
          <cell r="C932">
            <v>8.51</v>
          </cell>
          <cell r="E932" t="str">
            <v>Switch Ties - Steel - Density Class I</v>
          </cell>
          <cell r="G932" t="str">
            <v>1999</v>
          </cell>
          <cell r="I932">
            <v>4826.8599999999997</v>
          </cell>
          <cell r="K932">
            <v>4251.3100000000004</v>
          </cell>
          <cell r="M932">
            <v>50</v>
          </cell>
          <cell r="N932" t="str">
            <v>-</v>
          </cell>
          <cell r="O932" t="str">
            <v xml:space="preserve">R3  </v>
          </cell>
          <cell r="Q932">
            <v>0</v>
          </cell>
          <cell r="S932">
            <v>0</v>
          </cell>
          <cell r="U932">
            <v>4251.3100000000004</v>
          </cell>
          <cell r="W932">
            <v>44.95</v>
          </cell>
          <cell r="Y932">
            <v>37.96</v>
          </cell>
          <cell r="AA932">
            <v>0.1555</v>
          </cell>
          <cell r="AC932">
            <v>2.2200000000000001E-2</v>
          </cell>
          <cell r="AE932">
            <v>94.38</v>
          </cell>
          <cell r="AG932">
            <v>661.08</v>
          </cell>
        </row>
        <row r="934">
          <cell r="A934" t="str">
            <v>08520</v>
          </cell>
          <cell r="C934">
            <v>8.52</v>
          </cell>
          <cell r="E934" t="str">
            <v>Switch Ties - Steel - Density Class II</v>
          </cell>
          <cell r="G934" t="str">
            <v>1999</v>
          </cell>
          <cell r="I934">
            <v>622.82000000000005</v>
          </cell>
          <cell r="K934">
            <v>548.55999999999995</v>
          </cell>
          <cell r="M934">
            <v>50</v>
          </cell>
          <cell r="N934" t="str">
            <v>-</v>
          </cell>
          <cell r="O934" t="str">
            <v xml:space="preserve">R3  </v>
          </cell>
          <cell r="Q934">
            <v>0</v>
          </cell>
          <cell r="S934">
            <v>0</v>
          </cell>
          <cell r="U934">
            <v>548.55999999999995</v>
          </cell>
          <cell r="W934">
            <v>44.95</v>
          </cell>
          <cell r="Y934">
            <v>37.96</v>
          </cell>
          <cell r="AA934">
            <v>0.1555</v>
          </cell>
          <cell r="AC934">
            <v>2.2200000000000001E-2</v>
          </cell>
          <cell r="AE934">
            <v>12.18</v>
          </cell>
          <cell r="AG934">
            <v>85.3</v>
          </cell>
        </row>
        <row r="936">
          <cell r="A936" t="str">
            <v>08540</v>
          </cell>
          <cell r="C936">
            <v>8.5399999999999991</v>
          </cell>
          <cell r="E936" t="str">
            <v>Switch Ties - Steel - Density Class IV</v>
          </cell>
          <cell r="G936" t="str">
            <v>1999</v>
          </cell>
          <cell r="I936">
            <v>2335.5700000000002</v>
          </cell>
          <cell r="K936">
            <v>2057.08</v>
          </cell>
          <cell r="M936">
            <v>50</v>
          </cell>
          <cell r="N936" t="str">
            <v>-</v>
          </cell>
          <cell r="O936" t="str">
            <v xml:space="preserve">R3  </v>
          </cell>
          <cell r="Q936">
            <v>0</v>
          </cell>
          <cell r="S936">
            <v>0</v>
          </cell>
          <cell r="U936">
            <v>2057.08</v>
          </cell>
          <cell r="W936">
            <v>44.95</v>
          </cell>
          <cell r="Y936">
            <v>37.96</v>
          </cell>
          <cell r="AA936">
            <v>0.1555</v>
          </cell>
          <cell r="AC936">
            <v>2.2200000000000001E-2</v>
          </cell>
          <cell r="AE936">
            <v>45.67</v>
          </cell>
          <cell r="AG936">
            <v>319.88</v>
          </cell>
        </row>
        <row r="938">
          <cell r="A938" t="str">
            <v>08610</v>
          </cell>
          <cell r="C938">
            <v>8.61</v>
          </cell>
          <cell r="E938" t="str">
            <v>Crossties - Steel - Density Class I</v>
          </cell>
          <cell r="G938" t="str">
            <v>1999</v>
          </cell>
          <cell r="I938">
            <v>850.49</v>
          </cell>
          <cell r="K938">
            <v>749.08</v>
          </cell>
          <cell r="M938">
            <v>50</v>
          </cell>
          <cell r="N938" t="str">
            <v>-</v>
          </cell>
          <cell r="O938" t="str">
            <v xml:space="preserve">R3  </v>
          </cell>
          <cell r="Q938">
            <v>0</v>
          </cell>
          <cell r="S938">
            <v>0</v>
          </cell>
          <cell r="U938">
            <v>749.08</v>
          </cell>
          <cell r="W938">
            <v>44.95</v>
          </cell>
          <cell r="Y938">
            <v>37.96</v>
          </cell>
          <cell r="AA938">
            <v>0.1555</v>
          </cell>
          <cell r="AC938">
            <v>2.2200000000000001E-2</v>
          </cell>
          <cell r="AE938">
            <v>16.63</v>
          </cell>
          <cell r="AG938">
            <v>116.48</v>
          </cell>
        </row>
        <row r="940">
          <cell r="A940" t="str">
            <v>08620</v>
          </cell>
          <cell r="C940">
            <v>8.6199999999999992</v>
          </cell>
          <cell r="E940" t="str">
            <v>Crossties - Steel - Density Class II</v>
          </cell>
          <cell r="G940" t="str">
            <v>1999</v>
          </cell>
          <cell r="I940">
            <v>109.74</v>
          </cell>
          <cell r="K940">
            <v>96.65</v>
          </cell>
          <cell r="M940">
            <v>50</v>
          </cell>
          <cell r="N940" t="str">
            <v>-</v>
          </cell>
          <cell r="O940" t="str">
            <v xml:space="preserve">R3  </v>
          </cell>
          <cell r="Q940">
            <v>0</v>
          </cell>
          <cell r="S940">
            <v>0</v>
          </cell>
          <cell r="U940">
            <v>96.65</v>
          </cell>
          <cell r="W940">
            <v>44.95</v>
          </cell>
          <cell r="Y940">
            <v>37.96</v>
          </cell>
          <cell r="AA940">
            <v>0.1555</v>
          </cell>
          <cell r="AC940">
            <v>2.2200000000000001E-2</v>
          </cell>
          <cell r="AE940">
            <v>2.15</v>
          </cell>
          <cell r="AG940">
            <v>15.03</v>
          </cell>
        </row>
        <row r="942">
          <cell r="A942" t="str">
            <v>08640</v>
          </cell>
          <cell r="C942">
            <v>8.64</v>
          </cell>
          <cell r="E942" t="str">
            <v>Crossties - Steel - Density Class IV</v>
          </cell>
          <cell r="G942" t="str">
            <v>1999</v>
          </cell>
          <cell r="I942">
            <v>411.53</v>
          </cell>
          <cell r="K942">
            <v>362.46</v>
          </cell>
          <cell r="M942">
            <v>50</v>
          </cell>
          <cell r="N942" t="str">
            <v>-</v>
          </cell>
          <cell r="O942" t="str">
            <v xml:space="preserve">R3  </v>
          </cell>
          <cell r="Q942">
            <v>0</v>
          </cell>
          <cell r="S942">
            <v>0</v>
          </cell>
          <cell r="U942">
            <v>362.46</v>
          </cell>
          <cell r="W942">
            <v>44.95</v>
          </cell>
          <cell r="Y942">
            <v>37.96</v>
          </cell>
          <cell r="AA942">
            <v>0.1555</v>
          </cell>
          <cell r="AC942">
            <v>2.2200000000000001E-2</v>
          </cell>
          <cell r="AE942">
            <v>8.0500000000000007</v>
          </cell>
          <cell r="AG942">
            <v>56.36</v>
          </cell>
        </row>
        <row r="944">
          <cell r="A944" t="str">
            <v>08000</v>
          </cell>
          <cell r="E944" t="str">
            <v>Total Account 8, Ties</v>
          </cell>
          <cell r="I944">
            <v>349240356.62</v>
          </cell>
          <cell r="K944">
            <v>297126267.69999981</v>
          </cell>
          <cell r="S944">
            <v>-86631149.609999955</v>
          </cell>
          <cell r="U944">
            <v>383757417.31000006</v>
          </cell>
          <cell r="Y944">
            <v>11.48</v>
          </cell>
          <cell r="AA944">
            <v>0.27060000000000001</v>
          </cell>
          <cell r="AC944">
            <v>8.2100000000000006E-2</v>
          </cell>
          <cell r="AE944">
            <v>24390129.799999993</v>
          </cell>
          <cell r="AG944">
            <v>103855852.27999994</v>
          </cell>
        </row>
        <row r="946">
          <cell r="A946" t="str">
            <v>09010</v>
          </cell>
          <cell r="C946">
            <v>9.01</v>
          </cell>
          <cell r="E946" t="str">
            <v>Rail - Material - Density Class I</v>
          </cell>
          <cell r="G946" t="str">
            <v>1927</v>
          </cell>
          <cell r="I946">
            <v>83137.77</v>
          </cell>
          <cell r="K946">
            <v>0</v>
          </cell>
          <cell r="M946">
            <v>30</v>
          </cell>
          <cell r="N946" t="str">
            <v>-</v>
          </cell>
          <cell r="O946" t="str">
            <v xml:space="preserve">R1  </v>
          </cell>
          <cell r="Q946">
            <v>10</v>
          </cell>
          <cell r="S946">
            <v>8313.7800000000007</v>
          </cell>
          <cell r="U946">
            <v>-8313.7800000000007</v>
          </cell>
          <cell r="W946">
            <v>1</v>
          </cell>
          <cell r="Y946">
            <v>0.01</v>
          </cell>
          <cell r="AA946">
            <v>0.99</v>
          </cell>
          <cell r="AC946">
            <v>1</v>
          </cell>
          <cell r="AE946">
            <v>-8313.7800000000007</v>
          </cell>
          <cell r="AG946">
            <v>-8230.64</v>
          </cell>
        </row>
        <row r="947">
          <cell r="A947" t="str">
            <v>09010</v>
          </cell>
          <cell r="G947" t="str">
            <v>1975</v>
          </cell>
          <cell r="I947">
            <v>578056.9</v>
          </cell>
          <cell r="K947">
            <v>554891.19999999995</v>
          </cell>
          <cell r="M947">
            <v>30</v>
          </cell>
          <cell r="N947" t="str">
            <v>-</v>
          </cell>
          <cell r="O947" t="str">
            <v xml:space="preserve">R1  </v>
          </cell>
          <cell r="Q947">
            <v>10</v>
          </cell>
          <cell r="S947">
            <v>57805.69</v>
          </cell>
          <cell r="U947">
            <v>497085.50999999995</v>
          </cell>
          <cell r="W947">
            <v>11.43</v>
          </cell>
          <cell r="Y947">
            <v>8.09</v>
          </cell>
          <cell r="AA947">
            <v>0.29220000000000002</v>
          </cell>
          <cell r="AC947">
            <v>8.7499999999999994E-2</v>
          </cell>
          <cell r="AE947">
            <v>43494.98</v>
          </cell>
          <cell r="AG947">
            <v>145248.39000000001</v>
          </cell>
        </row>
        <row r="948">
          <cell r="A948" t="str">
            <v>09010</v>
          </cell>
          <cell r="G948" t="str">
            <v>1976</v>
          </cell>
          <cell r="I948">
            <v>3846078.91</v>
          </cell>
          <cell r="K948">
            <v>3539691.5</v>
          </cell>
          <cell r="M948">
            <v>30</v>
          </cell>
          <cell r="N948" t="str">
            <v>-</v>
          </cell>
          <cell r="O948" t="str">
            <v xml:space="preserve">R1  </v>
          </cell>
          <cell r="Q948">
            <v>10</v>
          </cell>
          <cell r="S948">
            <v>384607.89</v>
          </cell>
          <cell r="U948">
            <v>3155083.61</v>
          </cell>
          <cell r="W948">
            <v>11.93</v>
          </cell>
          <cell r="Y948">
            <v>8.51</v>
          </cell>
          <cell r="AA948">
            <v>0.28670000000000001</v>
          </cell>
          <cell r="AC948">
            <v>8.3799999999999999E-2</v>
          </cell>
          <cell r="AE948">
            <v>264396.01</v>
          </cell>
          <cell r="AG948">
            <v>904562.47</v>
          </cell>
        </row>
        <row r="949">
          <cell r="A949" t="str">
            <v>09010</v>
          </cell>
          <cell r="G949" t="str">
            <v>1977</v>
          </cell>
          <cell r="I949">
            <v>6330834.5499999998</v>
          </cell>
          <cell r="K949">
            <v>5724328.21</v>
          </cell>
          <cell r="M949">
            <v>30</v>
          </cell>
          <cell r="N949" t="str">
            <v>-</v>
          </cell>
          <cell r="O949" t="str">
            <v xml:space="preserve">R1  </v>
          </cell>
          <cell r="Q949">
            <v>10</v>
          </cell>
          <cell r="S949">
            <v>633083.46</v>
          </cell>
          <cell r="U949">
            <v>5091244.75</v>
          </cell>
          <cell r="W949">
            <v>12.44</v>
          </cell>
          <cell r="Y949">
            <v>8.94</v>
          </cell>
          <cell r="AA949">
            <v>0.28139999999999998</v>
          </cell>
          <cell r="AC949">
            <v>8.0399999999999999E-2</v>
          </cell>
          <cell r="AE949">
            <v>409336.08</v>
          </cell>
          <cell r="AG949">
            <v>1432676.27</v>
          </cell>
        </row>
        <row r="950">
          <cell r="A950" t="str">
            <v>09010</v>
          </cell>
          <cell r="G950" t="str">
            <v>1978</v>
          </cell>
          <cell r="I950">
            <v>11451086.560000001</v>
          </cell>
          <cell r="K950">
            <v>9923862.7300000004</v>
          </cell>
          <cell r="M950">
            <v>30</v>
          </cell>
          <cell r="N950" t="str">
            <v>-</v>
          </cell>
          <cell r="O950" t="str">
            <v xml:space="preserve">R1  </v>
          </cell>
          <cell r="Q950">
            <v>10</v>
          </cell>
          <cell r="S950">
            <v>1145108.6599999999</v>
          </cell>
          <cell r="U950">
            <v>8778754.0700000003</v>
          </cell>
          <cell r="W950">
            <v>12.96</v>
          </cell>
          <cell r="Y950">
            <v>9.3800000000000008</v>
          </cell>
          <cell r="AA950">
            <v>0.2762</v>
          </cell>
          <cell r="AC950">
            <v>7.7200000000000005E-2</v>
          </cell>
          <cell r="AE950">
            <v>677719.81</v>
          </cell>
          <cell r="AG950">
            <v>2424691.87</v>
          </cell>
        </row>
        <row r="951">
          <cell r="A951" t="str">
            <v>09010</v>
          </cell>
          <cell r="G951" t="str">
            <v>1979</v>
          </cell>
          <cell r="I951">
            <v>24765981.760000002</v>
          </cell>
          <cell r="K951">
            <v>20234190.719999999</v>
          </cell>
          <cell r="M951">
            <v>30</v>
          </cell>
          <cell r="N951" t="str">
            <v>-</v>
          </cell>
          <cell r="O951" t="str">
            <v xml:space="preserve">R1  </v>
          </cell>
          <cell r="Q951">
            <v>10</v>
          </cell>
          <cell r="S951">
            <v>2476598.1800000002</v>
          </cell>
          <cell r="U951">
            <v>17757592.539999999</v>
          </cell>
          <cell r="W951">
            <v>13.5</v>
          </cell>
          <cell r="Y951">
            <v>9.84</v>
          </cell>
          <cell r="AA951">
            <v>0.27110000000000001</v>
          </cell>
          <cell r="AC951">
            <v>7.4099999999999999E-2</v>
          </cell>
          <cell r="AE951">
            <v>1315837.6100000001</v>
          </cell>
          <cell r="AG951">
            <v>4814083.34</v>
          </cell>
        </row>
        <row r="952">
          <cell r="A952" t="str">
            <v>09010</v>
          </cell>
          <cell r="G952" t="str">
            <v>1980</v>
          </cell>
          <cell r="I952">
            <v>18988238.510000002</v>
          </cell>
          <cell r="K952">
            <v>14527358.529999999</v>
          </cell>
          <cell r="M952">
            <v>30</v>
          </cell>
          <cell r="N952" t="str">
            <v>-</v>
          </cell>
          <cell r="O952" t="str">
            <v xml:space="preserve">R1  </v>
          </cell>
          <cell r="Q952">
            <v>10</v>
          </cell>
          <cell r="S952">
            <v>1898823.85</v>
          </cell>
          <cell r="U952">
            <v>12628534.68</v>
          </cell>
          <cell r="W952">
            <v>14.05</v>
          </cell>
          <cell r="Y952">
            <v>10.3</v>
          </cell>
          <cell r="AA952">
            <v>0.26690000000000003</v>
          </cell>
          <cell r="AC952">
            <v>7.1199999999999999E-2</v>
          </cell>
          <cell r="AE952">
            <v>899151.67</v>
          </cell>
          <cell r="AG952">
            <v>3370555.91</v>
          </cell>
        </row>
        <row r="953">
          <cell r="A953" t="str">
            <v>09010</v>
          </cell>
          <cell r="G953" t="str">
            <v>1981</v>
          </cell>
          <cell r="I953">
            <v>15155993.300000001</v>
          </cell>
          <cell r="K953">
            <v>11023786.5</v>
          </cell>
          <cell r="M953">
            <v>30</v>
          </cell>
          <cell r="N953" t="str">
            <v>-</v>
          </cell>
          <cell r="O953" t="str">
            <v xml:space="preserve">R1  </v>
          </cell>
          <cell r="Q953">
            <v>10</v>
          </cell>
          <cell r="S953">
            <v>1515599.33</v>
          </cell>
          <cell r="U953">
            <v>9508187.1699999999</v>
          </cell>
          <cell r="W953">
            <v>14.61</v>
          </cell>
          <cell r="Y953">
            <v>10.78</v>
          </cell>
          <cell r="AA953">
            <v>0.2621</v>
          </cell>
          <cell r="AC953">
            <v>6.8400000000000002E-2</v>
          </cell>
          <cell r="AE953">
            <v>650360</v>
          </cell>
          <cell r="AG953">
            <v>2492095.86</v>
          </cell>
        </row>
        <row r="954">
          <cell r="A954" t="str">
            <v>09010</v>
          </cell>
          <cell r="G954" t="str">
            <v>1982</v>
          </cell>
          <cell r="I954">
            <v>14555846.390000001</v>
          </cell>
          <cell r="K954">
            <v>10693088.560000001</v>
          </cell>
          <cell r="M954">
            <v>30</v>
          </cell>
          <cell r="N954" t="str">
            <v>-</v>
          </cell>
          <cell r="O954" t="str">
            <v xml:space="preserve">R1  </v>
          </cell>
          <cell r="Q954">
            <v>10</v>
          </cell>
          <cell r="S954">
            <v>1455584.64</v>
          </cell>
          <cell r="U954">
            <v>9237503.9199999999</v>
          </cell>
          <cell r="W954">
            <v>15.18</v>
          </cell>
          <cell r="Y954">
            <v>11.26</v>
          </cell>
          <cell r="AA954">
            <v>0.25819999999999999</v>
          </cell>
          <cell r="AC954">
            <v>6.59E-2</v>
          </cell>
          <cell r="AE954">
            <v>608751.51</v>
          </cell>
          <cell r="AG954">
            <v>2385123.5099999998</v>
          </cell>
        </row>
        <row r="955">
          <cell r="A955" t="str">
            <v>09010</v>
          </cell>
          <cell r="G955" t="str">
            <v>1983</v>
          </cell>
          <cell r="I955">
            <v>14974602.199999999</v>
          </cell>
          <cell r="K955">
            <v>11242511.539999999</v>
          </cell>
          <cell r="M955">
            <v>30</v>
          </cell>
          <cell r="N955" t="str">
            <v>-</v>
          </cell>
          <cell r="O955" t="str">
            <v xml:space="preserve">R1  </v>
          </cell>
          <cell r="Q955">
            <v>10</v>
          </cell>
          <cell r="S955">
            <v>1497460.22</v>
          </cell>
          <cell r="U955">
            <v>9745051.3199999984</v>
          </cell>
          <cell r="W955">
            <v>15.76</v>
          </cell>
          <cell r="Y955">
            <v>11.76</v>
          </cell>
          <cell r="AA955">
            <v>0.25380000000000003</v>
          </cell>
          <cell r="AC955">
            <v>6.3500000000000001E-2</v>
          </cell>
          <cell r="AE955">
            <v>618810.76</v>
          </cell>
          <cell r="AG955">
            <v>2473294.0299999998</v>
          </cell>
        </row>
        <row r="956">
          <cell r="A956" t="str">
            <v>09010</v>
          </cell>
          <cell r="G956" t="str">
            <v>1984</v>
          </cell>
          <cell r="I956">
            <v>19727120.670000002</v>
          </cell>
          <cell r="K956">
            <v>15085868.5</v>
          </cell>
          <cell r="M956">
            <v>30</v>
          </cell>
          <cell r="N956" t="str">
            <v>-</v>
          </cell>
          <cell r="O956" t="str">
            <v xml:space="preserve">R1  </v>
          </cell>
          <cell r="Q956">
            <v>10</v>
          </cell>
          <cell r="S956">
            <v>1972712.07</v>
          </cell>
          <cell r="U956">
            <v>13113156.43</v>
          </cell>
          <cell r="W956">
            <v>16.350000000000001</v>
          </cell>
          <cell r="Y956">
            <v>12.27</v>
          </cell>
          <cell r="AA956">
            <v>0.2495</v>
          </cell>
          <cell r="AC956">
            <v>6.1199999999999997E-2</v>
          </cell>
          <cell r="AE956">
            <v>802525.17</v>
          </cell>
          <cell r="AG956">
            <v>3271732.53</v>
          </cell>
        </row>
        <row r="957">
          <cell r="A957" t="str">
            <v>09010</v>
          </cell>
          <cell r="G957" t="str">
            <v>1985</v>
          </cell>
          <cell r="I957">
            <v>19872325.739999998</v>
          </cell>
          <cell r="K957">
            <v>15713784.560000001</v>
          </cell>
          <cell r="M957">
            <v>30</v>
          </cell>
          <cell r="N957" t="str">
            <v>-</v>
          </cell>
          <cell r="O957" t="str">
            <v xml:space="preserve">R1  </v>
          </cell>
          <cell r="Q957">
            <v>10</v>
          </cell>
          <cell r="S957">
            <v>1987232.57</v>
          </cell>
          <cell r="U957">
            <v>13726551.99</v>
          </cell>
          <cell r="W957">
            <v>16.96</v>
          </cell>
          <cell r="Y957">
            <v>12.79</v>
          </cell>
          <cell r="AA957">
            <v>0.24590000000000001</v>
          </cell>
          <cell r="AC957">
            <v>5.8999999999999997E-2</v>
          </cell>
          <cell r="AE957">
            <v>809866.57</v>
          </cell>
          <cell r="AG957">
            <v>3375359.13</v>
          </cell>
        </row>
        <row r="958">
          <cell r="A958" t="str">
            <v>09010</v>
          </cell>
          <cell r="G958" t="str">
            <v>1986</v>
          </cell>
          <cell r="I958">
            <v>21652038.41</v>
          </cell>
          <cell r="K958">
            <v>17719656.879999999</v>
          </cell>
          <cell r="M958">
            <v>30</v>
          </cell>
          <cell r="N958" t="str">
            <v>-</v>
          </cell>
          <cell r="O958" t="str">
            <v xml:space="preserve">R1  </v>
          </cell>
          <cell r="Q958">
            <v>10</v>
          </cell>
          <cell r="S958">
            <v>2165203.84</v>
          </cell>
          <cell r="U958">
            <v>15554453.039999999</v>
          </cell>
          <cell r="W958">
            <v>17.57</v>
          </cell>
          <cell r="Y958">
            <v>13.32</v>
          </cell>
          <cell r="AA958">
            <v>0.2419</v>
          </cell>
          <cell r="AC958">
            <v>5.6899999999999999E-2</v>
          </cell>
          <cell r="AE958">
            <v>885048.38</v>
          </cell>
          <cell r="AG958">
            <v>3762622.19</v>
          </cell>
        </row>
        <row r="959">
          <cell r="A959" t="str">
            <v>09010</v>
          </cell>
          <cell r="G959" t="str">
            <v>1987</v>
          </cell>
          <cell r="I959">
            <v>16329341.960000001</v>
          </cell>
          <cell r="K959">
            <v>13812536.82</v>
          </cell>
          <cell r="M959">
            <v>30</v>
          </cell>
          <cell r="N959" t="str">
            <v>-</v>
          </cell>
          <cell r="O959" t="str">
            <v xml:space="preserve">R1  </v>
          </cell>
          <cell r="Q959">
            <v>10</v>
          </cell>
          <cell r="S959">
            <v>1632934.2</v>
          </cell>
          <cell r="U959">
            <v>12179602.620000001</v>
          </cell>
          <cell r="W959">
            <v>18.2</v>
          </cell>
          <cell r="Y959">
            <v>13.86</v>
          </cell>
          <cell r="AA959">
            <v>0.23849999999999999</v>
          </cell>
          <cell r="AC959">
            <v>5.4899999999999997E-2</v>
          </cell>
          <cell r="AE959">
            <v>668660.18000000005</v>
          </cell>
          <cell r="AG959">
            <v>2904835.22</v>
          </cell>
        </row>
        <row r="960">
          <cell r="A960" t="str">
            <v>09010</v>
          </cell>
          <cell r="G960" t="str">
            <v>1988</v>
          </cell>
          <cell r="I960">
            <v>13369057.439999999</v>
          </cell>
          <cell r="K960">
            <v>10995647.109999999</v>
          </cell>
          <cell r="M960">
            <v>30</v>
          </cell>
          <cell r="N960" t="str">
            <v>-</v>
          </cell>
          <cell r="O960" t="str">
            <v xml:space="preserve">R1  </v>
          </cell>
          <cell r="Q960">
            <v>10</v>
          </cell>
          <cell r="S960">
            <v>1336905.74</v>
          </cell>
          <cell r="U960">
            <v>9658741.3699999992</v>
          </cell>
          <cell r="W960">
            <v>18.829999999999998</v>
          </cell>
          <cell r="Y960">
            <v>14.42</v>
          </cell>
          <cell r="AA960">
            <v>0.23419999999999999</v>
          </cell>
          <cell r="AC960">
            <v>5.3100000000000001E-2</v>
          </cell>
          <cell r="AE960">
            <v>512879.17</v>
          </cell>
          <cell r="AG960">
            <v>2262077.23</v>
          </cell>
        </row>
        <row r="961">
          <cell r="A961" t="str">
            <v>09010</v>
          </cell>
          <cell r="G961" t="str">
            <v>1989</v>
          </cell>
          <cell r="I961">
            <v>23335432.350000001</v>
          </cell>
          <cell r="K961">
            <v>19132938.870000001</v>
          </cell>
          <cell r="M961">
            <v>30</v>
          </cell>
          <cell r="N961" t="str">
            <v>-</v>
          </cell>
          <cell r="O961" t="str">
            <v xml:space="preserve">R1  </v>
          </cell>
          <cell r="Q961">
            <v>10</v>
          </cell>
          <cell r="S961">
            <v>2333543.2400000002</v>
          </cell>
          <cell r="U961">
            <v>16799395.630000003</v>
          </cell>
          <cell r="W961">
            <v>19.47</v>
          </cell>
          <cell r="Y961">
            <v>14.99</v>
          </cell>
          <cell r="AA961">
            <v>0.2301</v>
          </cell>
          <cell r="AC961">
            <v>5.1400000000000001E-2</v>
          </cell>
          <cell r="AE961">
            <v>863488.94</v>
          </cell>
          <cell r="AG961">
            <v>3865540.93</v>
          </cell>
        </row>
        <row r="962">
          <cell r="A962" t="str">
            <v>09010</v>
          </cell>
          <cell r="G962" t="str">
            <v>1990</v>
          </cell>
          <cell r="I962">
            <v>13383138.470000001</v>
          </cell>
          <cell r="K962">
            <v>11092473.460000001</v>
          </cell>
          <cell r="M962">
            <v>30</v>
          </cell>
          <cell r="N962" t="str">
            <v>-</v>
          </cell>
          <cell r="O962" t="str">
            <v xml:space="preserve">R1  </v>
          </cell>
          <cell r="Q962">
            <v>10</v>
          </cell>
          <cell r="S962">
            <v>1338313.8500000001</v>
          </cell>
          <cell r="U962">
            <v>9754159.6100000013</v>
          </cell>
          <cell r="W962">
            <v>20.12</v>
          </cell>
          <cell r="Y962">
            <v>15.57</v>
          </cell>
          <cell r="AA962">
            <v>0.2261</v>
          </cell>
          <cell r="AC962">
            <v>4.9700000000000001E-2</v>
          </cell>
          <cell r="AE962">
            <v>484781.73</v>
          </cell>
          <cell r="AG962">
            <v>2205415.4900000002</v>
          </cell>
        </row>
        <row r="963">
          <cell r="A963" t="str">
            <v>09010</v>
          </cell>
          <cell r="G963" t="str">
            <v>1991</v>
          </cell>
          <cell r="I963">
            <v>11551057.01</v>
          </cell>
          <cell r="K963">
            <v>9708463.2400000002</v>
          </cell>
          <cell r="M963">
            <v>30</v>
          </cell>
          <cell r="N963" t="str">
            <v>-</v>
          </cell>
          <cell r="O963" t="str">
            <v xml:space="preserve">R1  </v>
          </cell>
          <cell r="Q963">
            <v>10</v>
          </cell>
          <cell r="S963">
            <v>1155105.7</v>
          </cell>
          <cell r="U963">
            <v>8553357.540000001</v>
          </cell>
          <cell r="W963">
            <v>20.78</v>
          </cell>
          <cell r="Y963">
            <v>16.16</v>
          </cell>
          <cell r="AA963">
            <v>0.2223</v>
          </cell>
          <cell r="AC963">
            <v>4.8099999999999997E-2</v>
          </cell>
          <cell r="AE963">
            <v>411416.5</v>
          </cell>
          <cell r="AG963">
            <v>1901411.38</v>
          </cell>
        </row>
        <row r="964">
          <cell r="A964" t="str">
            <v>09010</v>
          </cell>
          <cell r="G964" t="str">
            <v>1992</v>
          </cell>
          <cell r="I964">
            <v>25005849.859999999</v>
          </cell>
          <cell r="K964">
            <v>21013140.579999998</v>
          </cell>
          <cell r="M964">
            <v>30</v>
          </cell>
          <cell r="N964" t="str">
            <v>-</v>
          </cell>
          <cell r="O964" t="str">
            <v xml:space="preserve">R1  </v>
          </cell>
          <cell r="Q964">
            <v>10</v>
          </cell>
          <cell r="S964">
            <v>2500584.9900000002</v>
          </cell>
          <cell r="U964">
            <v>18512555.589999996</v>
          </cell>
          <cell r="W964">
            <v>21.45</v>
          </cell>
          <cell r="Y964">
            <v>16.760000000000002</v>
          </cell>
          <cell r="AA964">
            <v>0.21859999999999999</v>
          </cell>
          <cell r="AC964">
            <v>4.6600000000000003E-2</v>
          </cell>
          <cell r="AE964">
            <v>862685.09</v>
          </cell>
          <cell r="AG964">
            <v>4046844.65</v>
          </cell>
        </row>
        <row r="965">
          <cell r="A965" t="str">
            <v>09010</v>
          </cell>
          <cell r="G965" t="str">
            <v>1993</v>
          </cell>
          <cell r="I965">
            <v>15065501.07</v>
          </cell>
          <cell r="K965">
            <v>12967801.4</v>
          </cell>
          <cell r="M965">
            <v>30</v>
          </cell>
          <cell r="N965" t="str">
            <v>-</v>
          </cell>
          <cell r="O965" t="str">
            <v xml:space="preserve">R1  </v>
          </cell>
          <cell r="Q965">
            <v>10</v>
          </cell>
          <cell r="S965">
            <v>1506550.11</v>
          </cell>
          <cell r="U965">
            <v>11461251.290000001</v>
          </cell>
          <cell r="W965">
            <v>22.12</v>
          </cell>
          <cell r="Y965">
            <v>17.37</v>
          </cell>
          <cell r="AA965">
            <v>0.2147</v>
          </cell>
          <cell r="AC965">
            <v>4.5199999999999997E-2</v>
          </cell>
          <cell r="AE965">
            <v>518048.56</v>
          </cell>
          <cell r="AG965">
            <v>2460730.65</v>
          </cell>
        </row>
        <row r="966">
          <cell r="A966" t="str">
            <v>09010</v>
          </cell>
          <cell r="G966" t="str">
            <v>1994</v>
          </cell>
          <cell r="I966">
            <v>31729589.289999999</v>
          </cell>
          <cell r="K966">
            <v>27861252.379999999</v>
          </cell>
          <cell r="M966">
            <v>30</v>
          </cell>
          <cell r="N966" t="str">
            <v>-</v>
          </cell>
          <cell r="O966" t="str">
            <v xml:space="preserve">R1  </v>
          </cell>
          <cell r="Q966">
            <v>10</v>
          </cell>
          <cell r="S966">
            <v>3172958.93</v>
          </cell>
          <cell r="U966">
            <v>24688293.449999999</v>
          </cell>
          <cell r="W966">
            <v>22.79</v>
          </cell>
          <cell r="Y966">
            <v>17.989999999999998</v>
          </cell>
          <cell r="AA966">
            <v>0.21060000000000001</v>
          </cell>
          <cell r="AC966">
            <v>4.3900000000000002E-2</v>
          </cell>
          <cell r="AE966">
            <v>1083816.08</v>
          </cell>
          <cell r="AG966">
            <v>5199354.5999999996</v>
          </cell>
        </row>
        <row r="967">
          <cell r="A967" t="str">
            <v>09010</v>
          </cell>
          <cell r="G967" t="str">
            <v>1995</v>
          </cell>
          <cell r="I967">
            <v>35166342.770000003</v>
          </cell>
          <cell r="K967">
            <v>30802387.129999999</v>
          </cell>
          <cell r="M967">
            <v>30</v>
          </cell>
          <cell r="N967" t="str">
            <v>-</v>
          </cell>
          <cell r="O967" t="str">
            <v xml:space="preserve">R1  </v>
          </cell>
          <cell r="Q967">
            <v>10</v>
          </cell>
          <cell r="S967">
            <v>3516634.28</v>
          </cell>
          <cell r="U967">
            <v>27285752.849999998</v>
          </cell>
          <cell r="W967">
            <v>23.48</v>
          </cell>
          <cell r="Y967">
            <v>18.62</v>
          </cell>
          <cell r="AA967">
            <v>0.20699999999999999</v>
          </cell>
          <cell r="AC967">
            <v>4.2599999999999999E-2</v>
          </cell>
          <cell r="AE967">
            <v>1162373.07</v>
          </cell>
          <cell r="AG967">
            <v>5648150.8399999999</v>
          </cell>
        </row>
        <row r="968">
          <cell r="A968" t="str">
            <v>09010</v>
          </cell>
          <cell r="G968" t="str">
            <v>1996</v>
          </cell>
          <cell r="I968">
            <v>21860366.579999998</v>
          </cell>
          <cell r="K968">
            <v>19315747.989999998</v>
          </cell>
          <cell r="M968">
            <v>30</v>
          </cell>
          <cell r="N968" t="str">
            <v>-</v>
          </cell>
          <cell r="O968" t="str">
            <v xml:space="preserve">R1  </v>
          </cell>
          <cell r="Q968">
            <v>10</v>
          </cell>
          <cell r="S968">
            <v>2186036.66</v>
          </cell>
          <cell r="U968">
            <v>17129711.329999998</v>
          </cell>
          <cell r="W968">
            <v>24.16</v>
          </cell>
          <cell r="Y968">
            <v>19.260000000000002</v>
          </cell>
          <cell r="AA968">
            <v>0.20280000000000001</v>
          </cell>
          <cell r="AC968">
            <v>4.1399999999999999E-2</v>
          </cell>
          <cell r="AE968">
            <v>709170.05</v>
          </cell>
          <cell r="AG968">
            <v>3473905.46</v>
          </cell>
        </row>
        <row r="969">
          <cell r="A969" t="str">
            <v>09010</v>
          </cell>
          <cell r="G969" t="str">
            <v>1997</v>
          </cell>
          <cell r="I969">
            <v>18384661.09</v>
          </cell>
          <cell r="K969">
            <v>16577137.439999999</v>
          </cell>
          <cell r="M969">
            <v>30</v>
          </cell>
          <cell r="N969" t="str">
            <v>-</v>
          </cell>
          <cell r="O969" t="str">
            <v xml:space="preserve">R1  </v>
          </cell>
          <cell r="Q969">
            <v>10</v>
          </cell>
          <cell r="S969">
            <v>1838466.11</v>
          </cell>
          <cell r="U969">
            <v>14738671.33</v>
          </cell>
          <cell r="W969">
            <v>24.86</v>
          </cell>
          <cell r="Y969">
            <v>19.91</v>
          </cell>
          <cell r="AA969">
            <v>0.1991</v>
          </cell>
          <cell r="AC969">
            <v>4.02E-2</v>
          </cell>
          <cell r="AE969">
            <v>592494.59</v>
          </cell>
          <cell r="AG969">
            <v>2934469.46</v>
          </cell>
        </row>
        <row r="970">
          <cell r="A970" t="str">
            <v>09010</v>
          </cell>
          <cell r="G970" t="str">
            <v>1998</v>
          </cell>
          <cell r="I970">
            <v>51399900.990000002</v>
          </cell>
          <cell r="K970">
            <v>47286060.310000002</v>
          </cell>
          <cell r="M970">
            <v>30</v>
          </cell>
          <cell r="N970" t="str">
            <v>-</v>
          </cell>
          <cell r="O970" t="str">
            <v xml:space="preserve">R1  </v>
          </cell>
          <cell r="Q970">
            <v>10</v>
          </cell>
          <cell r="S970">
            <v>5139990.0999999996</v>
          </cell>
          <cell r="U970">
            <v>42146070.210000001</v>
          </cell>
          <cell r="W970">
            <v>25.55</v>
          </cell>
          <cell r="Y970">
            <v>20.56</v>
          </cell>
          <cell r="AA970">
            <v>0.1953</v>
          </cell>
          <cell r="AC970">
            <v>3.9100000000000003E-2</v>
          </cell>
          <cell r="AE970">
            <v>1647911.35</v>
          </cell>
          <cell r="AG970">
            <v>8231127.5099999998</v>
          </cell>
        </row>
        <row r="971">
          <cell r="A971" t="str">
            <v>09010</v>
          </cell>
          <cell r="G971" t="str">
            <v>1999</v>
          </cell>
          <cell r="I971">
            <v>25793214.969999999</v>
          </cell>
          <cell r="K971">
            <v>24353614.82</v>
          </cell>
          <cell r="M971">
            <v>30</v>
          </cell>
          <cell r="N971" t="str">
            <v>-</v>
          </cell>
          <cell r="O971" t="str">
            <v xml:space="preserve">R1  </v>
          </cell>
          <cell r="Q971">
            <v>10</v>
          </cell>
          <cell r="S971">
            <v>2579321.5</v>
          </cell>
          <cell r="U971">
            <v>21774293.32</v>
          </cell>
          <cell r="W971">
            <v>26.26</v>
          </cell>
          <cell r="Y971">
            <v>21.22</v>
          </cell>
          <cell r="AA971">
            <v>0.19189999999999999</v>
          </cell>
          <cell r="AC971">
            <v>3.8100000000000002E-2</v>
          </cell>
          <cell r="AE971">
            <v>829600.58</v>
          </cell>
          <cell r="AG971">
            <v>4178486.89</v>
          </cell>
        </row>
        <row r="972">
          <cell r="A972" t="str">
            <v>09010</v>
          </cell>
          <cell r="G972" t="str">
            <v>2000</v>
          </cell>
          <cell r="I972">
            <v>5403805.7800000003</v>
          </cell>
          <cell r="K972">
            <v>5132806.0199999996</v>
          </cell>
          <cell r="M972">
            <v>30</v>
          </cell>
          <cell r="N972" t="str">
            <v>-</v>
          </cell>
          <cell r="O972" t="str">
            <v xml:space="preserve">R1  </v>
          </cell>
          <cell r="Q972">
            <v>10</v>
          </cell>
          <cell r="S972">
            <v>540380.57999999996</v>
          </cell>
          <cell r="U972">
            <v>4592425.4399999995</v>
          </cell>
          <cell r="W972">
            <v>26.97</v>
          </cell>
          <cell r="Y972">
            <v>21.89</v>
          </cell>
          <cell r="AA972">
            <v>0.18840000000000001</v>
          </cell>
          <cell r="AC972">
            <v>3.7100000000000001E-2</v>
          </cell>
          <cell r="AE972">
            <v>170378.98</v>
          </cell>
          <cell r="AG972">
            <v>865212.95</v>
          </cell>
        </row>
        <row r="973">
          <cell r="A973" t="str">
            <v>09010</v>
          </cell>
          <cell r="G973" t="str">
            <v>2001</v>
          </cell>
          <cell r="I973">
            <v>534312.4</v>
          </cell>
          <cell r="K973">
            <v>525212.93999999994</v>
          </cell>
          <cell r="M973">
            <v>30</v>
          </cell>
          <cell r="N973" t="str">
            <v>-</v>
          </cell>
          <cell r="O973" t="str">
            <v xml:space="preserve">R1  </v>
          </cell>
          <cell r="Q973">
            <v>10</v>
          </cell>
          <cell r="S973">
            <v>53431.24</v>
          </cell>
          <cell r="U973">
            <v>471781.69999999995</v>
          </cell>
          <cell r="W973">
            <v>27.68</v>
          </cell>
          <cell r="Y973">
            <v>22.57</v>
          </cell>
          <cell r="AA973">
            <v>0.18459999999999999</v>
          </cell>
          <cell r="AC973">
            <v>3.61E-2</v>
          </cell>
          <cell r="AE973">
            <v>17031.32</v>
          </cell>
          <cell r="AG973">
            <v>87090.9</v>
          </cell>
        </row>
        <row r="974">
          <cell r="A974" t="str">
            <v>Total 09010</v>
          </cell>
          <cell r="E974" t="str">
            <v>Total Rail - Material - Density Class I</v>
          </cell>
          <cell r="I974">
            <v>480292913.69999993</v>
          </cell>
          <cell r="K974">
            <v>406560239.94000006</v>
          </cell>
          <cell r="S974">
            <v>48029291.409999996</v>
          </cell>
          <cell r="U974">
            <v>358530948.52999991</v>
          </cell>
          <cell r="Y974">
            <v>14.99</v>
          </cell>
          <cell r="AA974">
            <v>0.22620000000000001</v>
          </cell>
          <cell r="AC974">
            <v>4.5499999999999999E-2</v>
          </cell>
          <cell r="AE974">
            <v>18511720.960000001</v>
          </cell>
          <cell r="AG974">
            <v>81108469.020000011</v>
          </cell>
        </row>
        <row r="976">
          <cell r="A976" t="str">
            <v>09020</v>
          </cell>
          <cell r="C976">
            <v>9.02</v>
          </cell>
          <cell r="E976" t="str">
            <v>Rail - Material - Density Class II</v>
          </cell>
          <cell r="G976" t="str">
            <v>1927</v>
          </cell>
          <cell r="I976">
            <v>10727.46</v>
          </cell>
          <cell r="K976">
            <v>26785.07</v>
          </cell>
          <cell r="M976">
            <v>33</v>
          </cell>
          <cell r="N976" t="str">
            <v>-</v>
          </cell>
          <cell r="O976" t="str">
            <v xml:space="preserve">L1.5 </v>
          </cell>
          <cell r="Q976">
            <v>20</v>
          </cell>
          <cell r="S976">
            <v>2145.4899999999998</v>
          </cell>
          <cell r="U976">
            <v>24639.58</v>
          </cell>
          <cell r="W976">
            <v>4.5599999999999996</v>
          </cell>
          <cell r="Y976">
            <v>3.48</v>
          </cell>
          <cell r="AA976">
            <v>0.23680000000000001</v>
          </cell>
          <cell r="AC976">
            <v>0.21929999999999999</v>
          </cell>
          <cell r="AE976">
            <v>5403.46</v>
          </cell>
          <cell r="AG976">
            <v>5834.65</v>
          </cell>
        </row>
        <row r="977">
          <cell r="A977" t="str">
            <v>09020</v>
          </cell>
          <cell r="G977" t="str">
            <v>1975</v>
          </cell>
          <cell r="I977">
            <v>74588.070000000007</v>
          </cell>
          <cell r="K977">
            <v>110981.42</v>
          </cell>
          <cell r="M977">
            <v>33</v>
          </cell>
          <cell r="N977" t="str">
            <v>-</v>
          </cell>
          <cell r="O977" t="str">
            <v xml:space="preserve">L1.5 </v>
          </cell>
          <cell r="Q977">
            <v>20</v>
          </cell>
          <cell r="S977">
            <v>14917.61</v>
          </cell>
          <cell r="U977">
            <v>96063.81</v>
          </cell>
          <cell r="W977">
            <v>15.22</v>
          </cell>
          <cell r="Y977">
            <v>13.24</v>
          </cell>
          <cell r="AA977">
            <v>0.13009999999999999</v>
          </cell>
          <cell r="AC977">
            <v>6.5699999999999995E-2</v>
          </cell>
          <cell r="AE977">
            <v>6311.39</v>
          </cell>
          <cell r="AG977">
            <v>12497.9</v>
          </cell>
        </row>
        <row r="978">
          <cell r="A978" t="str">
            <v>09020</v>
          </cell>
          <cell r="G978" t="str">
            <v>1976</v>
          </cell>
          <cell r="I978">
            <v>496268.58</v>
          </cell>
          <cell r="K978">
            <v>684981.28</v>
          </cell>
          <cell r="M978">
            <v>33</v>
          </cell>
          <cell r="N978" t="str">
            <v>-</v>
          </cell>
          <cell r="O978" t="str">
            <v xml:space="preserve">L1.5 </v>
          </cell>
          <cell r="Q978">
            <v>20</v>
          </cell>
          <cell r="S978">
            <v>99253.72</v>
          </cell>
          <cell r="U978">
            <v>585727.56000000006</v>
          </cell>
          <cell r="W978">
            <v>15.51</v>
          </cell>
          <cell r="Y978">
            <v>13.5</v>
          </cell>
          <cell r="AA978">
            <v>0.12959999999999999</v>
          </cell>
          <cell r="AC978">
            <v>6.4500000000000002E-2</v>
          </cell>
          <cell r="AE978">
            <v>37779.43</v>
          </cell>
          <cell r="AG978">
            <v>75910.289999999994</v>
          </cell>
        </row>
        <row r="979">
          <cell r="A979" t="str">
            <v>09020</v>
          </cell>
          <cell r="G979" t="str">
            <v>1977</v>
          </cell>
          <cell r="I979">
            <v>816882.43</v>
          </cell>
          <cell r="K979">
            <v>1073581.81</v>
          </cell>
          <cell r="M979">
            <v>33</v>
          </cell>
          <cell r="N979" t="str">
            <v>-</v>
          </cell>
          <cell r="O979" t="str">
            <v xml:space="preserve">L1.5 </v>
          </cell>
          <cell r="Q979">
            <v>20</v>
          </cell>
          <cell r="S979">
            <v>163376.49</v>
          </cell>
          <cell r="U979">
            <v>910205.32000000007</v>
          </cell>
          <cell r="W979">
            <v>15.81</v>
          </cell>
          <cell r="Y979">
            <v>13.77</v>
          </cell>
          <cell r="AA979">
            <v>0.129</v>
          </cell>
          <cell r="AC979">
            <v>6.3299999999999995E-2</v>
          </cell>
          <cell r="AE979">
            <v>57616</v>
          </cell>
          <cell r="AG979">
            <v>117416.49</v>
          </cell>
        </row>
        <row r="980">
          <cell r="A980" t="str">
            <v>09020</v>
          </cell>
          <cell r="G980" t="str">
            <v>1978</v>
          </cell>
          <cell r="I980">
            <v>1477560.55</v>
          </cell>
          <cell r="K980">
            <v>1805484.73</v>
          </cell>
          <cell r="M980">
            <v>33</v>
          </cell>
          <cell r="N980" t="str">
            <v>-</v>
          </cell>
          <cell r="O980" t="str">
            <v xml:space="preserve">L1.5 </v>
          </cell>
          <cell r="Q980">
            <v>20</v>
          </cell>
          <cell r="S980">
            <v>295512.11</v>
          </cell>
          <cell r="U980">
            <v>1509972.62</v>
          </cell>
          <cell r="W980">
            <v>16.12</v>
          </cell>
          <cell r="Y980">
            <v>14.03</v>
          </cell>
          <cell r="AA980">
            <v>0.12970000000000001</v>
          </cell>
          <cell r="AC980">
            <v>6.2E-2</v>
          </cell>
          <cell r="AE980">
            <v>93618.3</v>
          </cell>
          <cell r="AG980">
            <v>195843.45</v>
          </cell>
        </row>
        <row r="981">
          <cell r="A981" t="str">
            <v>09020</v>
          </cell>
          <cell r="G981" t="str">
            <v>1979</v>
          </cell>
          <cell r="I981">
            <v>3195612.7</v>
          </cell>
          <cell r="K981">
            <v>3572905.18</v>
          </cell>
          <cell r="M981">
            <v>33</v>
          </cell>
          <cell r="N981" t="str">
            <v>-</v>
          </cell>
          <cell r="O981" t="str">
            <v xml:space="preserve">L1.5 </v>
          </cell>
          <cell r="Q981">
            <v>20</v>
          </cell>
          <cell r="S981">
            <v>639122.54</v>
          </cell>
          <cell r="U981">
            <v>2933782.64</v>
          </cell>
          <cell r="W981">
            <v>16.440000000000001</v>
          </cell>
          <cell r="Y981">
            <v>14.3</v>
          </cell>
          <cell r="AA981">
            <v>0.13020000000000001</v>
          </cell>
          <cell r="AC981">
            <v>6.08E-2</v>
          </cell>
          <cell r="AE981">
            <v>178373.98</v>
          </cell>
          <cell r="AG981">
            <v>381978.5</v>
          </cell>
        </row>
        <row r="982">
          <cell r="A982" t="str">
            <v>09020</v>
          </cell>
          <cell r="G982" t="str">
            <v>1980</v>
          </cell>
          <cell r="I982">
            <v>2450096.94</v>
          </cell>
          <cell r="K982">
            <v>2494345.6</v>
          </cell>
          <cell r="M982">
            <v>33</v>
          </cell>
          <cell r="N982" t="str">
            <v>-</v>
          </cell>
          <cell r="O982" t="str">
            <v xml:space="preserve">L1.5 </v>
          </cell>
          <cell r="Q982">
            <v>20</v>
          </cell>
          <cell r="S982">
            <v>490019.39</v>
          </cell>
          <cell r="U982">
            <v>2004326.21</v>
          </cell>
          <cell r="W982">
            <v>16.77</v>
          </cell>
          <cell r="Y982">
            <v>14.57</v>
          </cell>
          <cell r="AA982">
            <v>0.13120000000000001</v>
          </cell>
          <cell r="AC982">
            <v>5.96E-2</v>
          </cell>
          <cell r="AE982">
            <v>119457.84</v>
          </cell>
          <cell r="AG982">
            <v>262967.59999999998</v>
          </cell>
        </row>
        <row r="983">
          <cell r="A983" t="str">
            <v>09020</v>
          </cell>
          <cell r="G983" t="str">
            <v>1981</v>
          </cell>
          <cell r="I983">
            <v>1955613.35</v>
          </cell>
          <cell r="K983">
            <v>1840170.58</v>
          </cell>
          <cell r="M983">
            <v>33</v>
          </cell>
          <cell r="N983" t="str">
            <v>-</v>
          </cell>
          <cell r="O983" t="str">
            <v xml:space="preserve">L1.5 </v>
          </cell>
          <cell r="Q983">
            <v>20</v>
          </cell>
          <cell r="S983">
            <v>391122.67</v>
          </cell>
          <cell r="U983">
            <v>1449047.9100000001</v>
          </cell>
          <cell r="W983">
            <v>17.12</v>
          </cell>
          <cell r="Y983">
            <v>14.85</v>
          </cell>
          <cell r="AA983">
            <v>0.1326</v>
          </cell>
          <cell r="AC983">
            <v>5.8400000000000001E-2</v>
          </cell>
          <cell r="AE983">
            <v>84624.4</v>
          </cell>
          <cell r="AG983">
            <v>192143.75</v>
          </cell>
        </row>
        <row r="984">
          <cell r="A984" t="str">
            <v>09020</v>
          </cell>
          <cell r="G984" t="str">
            <v>1982</v>
          </cell>
          <cell r="I984">
            <v>1878174.99</v>
          </cell>
          <cell r="K984">
            <v>1739314.59</v>
          </cell>
          <cell r="M984">
            <v>33</v>
          </cell>
          <cell r="N984" t="str">
            <v>-</v>
          </cell>
          <cell r="O984" t="str">
            <v xml:space="preserve">L1.5 </v>
          </cell>
          <cell r="Q984">
            <v>20</v>
          </cell>
          <cell r="S984">
            <v>375635</v>
          </cell>
          <cell r="U984">
            <v>1363679.59</v>
          </cell>
          <cell r="W984">
            <v>17.489999999999998</v>
          </cell>
          <cell r="Y984">
            <v>15.13</v>
          </cell>
          <cell r="AA984">
            <v>0.13489999999999999</v>
          </cell>
          <cell r="AC984">
            <v>5.7200000000000001E-2</v>
          </cell>
          <cell r="AE984">
            <v>78002.47</v>
          </cell>
          <cell r="AG984">
            <v>183960.38</v>
          </cell>
        </row>
        <row r="985">
          <cell r="A985" t="str">
            <v>09020</v>
          </cell>
          <cell r="G985" t="str">
            <v>1983</v>
          </cell>
          <cell r="I985">
            <v>1932208.03</v>
          </cell>
          <cell r="K985">
            <v>1782631.29</v>
          </cell>
          <cell r="M985">
            <v>33</v>
          </cell>
          <cell r="N985" t="str">
            <v>-</v>
          </cell>
          <cell r="O985" t="str">
            <v xml:space="preserve">L1.5 </v>
          </cell>
          <cell r="Q985">
            <v>20</v>
          </cell>
          <cell r="S985">
            <v>386441.61</v>
          </cell>
          <cell r="U985">
            <v>1396189.6800000002</v>
          </cell>
          <cell r="W985">
            <v>17.88</v>
          </cell>
          <cell r="Y985">
            <v>15.42</v>
          </cell>
          <cell r="AA985">
            <v>0.1376</v>
          </cell>
          <cell r="AC985">
            <v>5.5899999999999998E-2</v>
          </cell>
          <cell r="AE985">
            <v>78047</v>
          </cell>
          <cell r="AG985">
            <v>192115.7</v>
          </cell>
        </row>
        <row r="986">
          <cell r="A986" t="str">
            <v>09020</v>
          </cell>
          <cell r="G986" t="str">
            <v>1984</v>
          </cell>
          <cell r="I986">
            <v>2545436.63</v>
          </cell>
          <cell r="K986">
            <v>2336163.54</v>
          </cell>
          <cell r="M986">
            <v>33</v>
          </cell>
          <cell r="N986" t="str">
            <v>-</v>
          </cell>
          <cell r="O986" t="str">
            <v xml:space="preserve">L1.5 </v>
          </cell>
          <cell r="Q986">
            <v>20</v>
          </cell>
          <cell r="S986">
            <v>509087.33</v>
          </cell>
          <cell r="U986">
            <v>1827076.21</v>
          </cell>
          <cell r="W986">
            <v>18.3</v>
          </cell>
          <cell r="Y986">
            <v>15.71</v>
          </cell>
          <cell r="AA986">
            <v>0.14149999999999999</v>
          </cell>
          <cell r="AC986">
            <v>5.4600000000000003E-2</v>
          </cell>
          <cell r="AE986">
            <v>99758.36</v>
          </cell>
          <cell r="AG986">
            <v>258531.28</v>
          </cell>
        </row>
        <row r="987">
          <cell r="A987" t="str">
            <v>09020</v>
          </cell>
          <cell r="G987" t="str">
            <v>1985</v>
          </cell>
          <cell r="I987">
            <v>2564172.7799999998</v>
          </cell>
          <cell r="K987">
            <v>2377954.2400000002</v>
          </cell>
          <cell r="M987">
            <v>33</v>
          </cell>
          <cell r="N987" t="str">
            <v>-</v>
          </cell>
          <cell r="O987" t="str">
            <v xml:space="preserve">L1.5 </v>
          </cell>
          <cell r="Q987">
            <v>20</v>
          </cell>
          <cell r="S987">
            <v>512834.56</v>
          </cell>
          <cell r="U987">
            <v>1865119.6800000002</v>
          </cell>
          <cell r="W987">
            <v>18.739999999999998</v>
          </cell>
          <cell r="Y987">
            <v>16.010000000000002</v>
          </cell>
          <cell r="AA987">
            <v>0.1457</v>
          </cell>
          <cell r="AC987">
            <v>5.3400000000000003E-2</v>
          </cell>
          <cell r="AE987">
            <v>99597.39</v>
          </cell>
          <cell r="AG987">
            <v>271747.94</v>
          </cell>
        </row>
        <row r="988">
          <cell r="A988" t="str">
            <v>09020</v>
          </cell>
          <cell r="G988" t="str">
            <v>1986</v>
          </cell>
          <cell r="I988">
            <v>2793813.28</v>
          </cell>
          <cell r="K988">
            <v>2624787.08</v>
          </cell>
          <cell r="M988">
            <v>33</v>
          </cell>
          <cell r="N988" t="str">
            <v>-</v>
          </cell>
          <cell r="O988" t="str">
            <v xml:space="preserve">L1.5 </v>
          </cell>
          <cell r="Q988">
            <v>20</v>
          </cell>
          <cell r="S988">
            <v>558762.66</v>
          </cell>
          <cell r="U988">
            <v>2066024.42</v>
          </cell>
          <cell r="W988">
            <v>19.2</v>
          </cell>
          <cell r="Y988">
            <v>16.329999999999998</v>
          </cell>
          <cell r="AA988">
            <v>0.14949999999999999</v>
          </cell>
          <cell r="AC988">
            <v>5.21E-2</v>
          </cell>
          <cell r="AE988">
            <v>107639.87</v>
          </cell>
          <cell r="AG988">
            <v>308870.65000000002</v>
          </cell>
        </row>
        <row r="989">
          <cell r="A989" t="str">
            <v>09020</v>
          </cell>
          <cell r="G989" t="str">
            <v>1987</v>
          </cell>
          <cell r="I989">
            <v>2107013.2799999998</v>
          </cell>
          <cell r="K989">
            <v>2004892.71</v>
          </cell>
          <cell r="M989">
            <v>33</v>
          </cell>
          <cell r="N989" t="str">
            <v>-</v>
          </cell>
          <cell r="O989" t="str">
            <v xml:space="preserve">L1.5 </v>
          </cell>
          <cell r="Q989">
            <v>20</v>
          </cell>
          <cell r="S989">
            <v>421402.66</v>
          </cell>
          <cell r="U989">
            <v>1583490.05</v>
          </cell>
          <cell r="W989">
            <v>19.7</v>
          </cell>
          <cell r="Y989">
            <v>16.66</v>
          </cell>
          <cell r="AA989">
            <v>0.15429999999999999</v>
          </cell>
          <cell r="AC989">
            <v>5.0799999999999998E-2</v>
          </cell>
          <cell r="AE989">
            <v>80441.289999999994</v>
          </cell>
          <cell r="AG989">
            <v>244332.51</v>
          </cell>
        </row>
        <row r="990">
          <cell r="A990" t="str">
            <v>09020</v>
          </cell>
          <cell r="G990" t="str">
            <v>1988</v>
          </cell>
          <cell r="I990">
            <v>1725040.83</v>
          </cell>
          <cell r="K990">
            <v>1565257.53</v>
          </cell>
          <cell r="M990">
            <v>33</v>
          </cell>
          <cell r="N990" t="str">
            <v>-</v>
          </cell>
          <cell r="O990" t="str">
            <v xml:space="preserve">L1.5 </v>
          </cell>
          <cell r="Q990">
            <v>20</v>
          </cell>
          <cell r="S990">
            <v>345008.17</v>
          </cell>
          <cell r="U990">
            <v>1220249.3600000001</v>
          </cell>
          <cell r="W990">
            <v>20.23</v>
          </cell>
          <cell r="Y990">
            <v>17.010000000000002</v>
          </cell>
          <cell r="AA990">
            <v>0.15920000000000001</v>
          </cell>
          <cell r="AC990">
            <v>4.9399999999999999E-2</v>
          </cell>
          <cell r="AE990">
            <v>60280.32</v>
          </cell>
          <cell r="AG990">
            <v>194263.7</v>
          </cell>
        </row>
        <row r="991">
          <cell r="A991" t="str">
            <v>09020</v>
          </cell>
          <cell r="G991" t="str">
            <v>1989</v>
          </cell>
          <cell r="I991">
            <v>3011025.55</v>
          </cell>
          <cell r="K991">
            <v>2675095.64</v>
          </cell>
          <cell r="M991">
            <v>33</v>
          </cell>
          <cell r="N991" t="str">
            <v>-</v>
          </cell>
          <cell r="O991" t="str">
            <v xml:space="preserve">L1.5 </v>
          </cell>
          <cell r="Q991">
            <v>20</v>
          </cell>
          <cell r="S991">
            <v>602205.11</v>
          </cell>
          <cell r="U991">
            <v>2072890.5300000003</v>
          </cell>
          <cell r="W991">
            <v>20.8</v>
          </cell>
          <cell r="Y991">
            <v>17.37</v>
          </cell>
          <cell r="AA991">
            <v>0.16489999999999999</v>
          </cell>
          <cell r="AC991">
            <v>4.8099999999999997E-2</v>
          </cell>
          <cell r="AE991">
            <v>99706.03</v>
          </cell>
          <cell r="AG991">
            <v>341819.65</v>
          </cell>
        </row>
        <row r="992">
          <cell r="A992" t="str">
            <v>09020</v>
          </cell>
          <cell r="G992" t="str">
            <v>1990</v>
          </cell>
          <cell r="I992">
            <v>1726857.74</v>
          </cell>
          <cell r="K992">
            <v>1525438.47</v>
          </cell>
          <cell r="M992">
            <v>33</v>
          </cell>
          <cell r="N992" t="str">
            <v>-</v>
          </cell>
          <cell r="O992" t="str">
            <v xml:space="preserve">L1.5 </v>
          </cell>
          <cell r="Q992">
            <v>20</v>
          </cell>
          <cell r="S992">
            <v>345371.55</v>
          </cell>
          <cell r="U992">
            <v>1180066.92</v>
          </cell>
          <cell r="W992">
            <v>21.4</v>
          </cell>
          <cell r="Y992">
            <v>17.75</v>
          </cell>
          <cell r="AA992">
            <v>0.1706</v>
          </cell>
          <cell r="AC992">
            <v>4.6699999999999998E-2</v>
          </cell>
          <cell r="AE992">
            <v>55109.13</v>
          </cell>
          <cell r="AG992">
            <v>201319.42</v>
          </cell>
        </row>
        <row r="993">
          <cell r="A993" t="str">
            <v>09020</v>
          </cell>
          <cell r="G993" t="str">
            <v>1991</v>
          </cell>
          <cell r="I993">
            <v>1490459.97</v>
          </cell>
          <cell r="K993">
            <v>1315588.74</v>
          </cell>
          <cell r="M993">
            <v>33</v>
          </cell>
          <cell r="N993" t="str">
            <v>-</v>
          </cell>
          <cell r="O993" t="str">
            <v xml:space="preserve">L1.5 </v>
          </cell>
          <cell r="Q993">
            <v>20</v>
          </cell>
          <cell r="S993">
            <v>298091.99</v>
          </cell>
          <cell r="U993">
            <v>1017496.75</v>
          </cell>
          <cell r="W993">
            <v>22.04</v>
          </cell>
          <cell r="Y993">
            <v>18.16</v>
          </cell>
          <cell r="AA993">
            <v>0.17599999999999999</v>
          </cell>
          <cell r="AC993">
            <v>4.5400000000000003E-2</v>
          </cell>
          <cell r="AE993">
            <v>46194.35</v>
          </cell>
          <cell r="AG993">
            <v>179079.43</v>
          </cell>
        </row>
        <row r="994">
          <cell r="A994" t="str">
            <v>09020</v>
          </cell>
          <cell r="G994" t="str">
            <v>1992</v>
          </cell>
          <cell r="I994">
            <v>3226563.44</v>
          </cell>
          <cell r="K994">
            <v>2809362.26</v>
          </cell>
          <cell r="M994">
            <v>33</v>
          </cell>
          <cell r="N994" t="str">
            <v>-</v>
          </cell>
          <cell r="O994" t="str">
            <v xml:space="preserve">L1.5 </v>
          </cell>
          <cell r="Q994">
            <v>20</v>
          </cell>
          <cell r="S994">
            <v>645312.68999999994</v>
          </cell>
          <cell r="U994">
            <v>2164049.5699999998</v>
          </cell>
          <cell r="W994">
            <v>22.71</v>
          </cell>
          <cell r="Y994">
            <v>18.59</v>
          </cell>
          <cell r="AA994">
            <v>0.18140000000000001</v>
          </cell>
          <cell r="AC994">
            <v>4.3999999999999997E-2</v>
          </cell>
          <cell r="AE994">
            <v>95218.18</v>
          </cell>
          <cell r="AG994">
            <v>392558.59</v>
          </cell>
        </row>
        <row r="995">
          <cell r="A995" t="str">
            <v>09020</v>
          </cell>
          <cell r="G995" t="str">
            <v>1993</v>
          </cell>
          <cell r="I995">
            <v>1943936.93</v>
          </cell>
          <cell r="K995">
            <v>1713320.17</v>
          </cell>
          <cell r="M995">
            <v>33</v>
          </cell>
          <cell r="N995" t="str">
            <v>-</v>
          </cell>
          <cell r="O995" t="str">
            <v xml:space="preserve">L1.5 </v>
          </cell>
          <cell r="Q995">
            <v>20</v>
          </cell>
          <cell r="S995">
            <v>388787.39</v>
          </cell>
          <cell r="U995">
            <v>1324532.7799999998</v>
          </cell>
          <cell r="W995">
            <v>23.41</v>
          </cell>
          <cell r="Y995">
            <v>19.04</v>
          </cell>
          <cell r="AA995">
            <v>0.1867</v>
          </cell>
          <cell r="AC995">
            <v>4.2700000000000002E-2</v>
          </cell>
          <cell r="AE995">
            <v>56557.55</v>
          </cell>
          <cell r="AG995">
            <v>247290.27</v>
          </cell>
        </row>
        <row r="996">
          <cell r="A996" t="str">
            <v>09020</v>
          </cell>
          <cell r="G996" t="str">
            <v>1994</v>
          </cell>
          <cell r="I996">
            <v>4094143.3</v>
          </cell>
          <cell r="K996">
            <v>3643202.26</v>
          </cell>
          <cell r="M996">
            <v>33</v>
          </cell>
          <cell r="N996" t="str">
            <v>-</v>
          </cell>
          <cell r="O996" t="str">
            <v xml:space="preserve">L1.5 </v>
          </cell>
          <cell r="Q996">
            <v>20</v>
          </cell>
          <cell r="S996">
            <v>818828.66</v>
          </cell>
          <cell r="U996">
            <v>2824373.5999999996</v>
          </cell>
          <cell r="W996">
            <v>24.14</v>
          </cell>
          <cell r="Y996">
            <v>19.53</v>
          </cell>
          <cell r="AA996">
            <v>0.191</v>
          </cell>
          <cell r="AC996">
            <v>4.1399999999999999E-2</v>
          </cell>
          <cell r="AE996">
            <v>116929.07</v>
          </cell>
          <cell r="AG996">
            <v>539455.36</v>
          </cell>
        </row>
        <row r="997">
          <cell r="A997" t="str">
            <v>09020</v>
          </cell>
          <cell r="G997" t="str">
            <v>1995</v>
          </cell>
          <cell r="I997">
            <v>4537595.66</v>
          </cell>
          <cell r="K997">
            <v>3992178.09</v>
          </cell>
          <cell r="M997">
            <v>33</v>
          </cell>
          <cell r="N997" t="str">
            <v>-</v>
          </cell>
          <cell r="O997" t="str">
            <v xml:space="preserve">L1.5 </v>
          </cell>
          <cell r="Q997">
            <v>20</v>
          </cell>
          <cell r="S997">
            <v>907519.13</v>
          </cell>
          <cell r="U997">
            <v>3084658.96</v>
          </cell>
          <cell r="W997">
            <v>24.89</v>
          </cell>
          <cell r="Y997">
            <v>20.05</v>
          </cell>
          <cell r="AA997">
            <v>0.19450000000000001</v>
          </cell>
          <cell r="AC997">
            <v>4.02E-2</v>
          </cell>
          <cell r="AE997">
            <v>124003.29</v>
          </cell>
          <cell r="AG997">
            <v>599966.17000000004</v>
          </cell>
        </row>
        <row r="998">
          <cell r="A998" t="str">
            <v>09020</v>
          </cell>
          <cell r="G998" t="str">
            <v>1996</v>
          </cell>
          <cell r="I998">
            <v>2820694.36</v>
          </cell>
          <cell r="K998">
            <v>2485717.7400000002</v>
          </cell>
          <cell r="M998">
            <v>33</v>
          </cell>
          <cell r="N998" t="str">
            <v>-</v>
          </cell>
          <cell r="O998" t="str">
            <v xml:space="preserve">L1.5 </v>
          </cell>
          <cell r="Q998">
            <v>20</v>
          </cell>
          <cell r="S998">
            <v>564138.87</v>
          </cell>
          <cell r="U998">
            <v>1921578.87</v>
          </cell>
          <cell r="W998">
            <v>25.68</v>
          </cell>
          <cell r="Y998">
            <v>20.6</v>
          </cell>
          <cell r="AA998">
            <v>0.1978</v>
          </cell>
          <cell r="AC998">
            <v>3.8899999999999997E-2</v>
          </cell>
          <cell r="AE998">
            <v>74749.42</v>
          </cell>
          <cell r="AG998">
            <v>380088.3</v>
          </cell>
        </row>
        <row r="999">
          <cell r="A999" t="str">
            <v>09020</v>
          </cell>
          <cell r="G999" t="str">
            <v>1997</v>
          </cell>
          <cell r="I999">
            <v>2372215.9300000002</v>
          </cell>
          <cell r="K999">
            <v>2120712.69</v>
          </cell>
          <cell r="M999">
            <v>33</v>
          </cell>
          <cell r="N999" t="str">
            <v>-</v>
          </cell>
          <cell r="O999" t="str">
            <v xml:space="preserve">L1.5 </v>
          </cell>
          <cell r="Q999">
            <v>20</v>
          </cell>
          <cell r="S999">
            <v>474443.19</v>
          </cell>
          <cell r="U999">
            <v>1646269.5</v>
          </cell>
          <cell r="W999">
            <v>26.49</v>
          </cell>
          <cell r="Y999">
            <v>21.2</v>
          </cell>
          <cell r="AA999">
            <v>0.19969999999999999</v>
          </cell>
          <cell r="AC999">
            <v>3.78E-2</v>
          </cell>
          <cell r="AE999">
            <v>62228.99</v>
          </cell>
          <cell r="AG999">
            <v>328760.02</v>
          </cell>
        </row>
        <row r="1000">
          <cell r="A1000" t="str">
            <v>09020</v>
          </cell>
          <cell r="G1000" t="str">
            <v>1998</v>
          </cell>
          <cell r="I1000">
            <v>6632249.7400000002</v>
          </cell>
          <cell r="K1000">
            <v>6023441.7400000002</v>
          </cell>
          <cell r="M1000">
            <v>33</v>
          </cell>
          <cell r="N1000" t="str">
            <v>-</v>
          </cell>
          <cell r="O1000" t="str">
            <v xml:space="preserve">L1.5 </v>
          </cell>
          <cell r="Q1000">
            <v>20</v>
          </cell>
          <cell r="S1000">
            <v>1326449.95</v>
          </cell>
          <cell r="U1000">
            <v>4696991.79</v>
          </cell>
          <cell r="W1000">
            <v>27.32</v>
          </cell>
          <cell r="Y1000">
            <v>21.82</v>
          </cell>
          <cell r="AA1000">
            <v>0.20130000000000001</v>
          </cell>
          <cell r="AC1000">
            <v>3.6600000000000001E-2</v>
          </cell>
          <cell r="AE1000">
            <v>171909.9</v>
          </cell>
          <cell r="AG1000">
            <v>945504.45</v>
          </cell>
        </row>
        <row r="1001">
          <cell r="A1001" t="str">
            <v>09020</v>
          </cell>
          <cell r="G1001" t="str">
            <v>1999</v>
          </cell>
          <cell r="I1001">
            <v>3328159</v>
          </cell>
          <cell r="K1001">
            <v>3092069.04</v>
          </cell>
          <cell r="M1001">
            <v>33</v>
          </cell>
          <cell r="N1001" t="str">
            <v>-</v>
          </cell>
          <cell r="O1001" t="str">
            <v xml:space="preserve">L1.5 </v>
          </cell>
          <cell r="Q1001">
            <v>20</v>
          </cell>
          <cell r="S1001">
            <v>665631.80000000005</v>
          </cell>
          <cell r="U1001">
            <v>2426437.2400000002</v>
          </cell>
          <cell r="W1001">
            <v>28.19</v>
          </cell>
          <cell r="Y1001">
            <v>22.48</v>
          </cell>
          <cell r="AA1001">
            <v>0.2026</v>
          </cell>
          <cell r="AC1001">
            <v>3.5499999999999997E-2</v>
          </cell>
          <cell r="AE1001">
            <v>86138.52</v>
          </cell>
          <cell r="AG1001">
            <v>491596.18</v>
          </cell>
        </row>
        <row r="1002">
          <cell r="A1002" t="str">
            <v>09020</v>
          </cell>
          <cell r="G1002" t="str">
            <v>2000</v>
          </cell>
          <cell r="I1002">
            <v>697265.73</v>
          </cell>
          <cell r="K1002">
            <v>650153.4</v>
          </cell>
          <cell r="M1002">
            <v>33</v>
          </cell>
          <cell r="N1002" t="str">
            <v>-</v>
          </cell>
          <cell r="O1002" t="str">
            <v xml:space="preserve">L1.5 </v>
          </cell>
          <cell r="Q1002">
            <v>20</v>
          </cell>
          <cell r="S1002">
            <v>139453.15</v>
          </cell>
          <cell r="U1002">
            <v>510700.25</v>
          </cell>
          <cell r="W1002">
            <v>29.08</v>
          </cell>
          <cell r="Y1002">
            <v>23.17</v>
          </cell>
          <cell r="AA1002">
            <v>0.20319999999999999</v>
          </cell>
          <cell r="AC1002">
            <v>3.44E-2</v>
          </cell>
          <cell r="AE1002">
            <v>17568.09</v>
          </cell>
          <cell r="AG1002">
            <v>103774.29</v>
          </cell>
        </row>
        <row r="1003">
          <cell r="A1003" t="str">
            <v>09020</v>
          </cell>
          <cell r="G1003" t="str">
            <v>2001</v>
          </cell>
          <cell r="I1003">
            <v>68943.58</v>
          </cell>
          <cell r="K1003">
            <v>66427.27</v>
          </cell>
          <cell r="M1003">
            <v>33</v>
          </cell>
          <cell r="N1003" t="str">
            <v>-</v>
          </cell>
          <cell r="O1003" t="str">
            <v xml:space="preserve">L1.5 </v>
          </cell>
          <cell r="Q1003">
            <v>20</v>
          </cell>
          <cell r="S1003">
            <v>13788.72</v>
          </cell>
          <cell r="U1003">
            <v>52638.55</v>
          </cell>
          <cell r="W1003">
            <v>29.99</v>
          </cell>
          <cell r="Y1003">
            <v>23.89</v>
          </cell>
          <cell r="AA1003">
            <v>0.2034</v>
          </cell>
          <cell r="AC1003">
            <v>3.3300000000000003E-2</v>
          </cell>
          <cell r="AE1003">
            <v>1752.86</v>
          </cell>
          <cell r="AG1003">
            <v>10706.68</v>
          </cell>
        </row>
        <row r="1004">
          <cell r="A1004" t="str">
            <v>Total 09020</v>
          </cell>
          <cell r="E1004" t="str">
            <v>Total Rail - Material - Density Class II</v>
          </cell>
          <cell r="I1004">
            <v>61973320.829999991</v>
          </cell>
          <cell r="K1004">
            <v>58152944.160000004</v>
          </cell>
          <cell r="S1004">
            <v>12394664.209999999</v>
          </cell>
          <cell r="U1004">
            <v>45758279.949999996</v>
          </cell>
          <cell r="Y1004">
            <v>17.36</v>
          </cell>
          <cell r="AA1004">
            <v>0.16739999999999999</v>
          </cell>
          <cell r="AC1004">
            <v>3.7699999999999997E-2</v>
          </cell>
          <cell r="AE1004">
            <v>2195016.8799999994</v>
          </cell>
          <cell r="AG1004">
            <v>7660333.5999999996</v>
          </cell>
        </row>
        <row r="1006">
          <cell r="A1006" t="str">
            <v>09040</v>
          </cell>
          <cell r="C1006">
            <v>9.0399999999999991</v>
          </cell>
          <cell r="E1006" t="str">
            <v>Rail - Material - Density Class IV</v>
          </cell>
          <cell r="G1006" t="str">
            <v>1927</v>
          </cell>
          <cell r="I1006">
            <v>40227.96</v>
          </cell>
          <cell r="K1006">
            <v>142518.67000000001</v>
          </cell>
          <cell r="M1006">
            <v>43</v>
          </cell>
          <cell r="N1006" t="str">
            <v>-</v>
          </cell>
          <cell r="O1006" t="str">
            <v xml:space="preserve">L2  </v>
          </cell>
          <cell r="Q1006">
            <v>20</v>
          </cell>
          <cell r="S1006">
            <v>8045.59</v>
          </cell>
          <cell r="U1006">
            <v>134473.08000000002</v>
          </cell>
          <cell r="W1006">
            <v>8.5</v>
          </cell>
          <cell r="Y1006">
            <v>6.97</v>
          </cell>
          <cell r="AA1006">
            <v>0.18</v>
          </cell>
          <cell r="AC1006">
            <v>0.1176</v>
          </cell>
          <cell r="AE1006">
            <v>15814.03</v>
          </cell>
          <cell r="AG1006">
            <v>24205.15</v>
          </cell>
        </row>
        <row r="1007">
          <cell r="A1007" t="str">
            <v>09040</v>
          </cell>
          <cell r="G1007" t="str">
            <v>1975</v>
          </cell>
          <cell r="I1007">
            <v>279705.15000000002</v>
          </cell>
          <cell r="K1007">
            <v>435654.98</v>
          </cell>
          <cell r="M1007">
            <v>43</v>
          </cell>
          <cell r="N1007" t="str">
            <v>-</v>
          </cell>
          <cell r="O1007" t="str">
            <v xml:space="preserve">L2  </v>
          </cell>
          <cell r="Q1007">
            <v>20</v>
          </cell>
          <cell r="S1007">
            <v>55941.03</v>
          </cell>
          <cell r="U1007">
            <v>379713.94999999995</v>
          </cell>
          <cell r="W1007">
            <v>20.7</v>
          </cell>
          <cell r="Y1007">
            <v>18.36</v>
          </cell>
          <cell r="AA1007">
            <v>0.113</v>
          </cell>
          <cell r="AC1007">
            <v>4.8300000000000003E-2</v>
          </cell>
          <cell r="AE1007">
            <v>18340.18</v>
          </cell>
          <cell r="AG1007">
            <v>42907.68</v>
          </cell>
        </row>
        <row r="1008">
          <cell r="A1008" t="str">
            <v>09040</v>
          </cell>
          <cell r="G1008" t="str">
            <v>1976</v>
          </cell>
          <cell r="I1008">
            <v>1861007.18</v>
          </cell>
          <cell r="K1008">
            <v>2680802.58</v>
          </cell>
          <cell r="M1008">
            <v>43</v>
          </cell>
          <cell r="N1008" t="str">
            <v>-</v>
          </cell>
          <cell r="O1008" t="str">
            <v xml:space="preserve">L2  </v>
          </cell>
          <cell r="Q1008">
            <v>20</v>
          </cell>
          <cell r="S1008">
            <v>372201.44</v>
          </cell>
          <cell r="U1008">
            <v>2308601.14</v>
          </cell>
          <cell r="W1008">
            <v>21.1</v>
          </cell>
          <cell r="Y1008">
            <v>18.63</v>
          </cell>
          <cell r="AA1008">
            <v>0.1171</v>
          </cell>
          <cell r="AC1008">
            <v>4.7399999999999998E-2</v>
          </cell>
          <cell r="AE1008">
            <v>109427.69</v>
          </cell>
          <cell r="AG1008">
            <v>270337.19</v>
          </cell>
        </row>
        <row r="1009">
          <cell r="A1009" t="str">
            <v>09040</v>
          </cell>
          <cell r="G1009" t="str">
            <v>1977</v>
          </cell>
          <cell r="I1009">
            <v>3063309.1</v>
          </cell>
          <cell r="K1009">
            <v>4188868.9</v>
          </cell>
          <cell r="M1009">
            <v>43</v>
          </cell>
          <cell r="N1009" t="str">
            <v>-</v>
          </cell>
          <cell r="O1009" t="str">
            <v xml:space="preserve">L2  </v>
          </cell>
          <cell r="Q1009">
            <v>20</v>
          </cell>
          <cell r="S1009">
            <v>612661.81999999995</v>
          </cell>
          <cell r="U1009">
            <v>3576207.08</v>
          </cell>
          <cell r="W1009">
            <v>21.52</v>
          </cell>
          <cell r="Y1009">
            <v>18.920000000000002</v>
          </cell>
          <cell r="AA1009">
            <v>0.1208</v>
          </cell>
          <cell r="AC1009">
            <v>4.65E-2</v>
          </cell>
          <cell r="AE1009">
            <v>166293.63</v>
          </cell>
          <cell r="AG1009">
            <v>432005.82</v>
          </cell>
        </row>
        <row r="1010">
          <cell r="A1010" t="str">
            <v>09040</v>
          </cell>
          <cell r="G1010" t="str">
            <v>1978</v>
          </cell>
          <cell r="I1010">
            <v>5540852.0599999996</v>
          </cell>
          <cell r="K1010">
            <v>7030418.96</v>
          </cell>
          <cell r="M1010">
            <v>43</v>
          </cell>
          <cell r="N1010" t="str">
            <v>-</v>
          </cell>
          <cell r="O1010" t="str">
            <v xml:space="preserve">L2  </v>
          </cell>
          <cell r="Q1010">
            <v>20</v>
          </cell>
          <cell r="S1010">
            <v>1108170.4099999999</v>
          </cell>
          <cell r="U1010">
            <v>5922248.5499999998</v>
          </cell>
          <cell r="W1010">
            <v>21.97</v>
          </cell>
          <cell r="Y1010">
            <v>19.22</v>
          </cell>
          <cell r="AA1010">
            <v>0.12520000000000001</v>
          </cell>
          <cell r="AC1010">
            <v>4.5499999999999999E-2</v>
          </cell>
          <cell r="AE1010">
            <v>269462.31</v>
          </cell>
          <cell r="AG1010">
            <v>741465.52</v>
          </cell>
        </row>
        <row r="1011">
          <cell r="A1011" t="str">
            <v>09040</v>
          </cell>
          <cell r="G1011" t="str">
            <v>1979</v>
          </cell>
          <cell r="I1011">
            <v>11983547.609999999</v>
          </cell>
          <cell r="K1011">
            <v>13890021.09</v>
          </cell>
          <cell r="M1011">
            <v>43</v>
          </cell>
          <cell r="N1011" t="str">
            <v>-</v>
          </cell>
          <cell r="O1011" t="str">
            <v xml:space="preserve">L2  </v>
          </cell>
          <cell r="Q1011">
            <v>20</v>
          </cell>
          <cell r="S1011">
            <v>2396709.52</v>
          </cell>
          <cell r="U1011">
            <v>11493311.57</v>
          </cell>
          <cell r="W1011">
            <v>22.45</v>
          </cell>
          <cell r="Y1011">
            <v>19.53</v>
          </cell>
          <cell r="AA1011">
            <v>0.13009999999999999</v>
          </cell>
          <cell r="AC1011">
            <v>4.4499999999999998E-2</v>
          </cell>
          <cell r="AE1011">
            <v>511452.36</v>
          </cell>
          <cell r="AG1011">
            <v>1495279.84</v>
          </cell>
        </row>
        <row r="1012">
          <cell r="A1012" t="str">
            <v>09040</v>
          </cell>
          <cell r="G1012" t="str">
            <v>1980</v>
          </cell>
          <cell r="I1012">
            <v>9187863.5099999998</v>
          </cell>
          <cell r="K1012">
            <v>9686500.0600000005</v>
          </cell>
          <cell r="M1012">
            <v>43</v>
          </cell>
          <cell r="N1012" t="str">
            <v>-</v>
          </cell>
          <cell r="O1012" t="str">
            <v xml:space="preserve">L2  </v>
          </cell>
          <cell r="Q1012">
            <v>20</v>
          </cell>
          <cell r="S1012">
            <v>1837572.7</v>
          </cell>
          <cell r="U1012">
            <v>7848927.3600000003</v>
          </cell>
          <cell r="W1012">
            <v>22.96</v>
          </cell>
          <cell r="Y1012">
            <v>19.86</v>
          </cell>
          <cell r="AA1012">
            <v>0.13500000000000001</v>
          </cell>
          <cell r="AC1012">
            <v>4.36E-2</v>
          </cell>
          <cell r="AE1012">
            <v>342213.23</v>
          </cell>
          <cell r="AG1012">
            <v>1059605.19</v>
          </cell>
        </row>
        <row r="1013">
          <cell r="A1013" t="str">
            <v>09040</v>
          </cell>
          <cell r="G1013" t="str">
            <v>1981</v>
          </cell>
          <cell r="I1013">
            <v>7333550.0700000003</v>
          </cell>
          <cell r="K1013">
            <v>7148543.7400000002</v>
          </cell>
          <cell r="M1013">
            <v>43</v>
          </cell>
          <cell r="N1013" t="str">
            <v>-</v>
          </cell>
          <cell r="O1013" t="str">
            <v xml:space="preserve">L2  </v>
          </cell>
          <cell r="Q1013">
            <v>20</v>
          </cell>
          <cell r="S1013">
            <v>1466710.01</v>
          </cell>
          <cell r="U1013">
            <v>5681833.7300000004</v>
          </cell>
          <cell r="W1013">
            <v>23.5</v>
          </cell>
          <cell r="Y1013">
            <v>20.2</v>
          </cell>
          <cell r="AA1013">
            <v>0.1404</v>
          </cell>
          <cell r="AC1013">
            <v>4.2599999999999999E-2</v>
          </cell>
          <cell r="AE1013">
            <v>242046.12</v>
          </cell>
          <cell r="AG1013">
            <v>797729.46</v>
          </cell>
        </row>
        <row r="1014">
          <cell r="A1014" t="str">
            <v>09040</v>
          </cell>
          <cell r="G1014" t="str">
            <v>1982</v>
          </cell>
          <cell r="I1014">
            <v>7043156.21</v>
          </cell>
          <cell r="K1014">
            <v>6760917.3300000001</v>
          </cell>
          <cell r="M1014">
            <v>43</v>
          </cell>
          <cell r="N1014" t="str">
            <v>-</v>
          </cell>
          <cell r="O1014" t="str">
            <v xml:space="preserve">L2  </v>
          </cell>
          <cell r="Q1014">
            <v>20</v>
          </cell>
          <cell r="S1014">
            <v>1408631.24</v>
          </cell>
          <cell r="U1014">
            <v>5352286.09</v>
          </cell>
          <cell r="W1014">
            <v>24.08</v>
          </cell>
          <cell r="Y1014">
            <v>20.57</v>
          </cell>
          <cell r="AA1014">
            <v>0.14580000000000001</v>
          </cell>
          <cell r="AC1014">
            <v>4.1500000000000002E-2</v>
          </cell>
          <cell r="AE1014">
            <v>222119.87</v>
          </cell>
          <cell r="AG1014">
            <v>780363.31</v>
          </cell>
        </row>
        <row r="1015">
          <cell r="A1015" t="str">
            <v>09040</v>
          </cell>
          <cell r="G1015" t="str">
            <v>1983</v>
          </cell>
          <cell r="I1015">
            <v>7245780.1200000001</v>
          </cell>
          <cell r="K1015">
            <v>6935631.4000000004</v>
          </cell>
          <cell r="M1015">
            <v>43</v>
          </cell>
          <cell r="N1015" t="str">
            <v>-</v>
          </cell>
          <cell r="O1015" t="str">
            <v xml:space="preserve">L2  </v>
          </cell>
          <cell r="Q1015">
            <v>20</v>
          </cell>
          <cell r="S1015">
            <v>1449156.02</v>
          </cell>
          <cell r="U1015">
            <v>5486475.3800000008</v>
          </cell>
          <cell r="W1015">
            <v>24.69</v>
          </cell>
          <cell r="Y1015">
            <v>20.96</v>
          </cell>
          <cell r="AA1015">
            <v>0.15110000000000001</v>
          </cell>
          <cell r="AC1015">
            <v>4.0500000000000001E-2</v>
          </cell>
          <cell r="AE1015">
            <v>222202.25</v>
          </cell>
          <cell r="AG1015">
            <v>829006.43</v>
          </cell>
        </row>
        <row r="1016">
          <cell r="A1016" t="str">
            <v>09040</v>
          </cell>
          <cell r="G1016" t="str">
            <v>1984</v>
          </cell>
          <cell r="I1016">
            <v>9545387.3800000008</v>
          </cell>
          <cell r="K1016">
            <v>9098287.5800000001</v>
          </cell>
          <cell r="M1016">
            <v>43</v>
          </cell>
          <cell r="N1016" t="str">
            <v>-</v>
          </cell>
          <cell r="O1016" t="str">
            <v xml:space="preserve">L2  </v>
          </cell>
          <cell r="Q1016">
            <v>20</v>
          </cell>
          <cell r="S1016">
            <v>1909077.48</v>
          </cell>
          <cell r="U1016">
            <v>7189210.0999999996</v>
          </cell>
          <cell r="W1016">
            <v>25.34</v>
          </cell>
          <cell r="Y1016">
            <v>21.38</v>
          </cell>
          <cell r="AA1016">
            <v>0.15629999999999999</v>
          </cell>
          <cell r="AC1016">
            <v>3.95E-2</v>
          </cell>
          <cell r="AE1016">
            <v>283973.8</v>
          </cell>
          <cell r="AG1016">
            <v>1123673.54</v>
          </cell>
        </row>
        <row r="1017">
          <cell r="A1017" t="str">
            <v>09040</v>
          </cell>
          <cell r="G1017" t="str">
            <v>1985</v>
          </cell>
          <cell r="I1017">
            <v>9615647.9399999995</v>
          </cell>
          <cell r="K1017">
            <v>9277945.1699999999</v>
          </cell>
          <cell r="M1017">
            <v>43</v>
          </cell>
          <cell r="N1017" t="str">
            <v>-</v>
          </cell>
          <cell r="O1017" t="str">
            <v xml:space="preserve">L2  </v>
          </cell>
          <cell r="Q1017">
            <v>20</v>
          </cell>
          <cell r="S1017">
            <v>1923129.59</v>
          </cell>
          <cell r="U1017">
            <v>7354815.5800000001</v>
          </cell>
          <cell r="W1017">
            <v>26.02</v>
          </cell>
          <cell r="Y1017">
            <v>21.82</v>
          </cell>
          <cell r="AA1017">
            <v>0.16139999999999999</v>
          </cell>
          <cell r="AC1017">
            <v>3.8399999999999997E-2</v>
          </cell>
          <cell r="AE1017">
            <v>282424.92</v>
          </cell>
          <cell r="AG1017">
            <v>1187067.23</v>
          </cell>
        </row>
        <row r="1018">
          <cell r="A1018" t="str">
            <v>09040</v>
          </cell>
          <cell r="G1018" t="str">
            <v>1986</v>
          </cell>
          <cell r="I1018">
            <v>10476799.810000001</v>
          </cell>
          <cell r="K1018">
            <v>10264894.43</v>
          </cell>
          <cell r="M1018">
            <v>43</v>
          </cell>
          <cell r="N1018" t="str">
            <v>-</v>
          </cell>
          <cell r="O1018" t="str">
            <v xml:space="preserve">L2  </v>
          </cell>
          <cell r="Q1018">
            <v>20</v>
          </cell>
          <cell r="S1018">
            <v>2095359.96</v>
          </cell>
          <cell r="U1018">
            <v>8169534.4699999997</v>
          </cell>
          <cell r="W1018">
            <v>26.73</v>
          </cell>
          <cell r="Y1018">
            <v>22.29</v>
          </cell>
          <cell r="AA1018">
            <v>0.1661</v>
          </cell>
          <cell r="AC1018">
            <v>3.7400000000000003E-2</v>
          </cell>
          <cell r="AE1018">
            <v>305540.59000000003</v>
          </cell>
          <cell r="AG1018">
            <v>1356959.68</v>
          </cell>
        </row>
        <row r="1019">
          <cell r="A1019" t="str">
            <v>09040</v>
          </cell>
          <cell r="G1019" t="str">
            <v>1987</v>
          </cell>
          <cell r="I1019">
            <v>7901299.7999999998</v>
          </cell>
          <cell r="K1019">
            <v>7863371.9699999997</v>
          </cell>
          <cell r="M1019">
            <v>43</v>
          </cell>
          <cell r="N1019" t="str">
            <v>-</v>
          </cell>
          <cell r="O1019" t="str">
            <v xml:space="preserve">L2  </v>
          </cell>
          <cell r="Q1019">
            <v>20</v>
          </cell>
          <cell r="S1019">
            <v>1580259.96</v>
          </cell>
          <cell r="U1019">
            <v>6283112.0099999998</v>
          </cell>
          <cell r="W1019">
            <v>27.48</v>
          </cell>
          <cell r="Y1019">
            <v>22.79</v>
          </cell>
          <cell r="AA1019">
            <v>0.17069999999999999</v>
          </cell>
          <cell r="AC1019">
            <v>3.6400000000000002E-2</v>
          </cell>
          <cell r="AE1019">
            <v>228705.28</v>
          </cell>
          <cell r="AG1019">
            <v>1072527.22</v>
          </cell>
        </row>
        <row r="1020">
          <cell r="A1020" t="str">
            <v>09040</v>
          </cell>
          <cell r="G1020" t="str">
            <v>1988</v>
          </cell>
          <cell r="I1020">
            <v>6468903.0999999996</v>
          </cell>
          <cell r="K1020">
            <v>6154296.6200000001</v>
          </cell>
          <cell r="M1020">
            <v>43</v>
          </cell>
          <cell r="N1020" t="str">
            <v>-</v>
          </cell>
          <cell r="O1020" t="str">
            <v xml:space="preserve">L2  </v>
          </cell>
          <cell r="Q1020">
            <v>20</v>
          </cell>
          <cell r="S1020">
            <v>1293780.6200000001</v>
          </cell>
          <cell r="U1020">
            <v>4860516</v>
          </cell>
          <cell r="W1020">
            <v>28.25</v>
          </cell>
          <cell r="Y1020">
            <v>23.32</v>
          </cell>
          <cell r="AA1020">
            <v>0.17449999999999999</v>
          </cell>
          <cell r="AC1020">
            <v>3.5400000000000001E-2</v>
          </cell>
          <cell r="AE1020">
            <v>172062.27</v>
          </cell>
          <cell r="AG1020">
            <v>848160.04</v>
          </cell>
        </row>
        <row r="1021">
          <cell r="A1021" t="str">
            <v>09040</v>
          </cell>
          <cell r="G1021" t="str">
            <v>1989</v>
          </cell>
          <cell r="I1021">
            <v>11291345.82</v>
          </cell>
          <cell r="K1021">
            <v>10548539.52</v>
          </cell>
          <cell r="M1021">
            <v>43</v>
          </cell>
          <cell r="N1021" t="str">
            <v>-</v>
          </cell>
          <cell r="O1021" t="str">
            <v xml:space="preserve">L2  </v>
          </cell>
          <cell r="Q1021">
            <v>20</v>
          </cell>
          <cell r="S1021">
            <v>2258269.16</v>
          </cell>
          <cell r="U1021">
            <v>8290270.3599999994</v>
          </cell>
          <cell r="W1021">
            <v>29.05</v>
          </cell>
          <cell r="Y1021">
            <v>23.88</v>
          </cell>
          <cell r="AA1021">
            <v>0.17799999999999999</v>
          </cell>
          <cell r="AC1021">
            <v>3.44E-2</v>
          </cell>
          <cell r="AE1021">
            <v>285185.3</v>
          </cell>
          <cell r="AG1021">
            <v>1475668.12</v>
          </cell>
        </row>
        <row r="1022">
          <cell r="A1022" t="str">
            <v>09040</v>
          </cell>
          <cell r="G1022" t="str">
            <v>1990</v>
          </cell>
          <cell r="I1022">
            <v>6475716.5099999998</v>
          </cell>
          <cell r="K1022">
            <v>6034988.0300000003</v>
          </cell>
          <cell r="M1022">
            <v>43</v>
          </cell>
          <cell r="N1022" t="str">
            <v>-</v>
          </cell>
          <cell r="O1022" t="str">
            <v xml:space="preserve">L2  </v>
          </cell>
          <cell r="Q1022">
            <v>20</v>
          </cell>
          <cell r="S1022">
            <v>1295143.3</v>
          </cell>
          <cell r="U1022">
            <v>4739844.7300000004</v>
          </cell>
          <cell r="W1022">
            <v>29.86</v>
          </cell>
          <cell r="Y1022">
            <v>24.48</v>
          </cell>
          <cell r="AA1022">
            <v>0.1802</v>
          </cell>
          <cell r="AC1022">
            <v>3.3500000000000002E-2</v>
          </cell>
          <cell r="AE1022">
            <v>158784.79999999999</v>
          </cell>
          <cell r="AG1022">
            <v>854120.02</v>
          </cell>
        </row>
        <row r="1023">
          <cell r="A1023" t="str">
            <v>09040</v>
          </cell>
          <cell r="G1023" t="str">
            <v>1991</v>
          </cell>
          <cell r="I1023">
            <v>5589224.8899999997</v>
          </cell>
          <cell r="K1023">
            <v>5216971.7699999996</v>
          </cell>
          <cell r="M1023">
            <v>43</v>
          </cell>
          <cell r="N1023" t="str">
            <v>-</v>
          </cell>
          <cell r="O1023" t="str">
            <v xml:space="preserve">L2  </v>
          </cell>
          <cell r="Q1023">
            <v>20</v>
          </cell>
          <cell r="S1023">
            <v>1117844.98</v>
          </cell>
          <cell r="U1023">
            <v>4099126.7899999996</v>
          </cell>
          <cell r="W1023">
            <v>30.7</v>
          </cell>
          <cell r="Y1023">
            <v>25.12</v>
          </cell>
          <cell r="AA1023">
            <v>0.18179999999999999</v>
          </cell>
          <cell r="AC1023">
            <v>3.2599999999999997E-2</v>
          </cell>
          <cell r="AE1023">
            <v>133631.53</v>
          </cell>
          <cell r="AG1023">
            <v>745221.25</v>
          </cell>
        </row>
        <row r="1024">
          <cell r="A1024" t="str">
            <v>09040</v>
          </cell>
          <cell r="G1024" t="str">
            <v>1992</v>
          </cell>
          <cell r="I1024">
            <v>12099612.890000001</v>
          </cell>
          <cell r="K1024">
            <v>11170643.83</v>
          </cell>
          <cell r="M1024">
            <v>43</v>
          </cell>
          <cell r="N1024" t="str">
            <v>-</v>
          </cell>
          <cell r="O1024" t="str">
            <v xml:space="preserve">L2  </v>
          </cell>
          <cell r="Q1024">
            <v>20</v>
          </cell>
          <cell r="S1024">
            <v>2419922.58</v>
          </cell>
          <cell r="U1024">
            <v>8750721.25</v>
          </cell>
          <cell r="W1024">
            <v>31.54</v>
          </cell>
          <cell r="Y1024">
            <v>25.79</v>
          </cell>
          <cell r="AA1024">
            <v>0.18229999999999999</v>
          </cell>
          <cell r="AC1024">
            <v>3.1699999999999999E-2</v>
          </cell>
          <cell r="AE1024">
            <v>277397.86</v>
          </cell>
          <cell r="AG1024">
            <v>1595256.48</v>
          </cell>
        </row>
        <row r="1025">
          <cell r="A1025" t="str">
            <v>09040</v>
          </cell>
          <cell r="G1025" t="str">
            <v>1993</v>
          </cell>
          <cell r="I1025">
            <v>7289763.4800000004</v>
          </cell>
          <cell r="K1025">
            <v>6827444.7400000002</v>
          </cell>
          <cell r="M1025">
            <v>43</v>
          </cell>
          <cell r="N1025" t="str">
            <v>-</v>
          </cell>
          <cell r="O1025" t="str">
            <v xml:space="preserve">L2  </v>
          </cell>
          <cell r="Q1025">
            <v>20</v>
          </cell>
          <cell r="S1025">
            <v>1457952.7</v>
          </cell>
          <cell r="U1025">
            <v>5369492.04</v>
          </cell>
          <cell r="W1025">
            <v>32.409999999999997</v>
          </cell>
          <cell r="Y1025">
            <v>26.49</v>
          </cell>
          <cell r="AA1025">
            <v>0.1827</v>
          </cell>
          <cell r="AC1025">
            <v>3.09E-2</v>
          </cell>
          <cell r="AE1025">
            <v>165917.29999999999</v>
          </cell>
          <cell r="AG1025">
            <v>981006.2</v>
          </cell>
        </row>
        <row r="1026">
          <cell r="A1026" t="str">
            <v>09040</v>
          </cell>
          <cell r="G1026" t="str">
            <v>1994</v>
          </cell>
          <cell r="I1026">
            <v>15353037.380000001</v>
          </cell>
          <cell r="K1026">
            <v>14542819.24</v>
          </cell>
          <cell r="M1026">
            <v>43</v>
          </cell>
          <cell r="N1026" t="str">
            <v>-</v>
          </cell>
          <cell r="O1026" t="str">
            <v xml:space="preserve">L2  </v>
          </cell>
          <cell r="Q1026">
            <v>20</v>
          </cell>
          <cell r="S1026">
            <v>3070607.48</v>
          </cell>
          <cell r="U1026">
            <v>11472211.76</v>
          </cell>
          <cell r="W1026">
            <v>33.28</v>
          </cell>
          <cell r="Y1026">
            <v>27.23</v>
          </cell>
          <cell r="AA1026">
            <v>0.18179999999999999</v>
          </cell>
          <cell r="AC1026">
            <v>0.03</v>
          </cell>
          <cell r="AE1026">
            <v>344166.35</v>
          </cell>
          <cell r="AG1026">
            <v>2085648.1</v>
          </cell>
        </row>
        <row r="1027">
          <cell r="A1027" t="str">
            <v>09040</v>
          </cell>
          <cell r="G1027" t="str">
            <v>1995</v>
          </cell>
          <cell r="I1027">
            <v>17015983.73</v>
          </cell>
          <cell r="K1027">
            <v>15950174.01</v>
          </cell>
          <cell r="M1027">
            <v>43</v>
          </cell>
          <cell r="N1027" t="str">
            <v>-</v>
          </cell>
          <cell r="O1027" t="str">
            <v xml:space="preserve">L2  </v>
          </cell>
          <cell r="Q1027">
            <v>20</v>
          </cell>
          <cell r="S1027">
            <v>3403196.75</v>
          </cell>
          <cell r="U1027">
            <v>12546977.26</v>
          </cell>
          <cell r="W1027">
            <v>34.18</v>
          </cell>
          <cell r="Y1027">
            <v>27.99</v>
          </cell>
          <cell r="AA1027">
            <v>0.18110000000000001</v>
          </cell>
          <cell r="AC1027">
            <v>2.93E-2</v>
          </cell>
          <cell r="AE1027">
            <v>367626.43</v>
          </cell>
          <cell r="AG1027">
            <v>2272257.58</v>
          </cell>
        </row>
        <row r="1028">
          <cell r="A1028" t="str">
            <v>09040</v>
          </cell>
          <cell r="G1028" t="str">
            <v>1996</v>
          </cell>
          <cell r="I1028">
            <v>10577603.83</v>
          </cell>
          <cell r="K1028">
            <v>9931864.9700000007</v>
          </cell>
          <cell r="M1028">
            <v>43</v>
          </cell>
          <cell r="N1028" t="str">
            <v>-</v>
          </cell>
          <cell r="O1028" t="str">
            <v xml:space="preserve">L2  </v>
          </cell>
          <cell r="Q1028">
            <v>20</v>
          </cell>
          <cell r="S1028">
            <v>2115520.77</v>
          </cell>
          <cell r="U1028">
            <v>7816344.2000000011</v>
          </cell>
          <cell r="W1028">
            <v>35.090000000000003</v>
          </cell>
          <cell r="Y1028">
            <v>28.78</v>
          </cell>
          <cell r="AA1028">
            <v>0.17979999999999999</v>
          </cell>
          <cell r="AC1028">
            <v>2.8500000000000001E-2</v>
          </cell>
          <cell r="AE1028">
            <v>222765.81</v>
          </cell>
          <cell r="AG1028">
            <v>1405378.69</v>
          </cell>
        </row>
        <row r="1029">
          <cell r="A1029" t="str">
            <v>09040</v>
          </cell>
          <cell r="G1029" t="str">
            <v>1997</v>
          </cell>
          <cell r="I1029">
            <v>8895809.7300000004</v>
          </cell>
          <cell r="K1029">
            <v>8465607.8699999992</v>
          </cell>
          <cell r="M1029">
            <v>43</v>
          </cell>
          <cell r="N1029" t="str">
            <v>-</v>
          </cell>
          <cell r="O1029" t="str">
            <v xml:space="preserve">L2  </v>
          </cell>
          <cell r="Q1029">
            <v>20</v>
          </cell>
          <cell r="S1029">
            <v>1779161.95</v>
          </cell>
          <cell r="U1029">
            <v>6686445.919999999</v>
          </cell>
          <cell r="W1029">
            <v>36.01</v>
          </cell>
          <cell r="Y1029">
            <v>29.59</v>
          </cell>
          <cell r="AA1029">
            <v>0.17829999999999999</v>
          </cell>
          <cell r="AC1029">
            <v>2.7799999999999998E-2</v>
          </cell>
          <cell r="AE1029">
            <v>185883.2</v>
          </cell>
          <cell r="AG1029">
            <v>1192193.31</v>
          </cell>
        </row>
        <row r="1030">
          <cell r="A1030" t="str">
            <v>09040</v>
          </cell>
          <cell r="G1030" t="str">
            <v>1998</v>
          </cell>
          <cell r="I1030">
            <v>24870936.530000001</v>
          </cell>
          <cell r="K1030">
            <v>24008143.23</v>
          </cell>
          <cell r="M1030">
            <v>43</v>
          </cell>
          <cell r="N1030" t="str">
            <v>-</v>
          </cell>
          <cell r="O1030" t="str">
            <v xml:space="preserve">L2  </v>
          </cell>
          <cell r="Q1030">
            <v>20</v>
          </cell>
          <cell r="S1030">
            <v>4974187.3099999996</v>
          </cell>
          <cell r="U1030">
            <v>19033955.920000002</v>
          </cell>
          <cell r="W1030">
            <v>36.950000000000003</v>
          </cell>
          <cell r="Y1030">
            <v>30.42</v>
          </cell>
          <cell r="AA1030">
            <v>0.1767</v>
          </cell>
          <cell r="AC1030">
            <v>2.7099999999999999E-2</v>
          </cell>
          <cell r="AE1030">
            <v>515820.21</v>
          </cell>
          <cell r="AG1030">
            <v>3363300.01</v>
          </cell>
        </row>
        <row r="1031">
          <cell r="A1031" t="str">
            <v>09040</v>
          </cell>
          <cell r="G1031" t="str">
            <v>1999</v>
          </cell>
          <cell r="I1031">
            <v>12480596.27</v>
          </cell>
          <cell r="K1031">
            <v>12294972.83</v>
          </cell>
          <cell r="M1031">
            <v>43</v>
          </cell>
          <cell r="N1031" t="str">
            <v>-</v>
          </cell>
          <cell r="O1031" t="str">
            <v xml:space="preserve">L2  </v>
          </cell>
          <cell r="Q1031">
            <v>20</v>
          </cell>
          <cell r="S1031">
            <v>2496119.25</v>
          </cell>
          <cell r="U1031">
            <v>9798853.5800000001</v>
          </cell>
          <cell r="W1031">
            <v>37.909999999999997</v>
          </cell>
          <cell r="Y1031">
            <v>31.26</v>
          </cell>
          <cell r="AA1031">
            <v>0.1754</v>
          </cell>
          <cell r="AC1031">
            <v>2.64E-2</v>
          </cell>
          <cell r="AE1031">
            <v>258689.73</v>
          </cell>
          <cell r="AG1031">
            <v>1718718.92</v>
          </cell>
        </row>
        <row r="1032">
          <cell r="A1032" t="str">
            <v>09040</v>
          </cell>
          <cell r="G1032" t="str">
            <v>2000</v>
          </cell>
          <cell r="I1032">
            <v>2614746.4900000002</v>
          </cell>
          <cell r="K1032">
            <v>2577765.33</v>
          </cell>
          <cell r="M1032">
            <v>43</v>
          </cell>
          <cell r="N1032" t="str">
            <v>-</v>
          </cell>
          <cell r="O1032" t="str">
            <v xml:space="preserve">L2  </v>
          </cell>
          <cell r="Q1032">
            <v>20</v>
          </cell>
          <cell r="S1032">
            <v>522949.3</v>
          </cell>
          <cell r="U1032">
            <v>2054816.03</v>
          </cell>
          <cell r="W1032">
            <v>38.869999999999997</v>
          </cell>
          <cell r="Y1032">
            <v>32.119999999999997</v>
          </cell>
          <cell r="AA1032">
            <v>0.17369999999999999</v>
          </cell>
          <cell r="AC1032">
            <v>2.5700000000000001E-2</v>
          </cell>
          <cell r="AE1032">
            <v>52808.77</v>
          </cell>
          <cell r="AG1032">
            <v>356921.54</v>
          </cell>
        </row>
        <row r="1033">
          <cell r="A1033" t="str">
            <v>09040</v>
          </cell>
          <cell r="G1033" t="str">
            <v>2001</v>
          </cell>
          <cell r="I1033">
            <v>258538.43</v>
          </cell>
          <cell r="K1033">
            <v>262431.78000000003</v>
          </cell>
          <cell r="M1033">
            <v>43</v>
          </cell>
          <cell r="N1033" t="str">
            <v>-</v>
          </cell>
          <cell r="O1033" t="str">
            <v xml:space="preserve">L2  </v>
          </cell>
          <cell r="Q1033">
            <v>20</v>
          </cell>
          <cell r="S1033">
            <v>51707.69</v>
          </cell>
          <cell r="U1033">
            <v>210724.09000000003</v>
          </cell>
          <cell r="W1033">
            <v>39.85</v>
          </cell>
          <cell r="Y1033">
            <v>32.99</v>
          </cell>
          <cell r="AA1033">
            <v>0.1721</v>
          </cell>
          <cell r="AC1033">
            <v>2.5100000000000001E-2</v>
          </cell>
          <cell r="AE1033">
            <v>5289.17</v>
          </cell>
          <cell r="AG1033">
            <v>36265.620000000003</v>
          </cell>
        </row>
        <row r="1034">
          <cell r="A1034" t="str">
            <v>Total 09040</v>
          </cell>
          <cell r="E1034" t="str">
            <v>Total Rail - Material - Density Class IV</v>
          </cell>
          <cell r="I1034">
            <v>232399952.98000002</v>
          </cell>
          <cell r="K1034">
            <v>229391040.63000005</v>
          </cell>
          <cell r="S1034">
            <v>46479990.610000007</v>
          </cell>
          <cell r="U1034">
            <v>182911050.02000001</v>
          </cell>
          <cell r="Y1034">
            <v>24</v>
          </cell>
          <cell r="AA1034">
            <v>0.1648</v>
          </cell>
          <cell r="AC1034">
            <v>2.7799999999999998E-2</v>
          </cell>
          <cell r="AE1034">
            <v>6366044.9899999984</v>
          </cell>
          <cell r="AG1034">
            <v>30143249.140000004</v>
          </cell>
        </row>
        <row r="1036">
          <cell r="A1036" t="str">
            <v>09000</v>
          </cell>
          <cell r="E1036" t="str">
            <v>Total Account 9, Rail</v>
          </cell>
          <cell r="I1036">
            <v>774666187.50999999</v>
          </cell>
          <cell r="K1036">
            <v>694104224.73000002</v>
          </cell>
          <cell r="S1036">
            <v>106903946.22999997</v>
          </cell>
          <cell r="U1036">
            <v>587200278.5</v>
          </cell>
          <cell r="Y1036">
            <v>17.3</v>
          </cell>
          <cell r="AA1036">
            <v>0.20250000000000001</v>
          </cell>
          <cell r="AC1036">
            <v>3.9E-2</v>
          </cell>
          <cell r="AE1036">
            <v>27072782.830000009</v>
          </cell>
          <cell r="AG1036">
            <v>118912051.76000011</v>
          </cell>
        </row>
        <row r="1038">
          <cell r="A1038" t="str">
            <v>11110</v>
          </cell>
          <cell r="C1038">
            <v>11.11</v>
          </cell>
          <cell r="E1038" t="str">
            <v>Ballast - Density Class I</v>
          </cell>
          <cell r="G1038" t="str">
            <v>1927</v>
          </cell>
          <cell r="I1038">
            <v>11299.17</v>
          </cell>
          <cell r="K1038">
            <v>0</v>
          </cell>
          <cell r="M1038">
            <v>38</v>
          </cell>
          <cell r="N1038" t="str">
            <v>-</v>
          </cell>
          <cell r="O1038" t="str">
            <v>R2</v>
          </cell>
          <cell r="Q1038">
            <v>0</v>
          </cell>
          <cell r="S1038">
            <v>0</v>
          </cell>
          <cell r="U1038">
            <v>0</v>
          </cell>
          <cell r="W1038">
            <v>0</v>
          </cell>
          <cell r="Y1038">
            <v>0</v>
          </cell>
          <cell r="AA1038">
            <v>0</v>
          </cell>
          <cell r="AC1038">
            <v>0</v>
          </cell>
          <cell r="AE1038">
            <v>0</v>
          </cell>
          <cell r="AG1038">
            <v>0</v>
          </cell>
        </row>
        <row r="1039">
          <cell r="A1039" t="str">
            <v>11110</v>
          </cell>
          <cell r="G1039" t="str">
            <v>1975</v>
          </cell>
          <cell r="I1039">
            <v>37577.75</v>
          </cell>
          <cell r="K1039">
            <v>62312.12</v>
          </cell>
          <cell r="M1039">
            <v>38</v>
          </cell>
          <cell r="N1039" t="str">
            <v>-</v>
          </cell>
          <cell r="O1039" t="str">
            <v>R2</v>
          </cell>
          <cell r="Q1039">
            <v>0</v>
          </cell>
          <cell r="S1039">
            <v>0</v>
          </cell>
          <cell r="U1039">
            <v>62312.12</v>
          </cell>
          <cell r="W1039">
            <v>15.32</v>
          </cell>
          <cell r="Y1039">
            <v>11.24</v>
          </cell>
          <cell r="AA1039">
            <v>0.26629999999999998</v>
          </cell>
          <cell r="AC1039">
            <v>6.5299999999999997E-2</v>
          </cell>
          <cell r="AE1039">
            <v>4068.98</v>
          </cell>
          <cell r="AG1039">
            <v>16593.72</v>
          </cell>
        </row>
        <row r="1040">
          <cell r="A1040" t="str">
            <v>11110</v>
          </cell>
          <cell r="G1040" t="str">
            <v>1976</v>
          </cell>
          <cell r="I1040">
            <v>223356.28</v>
          </cell>
          <cell r="K1040">
            <v>350782.5</v>
          </cell>
          <cell r="M1040">
            <v>38</v>
          </cell>
          <cell r="N1040" t="str">
            <v>-</v>
          </cell>
          <cell r="O1040" t="str">
            <v>R2</v>
          </cell>
          <cell r="Q1040">
            <v>0</v>
          </cell>
          <cell r="S1040">
            <v>0</v>
          </cell>
          <cell r="U1040">
            <v>350782.5</v>
          </cell>
          <cell r="W1040">
            <v>15.94</v>
          </cell>
          <cell r="Y1040">
            <v>11.75</v>
          </cell>
          <cell r="AA1040">
            <v>0.26290000000000002</v>
          </cell>
          <cell r="AC1040">
            <v>6.2700000000000006E-2</v>
          </cell>
          <cell r="AE1040">
            <v>21994.06</v>
          </cell>
          <cell r="AG1040">
            <v>92220.72</v>
          </cell>
        </row>
        <row r="1041">
          <cell r="A1041" t="str">
            <v>11110</v>
          </cell>
          <cell r="G1041" t="str">
            <v>1977</v>
          </cell>
          <cell r="I1041">
            <v>270940.96999999997</v>
          </cell>
          <cell r="K1041">
            <v>410811.5</v>
          </cell>
          <cell r="M1041">
            <v>38</v>
          </cell>
          <cell r="N1041" t="str">
            <v>-</v>
          </cell>
          <cell r="O1041" t="str">
            <v>R2</v>
          </cell>
          <cell r="Q1041">
            <v>0</v>
          </cell>
          <cell r="S1041">
            <v>0</v>
          </cell>
          <cell r="U1041">
            <v>410811.5</v>
          </cell>
          <cell r="W1041">
            <v>16.57</v>
          </cell>
          <cell r="Y1041">
            <v>12.27</v>
          </cell>
          <cell r="AA1041">
            <v>0.25950000000000001</v>
          </cell>
          <cell r="AC1041">
            <v>6.0400000000000002E-2</v>
          </cell>
          <cell r="AE1041">
            <v>24813.01</v>
          </cell>
          <cell r="AG1041">
            <v>106605.58</v>
          </cell>
        </row>
        <row r="1042">
          <cell r="A1042" t="str">
            <v>11110</v>
          </cell>
          <cell r="G1042" t="str">
            <v>1978</v>
          </cell>
          <cell r="I1042">
            <v>985439.46</v>
          </cell>
          <cell r="K1042">
            <v>1418877.49</v>
          </cell>
          <cell r="M1042">
            <v>38</v>
          </cell>
          <cell r="N1042" t="str">
            <v>-</v>
          </cell>
          <cell r="O1042" t="str">
            <v>R2</v>
          </cell>
          <cell r="Q1042">
            <v>0</v>
          </cell>
          <cell r="S1042">
            <v>0</v>
          </cell>
          <cell r="U1042">
            <v>1418877.49</v>
          </cell>
          <cell r="W1042">
            <v>17.21</v>
          </cell>
          <cell r="Y1042">
            <v>12.81</v>
          </cell>
          <cell r="AA1042">
            <v>0.25569999999999998</v>
          </cell>
          <cell r="AC1042">
            <v>5.8099999999999999E-2</v>
          </cell>
          <cell r="AE1042">
            <v>82436.78</v>
          </cell>
          <cell r="AG1042">
            <v>362806.97</v>
          </cell>
        </row>
        <row r="1043">
          <cell r="A1043" t="str">
            <v>11110</v>
          </cell>
          <cell r="G1043" t="str">
            <v>1979</v>
          </cell>
          <cell r="I1043">
            <v>1357397.88</v>
          </cell>
          <cell r="K1043">
            <v>1838272.61</v>
          </cell>
          <cell r="M1043">
            <v>38</v>
          </cell>
          <cell r="N1043" t="str">
            <v>-</v>
          </cell>
          <cell r="O1043" t="str">
            <v>R2</v>
          </cell>
          <cell r="Q1043">
            <v>0</v>
          </cell>
          <cell r="S1043">
            <v>0</v>
          </cell>
          <cell r="U1043">
            <v>1838272.61</v>
          </cell>
          <cell r="W1043">
            <v>17.87</v>
          </cell>
          <cell r="Y1043">
            <v>13.36</v>
          </cell>
          <cell r="AA1043">
            <v>0.25240000000000001</v>
          </cell>
          <cell r="AC1043">
            <v>5.6000000000000001E-2</v>
          </cell>
          <cell r="AE1043">
            <v>102943.27</v>
          </cell>
          <cell r="AG1043">
            <v>463980.01</v>
          </cell>
        </row>
        <row r="1044">
          <cell r="A1044" t="str">
            <v>11110</v>
          </cell>
          <cell r="G1044" t="str">
            <v>1980</v>
          </cell>
          <cell r="I1044">
            <v>2855095.59</v>
          </cell>
          <cell r="K1044">
            <v>3589778.16</v>
          </cell>
          <cell r="M1044">
            <v>38</v>
          </cell>
          <cell r="N1044" t="str">
            <v>-</v>
          </cell>
          <cell r="O1044" t="str">
            <v>R2</v>
          </cell>
          <cell r="Q1044">
            <v>0</v>
          </cell>
          <cell r="S1044">
            <v>0</v>
          </cell>
          <cell r="U1044">
            <v>3589778.16</v>
          </cell>
          <cell r="W1044">
            <v>18.54</v>
          </cell>
          <cell r="Y1044">
            <v>13.93</v>
          </cell>
          <cell r="AA1044">
            <v>0.2487</v>
          </cell>
          <cell r="AC1044">
            <v>5.3900000000000003E-2</v>
          </cell>
          <cell r="AE1044">
            <v>193489.04</v>
          </cell>
          <cell r="AG1044">
            <v>892777.83</v>
          </cell>
        </row>
        <row r="1045">
          <cell r="A1045" t="str">
            <v>11110</v>
          </cell>
          <cell r="G1045" t="str">
            <v>1981</v>
          </cell>
          <cell r="I1045">
            <v>3945524.91</v>
          </cell>
          <cell r="K1045">
            <v>4615800.0199999996</v>
          </cell>
          <cell r="M1045">
            <v>38</v>
          </cell>
          <cell r="N1045" t="str">
            <v>-</v>
          </cell>
          <cell r="O1045" t="str">
            <v>R2</v>
          </cell>
          <cell r="Q1045">
            <v>0</v>
          </cell>
          <cell r="S1045">
            <v>0</v>
          </cell>
          <cell r="U1045">
            <v>4615800.0199999996</v>
          </cell>
          <cell r="W1045">
            <v>19.23</v>
          </cell>
          <cell r="Y1045">
            <v>14.52</v>
          </cell>
          <cell r="AA1045">
            <v>0.24490000000000001</v>
          </cell>
          <cell r="AC1045">
            <v>5.1999999999999998E-2</v>
          </cell>
          <cell r="AE1045">
            <v>240021.6</v>
          </cell>
          <cell r="AG1045">
            <v>1130409.42</v>
          </cell>
        </row>
        <row r="1046">
          <cell r="A1046" t="str">
            <v>11110</v>
          </cell>
          <cell r="G1046" t="str">
            <v>1982</v>
          </cell>
          <cell r="I1046">
            <v>6766581.7599999998</v>
          </cell>
          <cell r="K1046">
            <v>7487583.7300000004</v>
          </cell>
          <cell r="M1046">
            <v>38</v>
          </cell>
          <cell r="N1046" t="str">
            <v>-</v>
          </cell>
          <cell r="O1046" t="str">
            <v>R2</v>
          </cell>
          <cell r="Q1046">
            <v>0</v>
          </cell>
          <cell r="S1046">
            <v>0</v>
          </cell>
          <cell r="U1046">
            <v>7487583.7300000004</v>
          </cell>
          <cell r="W1046">
            <v>19.93</v>
          </cell>
          <cell r="Y1046">
            <v>15.12</v>
          </cell>
          <cell r="AA1046">
            <v>0.24129999999999999</v>
          </cell>
          <cell r="AC1046">
            <v>5.0200000000000002E-2</v>
          </cell>
          <cell r="AE1046">
            <v>375876.7</v>
          </cell>
          <cell r="AG1046">
            <v>1806753.95</v>
          </cell>
        </row>
        <row r="1047">
          <cell r="A1047" t="str">
            <v>11110</v>
          </cell>
          <cell r="G1047" t="str">
            <v>1983</v>
          </cell>
          <cell r="I1047">
            <v>5275553.3099999996</v>
          </cell>
          <cell r="K1047">
            <v>5642096.7400000002</v>
          </cell>
          <cell r="M1047">
            <v>38</v>
          </cell>
          <cell r="N1047" t="str">
            <v>-</v>
          </cell>
          <cell r="O1047" t="str">
            <v>R2</v>
          </cell>
          <cell r="Q1047">
            <v>0</v>
          </cell>
          <cell r="S1047">
            <v>0</v>
          </cell>
          <cell r="U1047">
            <v>5642096.7400000002</v>
          </cell>
          <cell r="W1047">
            <v>20.63</v>
          </cell>
          <cell r="Y1047">
            <v>15.73</v>
          </cell>
          <cell r="AA1047">
            <v>0.23749999999999999</v>
          </cell>
          <cell r="AC1047">
            <v>4.8500000000000001E-2</v>
          </cell>
          <cell r="AE1047">
            <v>273641.69</v>
          </cell>
          <cell r="AG1047">
            <v>1339997.98</v>
          </cell>
        </row>
        <row r="1048">
          <cell r="A1048" t="str">
            <v>11110</v>
          </cell>
          <cell r="G1048" t="str">
            <v>1984</v>
          </cell>
          <cell r="I1048">
            <v>5574083.9000000004</v>
          </cell>
          <cell r="K1048">
            <v>5908736.8399999999</v>
          </cell>
          <cell r="M1048">
            <v>38</v>
          </cell>
          <cell r="N1048" t="str">
            <v>-</v>
          </cell>
          <cell r="O1048" t="str">
            <v>R2</v>
          </cell>
          <cell r="Q1048">
            <v>0</v>
          </cell>
          <cell r="S1048">
            <v>0</v>
          </cell>
          <cell r="U1048">
            <v>5908736.8399999999</v>
          </cell>
          <cell r="W1048">
            <v>21.36</v>
          </cell>
          <cell r="Y1048">
            <v>16.36</v>
          </cell>
          <cell r="AA1048">
            <v>0.2341</v>
          </cell>
          <cell r="AC1048">
            <v>4.6800000000000001E-2</v>
          </cell>
          <cell r="AE1048">
            <v>276528.88</v>
          </cell>
          <cell r="AG1048">
            <v>1383235.29</v>
          </cell>
        </row>
        <row r="1049">
          <cell r="A1049" t="str">
            <v>11110</v>
          </cell>
          <cell r="G1049" t="str">
            <v>1985</v>
          </cell>
          <cell r="I1049">
            <v>9624888.4100000001</v>
          </cell>
          <cell r="K1049">
            <v>10459121.98</v>
          </cell>
          <cell r="M1049">
            <v>38</v>
          </cell>
          <cell r="N1049" t="str">
            <v>-</v>
          </cell>
          <cell r="O1049" t="str">
            <v>R2</v>
          </cell>
          <cell r="Q1049">
            <v>0</v>
          </cell>
          <cell r="S1049">
            <v>0</v>
          </cell>
          <cell r="U1049">
            <v>10459121.98</v>
          </cell>
          <cell r="W1049">
            <v>22.09</v>
          </cell>
          <cell r="Y1049">
            <v>17</v>
          </cell>
          <cell r="AA1049">
            <v>0.23039999999999999</v>
          </cell>
          <cell r="AC1049">
            <v>4.53E-2</v>
          </cell>
          <cell r="AE1049">
            <v>473798.23</v>
          </cell>
          <cell r="AG1049">
            <v>2409781.7000000002</v>
          </cell>
        </row>
        <row r="1050">
          <cell r="A1050" t="str">
            <v>11110</v>
          </cell>
          <cell r="G1050" t="str">
            <v>1986</v>
          </cell>
          <cell r="I1050">
            <v>9812432.9399999995</v>
          </cell>
          <cell r="K1050">
            <v>10501343.6</v>
          </cell>
          <cell r="M1050">
            <v>38</v>
          </cell>
          <cell r="N1050" t="str">
            <v>-</v>
          </cell>
          <cell r="O1050" t="str">
            <v>R2</v>
          </cell>
          <cell r="Q1050">
            <v>0</v>
          </cell>
          <cell r="S1050">
            <v>0</v>
          </cell>
          <cell r="U1050">
            <v>10501343.6</v>
          </cell>
          <cell r="W1050">
            <v>22.83</v>
          </cell>
          <cell r="Y1050">
            <v>17.649999999999999</v>
          </cell>
          <cell r="AA1050">
            <v>0.22689999999999999</v>
          </cell>
          <cell r="AC1050">
            <v>4.3799999999999999E-2</v>
          </cell>
          <cell r="AE1050">
            <v>459958.85</v>
          </cell>
          <cell r="AG1050">
            <v>2382754.86</v>
          </cell>
        </row>
        <row r="1051">
          <cell r="A1051" t="str">
            <v>11110</v>
          </cell>
          <cell r="G1051" t="str">
            <v>1987</v>
          </cell>
          <cell r="I1051">
            <v>14275468.98</v>
          </cell>
          <cell r="K1051">
            <v>15151512.68</v>
          </cell>
          <cell r="M1051">
            <v>38</v>
          </cell>
          <cell r="N1051" t="str">
            <v>-</v>
          </cell>
          <cell r="O1051" t="str">
            <v>R2</v>
          </cell>
          <cell r="Q1051">
            <v>0</v>
          </cell>
          <cell r="S1051">
            <v>0</v>
          </cell>
          <cell r="U1051">
            <v>15151512.68</v>
          </cell>
          <cell r="W1051">
            <v>23.59</v>
          </cell>
          <cell r="Y1051">
            <v>18.32</v>
          </cell>
          <cell r="AA1051">
            <v>0.22339999999999999</v>
          </cell>
          <cell r="AC1051">
            <v>4.24E-2</v>
          </cell>
          <cell r="AE1051">
            <v>642424.14</v>
          </cell>
          <cell r="AG1051">
            <v>3384847.93</v>
          </cell>
        </row>
        <row r="1052">
          <cell r="A1052" t="str">
            <v>11110</v>
          </cell>
          <cell r="G1052" t="str">
            <v>1988</v>
          </cell>
          <cell r="I1052">
            <v>14872608.66</v>
          </cell>
          <cell r="K1052">
            <v>15509407.210000001</v>
          </cell>
          <cell r="M1052">
            <v>38</v>
          </cell>
          <cell r="N1052" t="str">
            <v>-</v>
          </cell>
          <cell r="O1052" t="str">
            <v>R2</v>
          </cell>
          <cell r="Q1052">
            <v>0</v>
          </cell>
          <cell r="S1052">
            <v>0</v>
          </cell>
          <cell r="U1052">
            <v>15509407.210000001</v>
          </cell>
          <cell r="W1052">
            <v>24.35</v>
          </cell>
          <cell r="Y1052">
            <v>19</v>
          </cell>
          <cell r="AA1052">
            <v>0.21970000000000001</v>
          </cell>
          <cell r="AC1052">
            <v>4.1099999999999998E-2</v>
          </cell>
          <cell r="AE1052">
            <v>637436.64</v>
          </cell>
          <cell r="AG1052">
            <v>3407416.76</v>
          </cell>
        </row>
        <row r="1053">
          <cell r="A1053" t="str">
            <v>11110</v>
          </cell>
          <cell r="G1053" t="str">
            <v>1989</v>
          </cell>
          <cell r="I1053">
            <v>13256730.869999999</v>
          </cell>
          <cell r="K1053">
            <v>13891511.84</v>
          </cell>
          <cell r="M1053">
            <v>38</v>
          </cell>
          <cell r="N1053" t="str">
            <v>-</v>
          </cell>
          <cell r="O1053" t="str">
            <v>R2</v>
          </cell>
          <cell r="Q1053">
            <v>0</v>
          </cell>
          <cell r="S1053">
            <v>0</v>
          </cell>
          <cell r="U1053">
            <v>13891511.84</v>
          </cell>
          <cell r="W1053">
            <v>25.13</v>
          </cell>
          <cell r="Y1053">
            <v>19.690000000000001</v>
          </cell>
          <cell r="AA1053">
            <v>0.2165</v>
          </cell>
          <cell r="AC1053">
            <v>3.9800000000000002E-2</v>
          </cell>
          <cell r="AE1053">
            <v>552882.17000000004</v>
          </cell>
          <cell r="AG1053">
            <v>3007512.31</v>
          </cell>
        </row>
        <row r="1054">
          <cell r="A1054" t="str">
            <v>11110</v>
          </cell>
          <cell r="G1054" t="str">
            <v>1990</v>
          </cell>
          <cell r="I1054">
            <v>10428238.41</v>
          </cell>
          <cell r="K1054">
            <v>10955021.76</v>
          </cell>
          <cell r="M1054">
            <v>38</v>
          </cell>
          <cell r="N1054" t="str">
            <v>-</v>
          </cell>
          <cell r="O1054" t="str">
            <v>R2</v>
          </cell>
          <cell r="Q1054">
            <v>0</v>
          </cell>
          <cell r="S1054">
            <v>0</v>
          </cell>
          <cell r="U1054">
            <v>10955021.76</v>
          </cell>
          <cell r="W1054">
            <v>25.91</v>
          </cell>
          <cell r="Y1054">
            <v>20.399999999999999</v>
          </cell>
          <cell r="AA1054">
            <v>0.2127</v>
          </cell>
          <cell r="AC1054">
            <v>3.8600000000000002E-2</v>
          </cell>
          <cell r="AE1054">
            <v>422863.84</v>
          </cell>
          <cell r="AG1054">
            <v>2330133.13</v>
          </cell>
        </row>
        <row r="1055">
          <cell r="A1055" t="str">
            <v>11110</v>
          </cell>
          <cell r="G1055" t="str">
            <v>1991</v>
          </cell>
          <cell r="I1055">
            <v>6994606.5599999996</v>
          </cell>
          <cell r="K1055">
            <v>7239935.3700000001</v>
          </cell>
          <cell r="M1055">
            <v>38</v>
          </cell>
          <cell r="N1055" t="str">
            <v>-</v>
          </cell>
          <cell r="O1055" t="str">
            <v>R2</v>
          </cell>
          <cell r="Q1055">
            <v>0</v>
          </cell>
          <cell r="S1055">
            <v>0</v>
          </cell>
          <cell r="U1055">
            <v>7239935.3700000001</v>
          </cell>
          <cell r="W1055">
            <v>26.71</v>
          </cell>
          <cell r="Y1055">
            <v>21.11</v>
          </cell>
          <cell r="AA1055">
            <v>0.2097</v>
          </cell>
          <cell r="AC1055">
            <v>3.7400000000000003E-2</v>
          </cell>
          <cell r="AE1055">
            <v>270773.58</v>
          </cell>
          <cell r="AG1055">
            <v>1518214.45</v>
          </cell>
        </row>
        <row r="1056">
          <cell r="A1056" t="str">
            <v>11110</v>
          </cell>
          <cell r="G1056" t="str">
            <v>1992</v>
          </cell>
          <cell r="I1056">
            <v>10408234.92</v>
          </cell>
          <cell r="K1056">
            <v>10719611.140000001</v>
          </cell>
          <cell r="M1056">
            <v>38</v>
          </cell>
          <cell r="N1056" t="str">
            <v>-</v>
          </cell>
          <cell r="O1056" t="str">
            <v>R2</v>
          </cell>
          <cell r="Q1056">
            <v>0</v>
          </cell>
          <cell r="S1056">
            <v>0</v>
          </cell>
          <cell r="U1056">
            <v>10719611.140000001</v>
          </cell>
          <cell r="W1056">
            <v>27.52</v>
          </cell>
          <cell r="Y1056">
            <v>21.84</v>
          </cell>
          <cell r="AA1056">
            <v>0.2064</v>
          </cell>
          <cell r="AC1056">
            <v>3.6299999999999999E-2</v>
          </cell>
          <cell r="AE1056">
            <v>389121.88</v>
          </cell>
          <cell r="AG1056">
            <v>2212527.7400000002</v>
          </cell>
        </row>
        <row r="1057">
          <cell r="A1057" t="str">
            <v>11110</v>
          </cell>
          <cell r="G1057" t="str">
            <v>1993</v>
          </cell>
          <cell r="I1057">
            <v>9210744.4700000007</v>
          </cell>
          <cell r="K1057">
            <v>9682559.4299999997</v>
          </cell>
          <cell r="M1057">
            <v>38</v>
          </cell>
          <cell r="N1057" t="str">
            <v>-</v>
          </cell>
          <cell r="O1057" t="str">
            <v>R2</v>
          </cell>
          <cell r="Q1057">
            <v>0</v>
          </cell>
          <cell r="S1057">
            <v>0</v>
          </cell>
          <cell r="U1057">
            <v>9682559.4299999997</v>
          </cell>
          <cell r="W1057">
            <v>28.33</v>
          </cell>
          <cell r="Y1057">
            <v>22.58</v>
          </cell>
          <cell r="AA1057">
            <v>0.20300000000000001</v>
          </cell>
          <cell r="AC1057">
            <v>3.5299999999999998E-2</v>
          </cell>
          <cell r="AE1057">
            <v>341794.35</v>
          </cell>
          <cell r="AG1057">
            <v>1965559.56</v>
          </cell>
        </row>
        <row r="1058">
          <cell r="A1058" t="str">
            <v>11110</v>
          </cell>
          <cell r="G1058" t="str">
            <v>1994</v>
          </cell>
          <cell r="I1058">
            <v>10721671.050000001</v>
          </cell>
          <cell r="K1058">
            <v>11362321.33</v>
          </cell>
          <cell r="M1058">
            <v>38</v>
          </cell>
          <cell r="N1058" t="str">
            <v>-</v>
          </cell>
          <cell r="O1058" t="str">
            <v>R2</v>
          </cell>
          <cell r="Q1058">
            <v>0</v>
          </cell>
          <cell r="S1058">
            <v>0</v>
          </cell>
          <cell r="U1058">
            <v>11362321.33</v>
          </cell>
          <cell r="W1058">
            <v>29.16</v>
          </cell>
          <cell r="Y1058">
            <v>23.33</v>
          </cell>
          <cell r="AA1058">
            <v>0.19989999999999999</v>
          </cell>
          <cell r="AC1058">
            <v>3.4299999999999997E-2</v>
          </cell>
          <cell r="AE1058">
            <v>389727.62</v>
          </cell>
          <cell r="AG1058">
            <v>2271328.0299999998</v>
          </cell>
        </row>
        <row r="1059">
          <cell r="A1059" t="str">
            <v>11110</v>
          </cell>
          <cell r="G1059" t="str">
            <v>1995</v>
          </cell>
          <cell r="I1059">
            <v>8708263.7100000009</v>
          </cell>
          <cell r="K1059">
            <v>9123651.8399999999</v>
          </cell>
          <cell r="M1059">
            <v>38</v>
          </cell>
          <cell r="N1059" t="str">
            <v>-</v>
          </cell>
          <cell r="O1059" t="str">
            <v>R2</v>
          </cell>
          <cell r="Q1059">
            <v>0</v>
          </cell>
          <cell r="S1059">
            <v>0</v>
          </cell>
          <cell r="U1059">
            <v>9123651.8399999999</v>
          </cell>
          <cell r="W1059">
            <v>29.99</v>
          </cell>
          <cell r="Y1059">
            <v>24.1</v>
          </cell>
          <cell r="AA1059">
            <v>0.19639999999999999</v>
          </cell>
          <cell r="AC1059">
            <v>3.3300000000000003E-2</v>
          </cell>
          <cell r="AE1059">
            <v>303817.61</v>
          </cell>
          <cell r="AG1059">
            <v>1791885.22</v>
          </cell>
        </row>
        <row r="1060">
          <cell r="A1060" t="str">
            <v>11110</v>
          </cell>
          <cell r="G1060" t="str">
            <v>1996</v>
          </cell>
          <cell r="I1060">
            <v>8133134.5300000003</v>
          </cell>
          <cell r="K1060">
            <v>8534745.4100000001</v>
          </cell>
          <cell r="M1060">
            <v>38</v>
          </cell>
          <cell r="N1060" t="str">
            <v>-</v>
          </cell>
          <cell r="O1060" t="str">
            <v>R2</v>
          </cell>
          <cell r="Q1060">
            <v>0</v>
          </cell>
          <cell r="S1060">
            <v>0</v>
          </cell>
          <cell r="U1060">
            <v>8534745.4100000001</v>
          </cell>
          <cell r="W1060">
            <v>30.83</v>
          </cell>
          <cell r="Y1060">
            <v>24.87</v>
          </cell>
          <cell r="AA1060">
            <v>0.1933</v>
          </cell>
          <cell r="AC1060">
            <v>3.2399999999999998E-2</v>
          </cell>
          <cell r="AE1060">
            <v>276525.75</v>
          </cell>
          <cell r="AG1060">
            <v>1649766.29</v>
          </cell>
        </row>
        <row r="1061">
          <cell r="A1061" t="str">
            <v>11110</v>
          </cell>
          <cell r="G1061" t="str">
            <v>1997</v>
          </cell>
          <cell r="I1061">
            <v>7090954.04</v>
          </cell>
          <cell r="K1061">
            <v>7479669.5499999998</v>
          </cell>
          <cell r="M1061">
            <v>38</v>
          </cell>
          <cell r="N1061" t="str">
            <v>-</v>
          </cell>
          <cell r="O1061" t="str">
            <v>R2</v>
          </cell>
          <cell r="Q1061">
            <v>0</v>
          </cell>
          <cell r="S1061">
            <v>0</v>
          </cell>
          <cell r="U1061">
            <v>7479669.5499999998</v>
          </cell>
          <cell r="W1061">
            <v>31.68</v>
          </cell>
          <cell r="Y1061">
            <v>25.65</v>
          </cell>
          <cell r="AA1061">
            <v>0.1903</v>
          </cell>
          <cell r="AC1061">
            <v>3.1600000000000003E-2</v>
          </cell>
          <cell r="AE1061">
            <v>236357.56</v>
          </cell>
          <cell r="AG1061">
            <v>1423381.12</v>
          </cell>
        </row>
        <row r="1062">
          <cell r="A1062" t="str">
            <v>11110</v>
          </cell>
          <cell r="G1062" t="str">
            <v>1998</v>
          </cell>
          <cell r="I1062">
            <v>14410451.779999999</v>
          </cell>
          <cell r="K1062">
            <v>15146185.310000001</v>
          </cell>
          <cell r="M1062">
            <v>38</v>
          </cell>
          <cell r="N1062" t="str">
            <v>-</v>
          </cell>
          <cell r="O1062" t="str">
            <v>R2</v>
          </cell>
          <cell r="Q1062">
            <v>0</v>
          </cell>
          <cell r="S1062">
            <v>0</v>
          </cell>
          <cell r="U1062">
            <v>15146185.310000001</v>
          </cell>
          <cell r="W1062">
            <v>32.54</v>
          </cell>
          <cell r="Y1062">
            <v>26.44</v>
          </cell>
          <cell r="AA1062">
            <v>0.1875</v>
          </cell>
          <cell r="AC1062">
            <v>3.0700000000000002E-2</v>
          </cell>
          <cell r="AE1062">
            <v>464987.89</v>
          </cell>
          <cell r="AG1062">
            <v>2839909.75</v>
          </cell>
        </row>
        <row r="1063">
          <cell r="A1063" t="str">
            <v>11110</v>
          </cell>
          <cell r="G1063" t="str">
            <v>1999</v>
          </cell>
          <cell r="I1063">
            <v>5110062.6500000004</v>
          </cell>
          <cell r="K1063">
            <v>5499294.4400000004</v>
          </cell>
          <cell r="M1063">
            <v>38</v>
          </cell>
          <cell r="N1063" t="str">
            <v>-</v>
          </cell>
          <cell r="O1063" t="str">
            <v>R2</v>
          </cell>
          <cell r="Q1063">
            <v>0</v>
          </cell>
          <cell r="S1063">
            <v>0</v>
          </cell>
          <cell r="U1063">
            <v>5499294.4400000004</v>
          </cell>
          <cell r="W1063">
            <v>33.409999999999997</v>
          </cell>
          <cell r="Y1063">
            <v>27.25</v>
          </cell>
          <cell r="AA1063">
            <v>0.18440000000000001</v>
          </cell>
          <cell r="AC1063">
            <v>2.9899999999999999E-2</v>
          </cell>
          <cell r="AE1063">
            <v>164428.9</v>
          </cell>
          <cell r="AG1063">
            <v>1014069.89</v>
          </cell>
        </row>
        <row r="1064">
          <cell r="A1064" t="str">
            <v>11110</v>
          </cell>
          <cell r="G1064" t="str">
            <v>2000</v>
          </cell>
          <cell r="I1064">
            <v>2636495.69</v>
          </cell>
          <cell r="K1064">
            <v>2777840.73</v>
          </cell>
          <cell r="M1064">
            <v>38</v>
          </cell>
          <cell r="N1064" t="str">
            <v>-</v>
          </cell>
          <cell r="O1064" t="str">
            <v>R2</v>
          </cell>
          <cell r="Q1064">
            <v>0</v>
          </cell>
          <cell r="S1064">
            <v>0</v>
          </cell>
          <cell r="U1064">
            <v>2777840.73</v>
          </cell>
          <cell r="W1064">
            <v>34.28</v>
          </cell>
          <cell r="Y1064">
            <v>28.06</v>
          </cell>
          <cell r="AA1064">
            <v>0.18140000000000001</v>
          </cell>
          <cell r="AC1064">
            <v>2.92E-2</v>
          </cell>
          <cell r="AE1064">
            <v>81112.95</v>
          </cell>
          <cell r="AG1064">
            <v>503900.31</v>
          </cell>
        </row>
        <row r="1065">
          <cell r="A1065" t="str">
            <v>11110</v>
          </cell>
          <cell r="G1065" t="str">
            <v>2001</v>
          </cell>
          <cell r="I1065">
            <v>88319.02</v>
          </cell>
          <cell r="K1065">
            <v>92396.74</v>
          </cell>
          <cell r="M1065">
            <v>38</v>
          </cell>
          <cell r="N1065" t="str">
            <v>-</v>
          </cell>
          <cell r="O1065" t="str">
            <v>R2</v>
          </cell>
          <cell r="Q1065">
            <v>0</v>
          </cell>
          <cell r="S1065">
            <v>0</v>
          </cell>
          <cell r="U1065">
            <v>92396.74</v>
          </cell>
          <cell r="W1065">
            <v>35.159999999999997</v>
          </cell>
          <cell r="Y1065">
            <v>28.88</v>
          </cell>
          <cell r="AA1065">
            <v>0.17860000000000001</v>
          </cell>
          <cell r="AC1065">
            <v>2.8400000000000002E-2</v>
          </cell>
          <cell r="AE1065">
            <v>2624.07</v>
          </cell>
          <cell r="AG1065">
            <v>16502.060000000001</v>
          </cell>
        </row>
        <row r="1066">
          <cell r="A1066" t="str">
            <v>Total 11110</v>
          </cell>
          <cell r="E1066" t="str">
            <v>Total Ballast - Density Class I</v>
          </cell>
          <cell r="I1066">
            <v>183086157.67000002</v>
          </cell>
          <cell r="K1066">
            <v>195451182.07000005</v>
          </cell>
          <cell r="S1066">
            <v>0</v>
          </cell>
          <cell r="U1066">
            <v>195451182.07000005</v>
          </cell>
          <cell r="Y1066">
            <v>19.95</v>
          </cell>
          <cell r="AA1066">
            <v>0.2135</v>
          </cell>
          <cell r="AC1066">
            <v>3.9399999999999998E-2</v>
          </cell>
          <cell r="AE1066">
            <v>7706450.04</v>
          </cell>
          <cell r="AG1066">
            <v>41724872.579999998</v>
          </cell>
        </row>
        <row r="1068">
          <cell r="A1068" t="str">
            <v>11120</v>
          </cell>
          <cell r="C1068">
            <v>11.12</v>
          </cell>
          <cell r="E1068" t="str">
            <v>Ballast - Density Class II</v>
          </cell>
          <cell r="G1068" t="str">
            <v>1927</v>
          </cell>
          <cell r="I1068">
            <v>1457.97</v>
          </cell>
          <cell r="K1068">
            <v>0</v>
          </cell>
          <cell r="M1068">
            <v>39</v>
          </cell>
          <cell r="N1068" t="str">
            <v>-</v>
          </cell>
          <cell r="O1068" t="str">
            <v>R2</v>
          </cell>
          <cell r="Q1068">
            <v>0</v>
          </cell>
          <cell r="S1068">
            <v>0</v>
          </cell>
          <cell r="U1068">
            <v>0</v>
          </cell>
          <cell r="W1068">
            <v>0</v>
          </cell>
          <cell r="Y1068">
            <v>0</v>
          </cell>
          <cell r="AA1068">
            <v>0</v>
          </cell>
          <cell r="AC1068">
            <v>0</v>
          </cell>
          <cell r="AE1068">
            <v>0</v>
          </cell>
          <cell r="AG1068">
            <v>0</v>
          </cell>
        </row>
        <row r="1069">
          <cell r="A1069" t="str">
            <v>11120</v>
          </cell>
          <cell r="G1069" t="str">
            <v>1975</v>
          </cell>
          <cell r="I1069">
            <v>4848.78</v>
          </cell>
          <cell r="K1069">
            <v>8040.34</v>
          </cell>
          <cell r="M1069">
            <v>39</v>
          </cell>
          <cell r="N1069" t="str">
            <v>-</v>
          </cell>
          <cell r="O1069" t="str">
            <v>R2</v>
          </cell>
          <cell r="Q1069">
            <v>0</v>
          </cell>
          <cell r="S1069">
            <v>0</v>
          </cell>
          <cell r="U1069">
            <v>8040.34</v>
          </cell>
          <cell r="W1069">
            <v>16.190000000000001</v>
          </cell>
          <cell r="Y1069">
            <v>12.03</v>
          </cell>
          <cell r="AA1069">
            <v>0.25690000000000002</v>
          </cell>
          <cell r="AC1069">
            <v>6.1800000000000001E-2</v>
          </cell>
          <cell r="AE1069">
            <v>496.89</v>
          </cell>
          <cell r="AG1069">
            <v>2065.56</v>
          </cell>
        </row>
        <row r="1070">
          <cell r="A1070" t="str">
            <v>11120</v>
          </cell>
          <cell r="G1070" t="str">
            <v>1976</v>
          </cell>
          <cell r="I1070">
            <v>28820.32</v>
          </cell>
          <cell r="K1070">
            <v>45262.5</v>
          </cell>
          <cell r="M1070">
            <v>39</v>
          </cell>
          <cell r="N1070" t="str">
            <v>-</v>
          </cell>
          <cell r="O1070" t="str">
            <v>R2</v>
          </cell>
          <cell r="Q1070">
            <v>0</v>
          </cell>
          <cell r="S1070">
            <v>0</v>
          </cell>
          <cell r="U1070">
            <v>45262.5</v>
          </cell>
          <cell r="W1070">
            <v>16.82</v>
          </cell>
          <cell r="Y1070">
            <v>12.55</v>
          </cell>
          <cell r="AA1070">
            <v>0.25390000000000001</v>
          </cell>
          <cell r="AC1070">
            <v>5.9499999999999997E-2</v>
          </cell>
          <cell r="AE1070">
            <v>2693.12</v>
          </cell>
          <cell r="AG1070">
            <v>11492.15</v>
          </cell>
        </row>
        <row r="1071">
          <cell r="A1071" t="str">
            <v>11120</v>
          </cell>
          <cell r="G1071" t="str">
            <v>1977</v>
          </cell>
          <cell r="I1071">
            <v>34960.31</v>
          </cell>
          <cell r="K1071">
            <v>53008.22</v>
          </cell>
          <cell r="M1071">
            <v>39</v>
          </cell>
          <cell r="N1071" t="str">
            <v>-</v>
          </cell>
          <cell r="O1071" t="str">
            <v>R2</v>
          </cell>
          <cell r="Q1071">
            <v>0</v>
          </cell>
          <cell r="S1071">
            <v>0</v>
          </cell>
          <cell r="U1071">
            <v>53008.22</v>
          </cell>
          <cell r="W1071">
            <v>17.46</v>
          </cell>
          <cell r="Y1071">
            <v>13.08</v>
          </cell>
          <cell r="AA1071">
            <v>0.25090000000000001</v>
          </cell>
          <cell r="AC1071">
            <v>5.7299999999999997E-2</v>
          </cell>
          <cell r="AE1071">
            <v>3037.37</v>
          </cell>
          <cell r="AG1071">
            <v>13299.76</v>
          </cell>
        </row>
        <row r="1072">
          <cell r="A1072" t="str">
            <v>11120</v>
          </cell>
          <cell r="G1072" t="str">
            <v>1978</v>
          </cell>
          <cell r="I1072">
            <v>127154.15</v>
          </cell>
          <cell r="K1072">
            <v>183081.93</v>
          </cell>
          <cell r="M1072">
            <v>39</v>
          </cell>
          <cell r="N1072" t="str">
            <v>-</v>
          </cell>
          <cell r="O1072" t="str">
            <v>R2</v>
          </cell>
          <cell r="Q1072">
            <v>0</v>
          </cell>
          <cell r="S1072">
            <v>0</v>
          </cell>
          <cell r="U1072">
            <v>183081.93</v>
          </cell>
          <cell r="W1072">
            <v>18.12</v>
          </cell>
          <cell r="Y1072">
            <v>13.64</v>
          </cell>
          <cell r="AA1072">
            <v>0.2472</v>
          </cell>
          <cell r="AC1072">
            <v>5.5199999999999999E-2</v>
          </cell>
          <cell r="AE1072">
            <v>10106.120000000001</v>
          </cell>
          <cell r="AG1072">
            <v>45257.85</v>
          </cell>
        </row>
        <row r="1073">
          <cell r="A1073" t="str">
            <v>11120</v>
          </cell>
          <cell r="G1073" t="str">
            <v>1979</v>
          </cell>
          <cell r="I1073">
            <v>175149.03</v>
          </cell>
          <cell r="K1073">
            <v>237197.71</v>
          </cell>
          <cell r="M1073">
            <v>39</v>
          </cell>
          <cell r="N1073" t="str">
            <v>-</v>
          </cell>
          <cell r="O1073" t="str">
            <v>R2</v>
          </cell>
          <cell r="Q1073">
            <v>0</v>
          </cell>
          <cell r="S1073">
            <v>0</v>
          </cell>
          <cell r="U1073">
            <v>237197.71</v>
          </cell>
          <cell r="W1073">
            <v>18.79</v>
          </cell>
          <cell r="Y1073">
            <v>14.2</v>
          </cell>
          <cell r="AA1073">
            <v>0.24429999999999999</v>
          </cell>
          <cell r="AC1073">
            <v>5.3199999999999997E-2</v>
          </cell>
          <cell r="AE1073">
            <v>12618.92</v>
          </cell>
          <cell r="AG1073">
            <v>57947.4</v>
          </cell>
        </row>
        <row r="1074">
          <cell r="A1074" t="str">
            <v>11120</v>
          </cell>
          <cell r="G1074" t="str">
            <v>1980</v>
          </cell>
          <cell r="I1074">
            <v>368401.37</v>
          </cell>
          <cell r="K1074">
            <v>463199.62</v>
          </cell>
          <cell r="M1074">
            <v>39</v>
          </cell>
          <cell r="N1074" t="str">
            <v>-</v>
          </cell>
          <cell r="O1074" t="str">
            <v>R2</v>
          </cell>
          <cell r="Q1074">
            <v>0</v>
          </cell>
          <cell r="S1074">
            <v>0</v>
          </cell>
          <cell r="U1074">
            <v>463199.62</v>
          </cell>
          <cell r="W1074">
            <v>19.47</v>
          </cell>
          <cell r="Y1074">
            <v>14.78</v>
          </cell>
          <cell r="AA1074">
            <v>0.2409</v>
          </cell>
          <cell r="AC1074">
            <v>5.1400000000000001E-2</v>
          </cell>
          <cell r="AE1074">
            <v>23808.46</v>
          </cell>
          <cell r="AG1074">
            <v>111584.79</v>
          </cell>
        </row>
        <row r="1075">
          <cell r="A1075" t="str">
            <v>11120</v>
          </cell>
          <cell r="G1075" t="str">
            <v>1981</v>
          </cell>
          <cell r="I1075">
            <v>509102.66</v>
          </cell>
          <cell r="K1075">
            <v>595590.23</v>
          </cell>
          <cell r="M1075">
            <v>39</v>
          </cell>
          <cell r="N1075" t="str">
            <v>-</v>
          </cell>
          <cell r="O1075" t="str">
            <v>R2</v>
          </cell>
          <cell r="Q1075">
            <v>0</v>
          </cell>
          <cell r="S1075">
            <v>0</v>
          </cell>
          <cell r="U1075">
            <v>595590.23</v>
          </cell>
          <cell r="W1075">
            <v>20.16</v>
          </cell>
          <cell r="Y1075">
            <v>15.38</v>
          </cell>
          <cell r="AA1075">
            <v>0.23710000000000001</v>
          </cell>
          <cell r="AC1075">
            <v>4.9599999999999998E-2</v>
          </cell>
          <cell r="AE1075">
            <v>29541.279999999999</v>
          </cell>
          <cell r="AG1075">
            <v>141214.44</v>
          </cell>
        </row>
        <row r="1076">
          <cell r="A1076" t="str">
            <v>11120</v>
          </cell>
          <cell r="G1076" t="str">
            <v>1982</v>
          </cell>
          <cell r="I1076">
            <v>873111.91</v>
          </cell>
          <cell r="K1076">
            <v>966144.91</v>
          </cell>
          <cell r="M1076">
            <v>39</v>
          </cell>
          <cell r="N1076" t="str">
            <v>-</v>
          </cell>
          <cell r="O1076" t="str">
            <v>R2</v>
          </cell>
          <cell r="Q1076">
            <v>0</v>
          </cell>
          <cell r="S1076">
            <v>0</v>
          </cell>
          <cell r="U1076">
            <v>966144.91</v>
          </cell>
          <cell r="W1076">
            <v>20.86</v>
          </cell>
          <cell r="Y1076">
            <v>15.99</v>
          </cell>
          <cell r="AA1076">
            <v>0.23350000000000001</v>
          </cell>
          <cell r="AC1076">
            <v>4.7899999999999998E-2</v>
          </cell>
          <cell r="AE1076">
            <v>46278.34</v>
          </cell>
          <cell r="AG1076">
            <v>225594.84</v>
          </cell>
        </row>
        <row r="1077">
          <cell r="A1077" t="str">
            <v>11120</v>
          </cell>
          <cell r="G1077" t="str">
            <v>1983</v>
          </cell>
          <cell r="I1077">
            <v>680720.13</v>
          </cell>
          <cell r="K1077">
            <v>728016.31</v>
          </cell>
          <cell r="M1077">
            <v>39</v>
          </cell>
          <cell r="N1077" t="str">
            <v>-</v>
          </cell>
          <cell r="O1077" t="str">
            <v>R2</v>
          </cell>
          <cell r="Q1077">
            <v>0</v>
          </cell>
          <cell r="S1077">
            <v>0</v>
          </cell>
          <cell r="U1077">
            <v>728016.31</v>
          </cell>
          <cell r="W1077">
            <v>21.58</v>
          </cell>
          <cell r="Y1077">
            <v>16.61</v>
          </cell>
          <cell r="AA1077">
            <v>0.2303</v>
          </cell>
          <cell r="AC1077">
            <v>4.6300000000000001E-2</v>
          </cell>
          <cell r="AE1077">
            <v>33707.160000000003</v>
          </cell>
          <cell r="AG1077">
            <v>167662.16</v>
          </cell>
        </row>
        <row r="1078">
          <cell r="A1078" t="str">
            <v>11120</v>
          </cell>
          <cell r="G1078" t="str">
            <v>1984</v>
          </cell>
          <cell r="I1078">
            <v>719240.41</v>
          </cell>
          <cell r="K1078">
            <v>762421.66</v>
          </cell>
          <cell r="M1078">
            <v>39</v>
          </cell>
          <cell r="N1078" t="str">
            <v>-</v>
          </cell>
          <cell r="O1078" t="str">
            <v>R2</v>
          </cell>
          <cell r="Q1078">
            <v>0</v>
          </cell>
          <cell r="S1078">
            <v>0</v>
          </cell>
          <cell r="U1078">
            <v>762421.66</v>
          </cell>
          <cell r="W1078">
            <v>22.31</v>
          </cell>
          <cell r="Y1078">
            <v>17.25</v>
          </cell>
          <cell r="AA1078">
            <v>0.2268</v>
          </cell>
          <cell r="AC1078">
            <v>4.48E-2</v>
          </cell>
          <cell r="AE1078">
            <v>34156.49</v>
          </cell>
          <cell r="AG1078">
            <v>172917.23</v>
          </cell>
        </row>
        <row r="1079">
          <cell r="A1079" t="str">
            <v>11120</v>
          </cell>
          <cell r="G1079" t="str">
            <v>1985</v>
          </cell>
          <cell r="I1079">
            <v>1241927.6100000001</v>
          </cell>
          <cell r="K1079">
            <v>1349571.22</v>
          </cell>
          <cell r="M1079">
            <v>39</v>
          </cell>
          <cell r="N1079" t="str">
            <v>-</v>
          </cell>
          <cell r="O1079" t="str">
            <v>R2</v>
          </cell>
          <cell r="Q1079">
            <v>0</v>
          </cell>
          <cell r="S1079">
            <v>0</v>
          </cell>
          <cell r="U1079">
            <v>1349571.22</v>
          </cell>
          <cell r="W1079">
            <v>23.04</v>
          </cell>
          <cell r="Y1079">
            <v>17.899999999999999</v>
          </cell>
          <cell r="AA1079">
            <v>0.22309999999999999</v>
          </cell>
          <cell r="AC1079">
            <v>4.3400000000000001E-2</v>
          </cell>
          <cell r="AE1079">
            <v>58571.39</v>
          </cell>
          <cell r="AG1079">
            <v>301089.34000000003</v>
          </cell>
        </row>
        <row r="1080">
          <cell r="A1080" t="str">
            <v>11120</v>
          </cell>
          <cell r="G1080" t="str">
            <v>1986</v>
          </cell>
          <cell r="I1080">
            <v>1266127.03</v>
          </cell>
          <cell r="K1080">
            <v>1355019.2</v>
          </cell>
          <cell r="M1080">
            <v>39</v>
          </cell>
          <cell r="N1080" t="str">
            <v>-</v>
          </cell>
          <cell r="O1080" t="str">
            <v>R2</v>
          </cell>
          <cell r="Q1080">
            <v>0</v>
          </cell>
          <cell r="S1080">
            <v>0</v>
          </cell>
          <cell r="U1080">
            <v>1355019.2</v>
          </cell>
          <cell r="W1080">
            <v>23.79</v>
          </cell>
          <cell r="Y1080">
            <v>18.559999999999999</v>
          </cell>
          <cell r="AA1080">
            <v>0.2198</v>
          </cell>
          <cell r="AC1080">
            <v>4.2000000000000003E-2</v>
          </cell>
          <cell r="AE1080">
            <v>56910.81</v>
          </cell>
          <cell r="AG1080">
            <v>297833.21999999997</v>
          </cell>
        </row>
        <row r="1081">
          <cell r="A1081" t="str">
            <v>11120</v>
          </cell>
          <cell r="G1081" t="str">
            <v>1987</v>
          </cell>
          <cell r="I1081">
            <v>1842005.67</v>
          </cell>
          <cell r="K1081">
            <v>1955044.16</v>
          </cell>
          <cell r="M1081">
            <v>39</v>
          </cell>
          <cell r="N1081" t="str">
            <v>-</v>
          </cell>
          <cell r="O1081" t="str">
            <v>R2</v>
          </cell>
          <cell r="Q1081">
            <v>0</v>
          </cell>
          <cell r="S1081">
            <v>0</v>
          </cell>
          <cell r="U1081">
            <v>1955044.16</v>
          </cell>
          <cell r="W1081">
            <v>24.55</v>
          </cell>
          <cell r="Y1081">
            <v>19.239999999999998</v>
          </cell>
          <cell r="AA1081">
            <v>0.21629999999999999</v>
          </cell>
          <cell r="AC1081">
            <v>4.07E-2</v>
          </cell>
          <cell r="AE1081">
            <v>79570.3</v>
          </cell>
          <cell r="AG1081">
            <v>422876.05</v>
          </cell>
        </row>
        <row r="1082">
          <cell r="A1082" t="str">
            <v>11120</v>
          </cell>
          <cell r="G1082" t="str">
            <v>1988</v>
          </cell>
          <cell r="I1082">
            <v>1919056.36</v>
          </cell>
          <cell r="K1082">
            <v>2001224.35</v>
          </cell>
          <cell r="M1082">
            <v>39</v>
          </cell>
          <cell r="N1082" t="str">
            <v>-</v>
          </cell>
          <cell r="O1082" t="str">
            <v>R2</v>
          </cell>
          <cell r="Q1082">
            <v>0</v>
          </cell>
          <cell r="S1082">
            <v>0</v>
          </cell>
          <cell r="U1082">
            <v>2001224.35</v>
          </cell>
          <cell r="W1082">
            <v>25.32</v>
          </cell>
          <cell r="Y1082">
            <v>19.93</v>
          </cell>
          <cell r="AA1082">
            <v>0.21290000000000001</v>
          </cell>
          <cell r="AC1082">
            <v>3.95E-2</v>
          </cell>
          <cell r="AE1082">
            <v>79048.36</v>
          </cell>
          <cell r="AG1082">
            <v>426060.66</v>
          </cell>
        </row>
        <row r="1083">
          <cell r="A1083" t="str">
            <v>11120</v>
          </cell>
          <cell r="G1083" t="str">
            <v>1989</v>
          </cell>
          <cell r="I1083">
            <v>1710554.91</v>
          </cell>
          <cell r="K1083">
            <v>1792462.56</v>
          </cell>
          <cell r="M1083">
            <v>39</v>
          </cell>
          <cell r="N1083" t="str">
            <v>-</v>
          </cell>
          <cell r="O1083" t="str">
            <v>R2</v>
          </cell>
          <cell r="Q1083">
            <v>0</v>
          </cell>
          <cell r="S1083">
            <v>0</v>
          </cell>
          <cell r="U1083">
            <v>1792462.56</v>
          </cell>
          <cell r="W1083">
            <v>26.1</v>
          </cell>
          <cell r="Y1083">
            <v>20.63</v>
          </cell>
          <cell r="AA1083">
            <v>0.20960000000000001</v>
          </cell>
          <cell r="AC1083">
            <v>3.8300000000000001E-2</v>
          </cell>
          <cell r="AE1083">
            <v>68651.320000000007</v>
          </cell>
          <cell r="AG1083">
            <v>375700.15</v>
          </cell>
        </row>
        <row r="1084">
          <cell r="A1084" t="str">
            <v>11120</v>
          </cell>
          <cell r="G1084" t="str">
            <v>1990</v>
          </cell>
          <cell r="I1084">
            <v>1345586.22</v>
          </cell>
          <cell r="K1084">
            <v>1413558.62</v>
          </cell>
          <cell r="M1084">
            <v>39</v>
          </cell>
          <cell r="N1084" t="str">
            <v>-</v>
          </cell>
          <cell r="O1084" t="str">
            <v>R2</v>
          </cell>
          <cell r="Q1084">
            <v>0</v>
          </cell>
          <cell r="S1084">
            <v>0</v>
          </cell>
          <cell r="U1084">
            <v>1413558.62</v>
          </cell>
          <cell r="W1084">
            <v>26.89</v>
          </cell>
          <cell r="Y1084">
            <v>21.34</v>
          </cell>
          <cell r="AA1084">
            <v>0.2064</v>
          </cell>
          <cell r="AC1084">
            <v>3.7199999999999997E-2</v>
          </cell>
          <cell r="AE1084">
            <v>52584.38</v>
          </cell>
          <cell r="AG1084">
            <v>291758.5</v>
          </cell>
        </row>
        <row r="1085">
          <cell r="A1085" t="str">
            <v>11120</v>
          </cell>
          <cell r="G1085" t="str">
            <v>1991</v>
          </cell>
          <cell r="I1085">
            <v>902534.62</v>
          </cell>
          <cell r="K1085">
            <v>934190.12</v>
          </cell>
          <cell r="M1085">
            <v>39</v>
          </cell>
          <cell r="N1085" t="str">
            <v>-</v>
          </cell>
          <cell r="O1085" t="str">
            <v>R2</v>
          </cell>
          <cell r="Q1085">
            <v>0</v>
          </cell>
          <cell r="S1085">
            <v>0</v>
          </cell>
          <cell r="U1085">
            <v>934190.12</v>
          </cell>
          <cell r="W1085">
            <v>27.69</v>
          </cell>
          <cell r="Y1085">
            <v>22.06</v>
          </cell>
          <cell r="AA1085">
            <v>0.20330000000000001</v>
          </cell>
          <cell r="AC1085">
            <v>3.61E-2</v>
          </cell>
          <cell r="AE1085">
            <v>33724.26</v>
          </cell>
          <cell r="AG1085">
            <v>189920.85</v>
          </cell>
        </row>
        <row r="1086">
          <cell r="A1086" t="str">
            <v>11120</v>
          </cell>
          <cell r="G1086" t="str">
            <v>1992</v>
          </cell>
          <cell r="I1086">
            <v>1343005.11</v>
          </cell>
          <cell r="K1086">
            <v>1383182.9</v>
          </cell>
          <cell r="M1086">
            <v>39</v>
          </cell>
          <cell r="N1086" t="str">
            <v>-</v>
          </cell>
          <cell r="O1086" t="str">
            <v>R2</v>
          </cell>
          <cell r="Q1086">
            <v>0</v>
          </cell>
          <cell r="S1086">
            <v>0</v>
          </cell>
          <cell r="U1086">
            <v>1383182.9</v>
          </cell>
          <cell r="W1086">
            <v>28.5</v>
          </cell>
          <cell r="Y1086">
            <v>22.8</v>
          </cell>
          <cell r="AA1086">
            <v>0.2</v>
          </cell>
          <cell r="AC1086">
            <v>3.5099999999999999E-2</v>
          </cell>
          <cell r="AE1086">
            <v>48549.72</v>
          </cell>
          <cell r="AG1086">
            <v>276636.58</v>
          </cell>
        </row>
        <row r="1087">
          <cell r="A1087" t="str">
            <v>11120</v>
          </cell>
          <cell r="G1087" t="str">
            <v>1993</v>
          </cell>
          <cell r="I1087">
            <v>1188489.3999999999</v>
          </cell>
          <cell r="K1087">
            <v>1249369.07</v>
          </cell>
          <cell r="M1087">
            <v>39</v>
          </cell>
          <cell r="N1087" t="str">
            <v>-</v>
          </cell>
          <cell r="O1087" t="str">
            <v>R2</v>
          </cell>
          <cell r="Q1087">
            <v>0</v>
          </cell>
          <cell r="S1087">
            <v>0</v>
          </cell>
          <cell r="U1087">
            <v>1249369.07</v>
          </cell>
          <cell r="W1087">
            <v>29.32</v>
          </cell>
          <cell r="Y1087">
            <v>23.54</v>
          </cell>
          <cell r="AA1087">
            <v>0.1971</v>
          </cell>
          <cell r="AC1087">
            <v>3.4099999999999998E-2</v>
          </cell>
          <cell r="AE1087">
            <v>42603.49</v>
          </cell>
          <cell r="AG1087">
            <v>246250.64</v>
          </cell>
        </row>
        <row r="1088">
          <cell r="A1088" t="str">
            <v>11120</v>
          </cell>
          <cell r="G1088" t="str">
            <v>1994</v>
          </cell>
          <cell r="I1088">
            <v>1383448.69</v>
          </cell>
          <cell r="K1088">
            <v>1466113.68</v>
          </cell>
          <cell r="M1088">
            <v>39</v>
          </cell>
          <cell r="N1088" t="str">
            <v>-</v>
          </cell>
          <cell r="O1088" t="str">
            <v>R2</v>
          </cell>
          <cell r="Q1088">
            <v>0</v>
          </cell>
          <cell r="S1088">
            <v>0</v>
          </cell>
          <cell r="U1088">
            <v>1466113.68</v>
          </cell>
          <cell r="W1088">
            <v>30.15</v>
          </cell>
          <cell r="Y1088">
            <v>24.3</v>
          </cell>
          <cell r="AA1088">
            <v>0.19400000000000001</v>
          </cell>
          <cell r="AC1088">
            <v>3.32E-2</v>
          </cell>
          <cell r="AE1088">
            <v>48674.97</v>
          </cell>
          <cell r="AG1088">
            <v>284426.05</v>
          </cell>
        </row>
        <row r="1089">
          <cell r="A1089" t="str">
            <v>11120</v>
          </cell>
          <cell r="G1089" t="str">
            <v>1995</v>
          </cell>
          <cell r="I1089">
            <v>1123652.83</v>
          </cell>
          <cell r="K1089">
            <v>1177251.58</v>
          </cell>
          <cell r="M1089">
            <v>39</v>
          </cell>
          <cell r="N1089" t="str">
            <v>-</v>
          </cell>
          <cell r="O1089" t="str">
            <v>R2</v>
          </cell>
          <cell r="Q1089">
            <v>0</v>
          </cell>
          <cell r="S1089">
            <v>0</v>
          </cell>
          <cell r="U1089">
            <v>1177251.58</v>
          </cell>
          <cell r="W1089">
            <v>30.98</v>
          </cell>
          <cell r="Y1089">
            <v>25.06</v>
          </cell>
          <cell r="AA1089">
            <v>0.19109999999999999</v>
          </cell>
          <cell r="AC1089">
            <v>3.2300000000000002E-2</v>
          </cell>
          <cell r="AE1089">
            <v>38025.230000000003</v>
          </cell>
          <cell r="AG1089">
            <v>224972.78</v>
          </cell>
        </row>
        <row r="1090">
          <cell r="A1090" t="str">
            <v>11120</v>
          </cell>
          <cell r="G1090" t="str">
            <v>1996</v>
          </cell>
          <cell r="I1090">
            <v>1049442.23</v>
          </cell>
          <cell r="K1090">
            <v>1101263.26</v>
          </cell>
          <cell r="M1090">
            <v>39</v>
          </cell>
          <cell r="N1090" t="str">
            <v>-</v>
          </cell>
          <cell r="O1090" t="str">
            <v>R2</v>
          </cell>
          <cell r="Q1090">
            <v>0</v>
          </cell>
          <cell r="S1090">
            <v>0</v>
          </cell>
          <cell r="U1090">
            <v>1101263.26</v>
          </cell>
          <cell r="W1090">
            <v>31.82</v>
          </cell>
          <cell r="Y1090">
            <v>25.84</v>
          </cell>
          <cell r="AA1090">
            <v>0.18790000000000001</v>
          </cell>
          <cell r="AC1090">
            <v>3.1399999999999997E-2</v>
          </cell>
          <cell r="AE1090">
            <v>34579.67</v>
          </cell>
          <cell r="AG1090">
            <v>206927.37</v>
          </cell>
        </row>
        <row r="1091">
          <cell r="A1091" t="str">
            <v>11120</v>
          </cell>
          <cell r="G1091" t="str">
            <v>1997</v>
          </cell>
          <cell r="I1091">
            <v>914966.62</v>
          </cell>
          <cell r="K1091">
            <v>965123.72</v>
          </cell>
          <cell r="M1091">
            <v>39</v>
          </cell>
          <cell r="N1091" t="str">
            <v>-</v>
          </cell>
          <cell r="O1091" t="str">
            <v>R2</v>
          </cell>
          <cell r="Q1091">
            <v>0</v>
          </cell>
          <cell r="S1091">
            <v>0</v>
          </cell>
          <cell r="U1091">
            <v>965123.72</v>
          </cell>
          <cell r="W1091">
            <v>32.68</v>
          </cell>
          <cell r="Y1091">
            <v>26.63</v>
          </cell>
          <cell r="AA1091">
            <v>0.18509999999999999</v>
          </cell>
          <cell r="AC1091">
            <v>3.0599999999999999E-2</v>
          </cell>
          <cell r="AE1091">
            <v>29532.79</v>
          </cell>
          <cell r="AG1091">
            <v>178644.4</v>
          </cell>
        </row>
        <row r="1092">
          <cell r="A1092" t="str">
            <v>11120</v>
          </cell>
          <cell r="G1092" t="str">
            <v>1998</v>
          </cell>
          <cell r="I1092">
            <v>1859422.9</v>
          </cell>
          <cell r="K1092">
            <v>1954356.76</v>
          </cell>
          <cell r="M1092">
            <v>39</v>
          </cell>
          <cell r="N1092" t="str">
            <v>-</v>
          </cell>
          <cell r="O1092" t="str">
            <v>R2</v>
          </cell>
          <cell r="Q1092">
            <v>0</v>
          </cell>
          <cell r="S1092">
            <v>0</v>
          </cell>
          <cell r="U1092">
            <v>1954356.76</v>
          </cell>
          <cell r="W1092">
            <v>33.54</v>
          </cell>
          <cell r="Y1092">
            <v>27.42</v>
          </cell>
          <cell r="AA1092">
            <v>0.1825</v>
          </cell>
          <cell r="AC1092">
            <v>2.98E-2</v>
          </cell>
          <cell r="AE1092">
            <v>58239.83</v>
          </cell>
          <cell r="AG1092">
            <v>356670.11</v>
          </cell>
        </row>
        <row r="1093">
          <cell r="A1093" t="str">
            <v>11120</v>
          </cell>
          <cell r="G1093" t="str">
            <v>1999</v>
          </cell>
          <cell r="I1093">
            <v>659366.39</v>
          </cell>
          <cell r="K1093">
            <v>709590.11</v>
          </cell>
          <cell r="M1093">
            <v>39</v>
          </cell>
          <cell r="N1093" t="str">
            <v>-</v>
          </cell>
          <cell r="O1093" t="str">
            <v>R2</v>
          </cell>
          <cell r="Q1093">
            <v>0</v>
          </cell>
          <cell r="S1093">
            <v>0</v>
          </cell>
          <cell r="U1093">
            <v>709590.11</v>
          </cell>
          <cell r="W1093">
            <v>34.4</v>
          </cell>
          <cell r="Y1093">
            <v>28.23</v>
          </cell>
          <cell r="AA1093">
            <v>0.1794</v>
          </cell>
          <cell r="AC1093">
            <v>2.9100000000000001E-2</v>
          </cell>
          <cell r="AE1093">
            <v>20649.07</v>
          </cell>
          <cell r="AG1093">
            <v>127300.47</v>
          </cell>
        </row>
        <row r="1094">
          <cell r="A1094" t="str">
            <v>11120</v>
          </cell>
          <cell r="G1094" t="str">
            <v>2000</v>
          </cell>
          <cell r="I1094">
            <v>340194.78</v>
          </cell>
          <cell r="K1094">
            <v>358432.95</v>
          </cell>
          <cell r="M1094">
            <v>39</v>
          </cell>
          <cell r="N1094" t="str">
            <v>-</v>
          </cell>
          <cell r="O1094" t="str">
            <v>R2</v>
          </cell>
          <cell r="Q1094">
            <v>0</v>
          </cell>
          <cell r="S1094">
            <v>0</v>
          </cell>
          <cell r="U1094">
            <v>358432.95</v>
          </cell>
          <cell r="W1094">
            <v>35.28</v>
          </cell>
          <cell r="Y1094">
            <v>29.04</v>
          </cell>
          <cell r="AA1094">
            <v>0.1769</v>
          </cell>
          <cell r="AC1094">
            <v>2.8299999999999999E-2</v>
          </cell>
          <cell r="AE1094">
            <v>10143.65</v>
          </cell>
          <cell r="AG1094">
            <v>63406.79</v>
          </cell>
        </row>
        <row r="1095">
          <cell r="A1095" t="str">
            <v>11120</v>
          </cell>
          <cell r="G1095" t="str">
            <v>2001</v>
          </cell>
          <cell r="I1095">
            <v>11396.06</v>
          </cell>
          <cell r="K1095">
            <v>11922.22</v>
          </cell>
          <cell r="M1095">
            <v>39</v>
          </cell>
          <cell r="N1095" t="str">
            <v>-</v>
          </cell>
          <cell r="O1095" t="str">
            <v>R2</v>
          </cell>
          <cell r="Q1095">
            <v>0</v>
          </cell>
          <cell r="S1095">
            <v>0</v>
          </cell>
          <cell r="U1095">
            <v>11922.22</v>
          </cell>
          <cell r="W1095">
            <v>36.159999999999997</v>
          </cell>
          <cell r="Y1095">
            <v>29.87</v>
          </cell>
          <cell r="AA1095">
            <v>0.1739</v>
          </cell>
          <cell r="AC1095">
            <v>2.7699999999999999E-2</v>
          </cell>
          <cell r="AE1095">
            <v>330.25</v>
          </cell>
          <cell r="AG1095">
            <v>2073.27</v>
          </cell>
        </row>
        <row r="1096">
          <cell r="A1096" t="str">
            <v>Total 11120</v>
          </cell>
          <cell r="E1096" t="str">
            <v>Total Ballast - Density Class II</v>
          </cell>
          <cell r="I1096">
            <v>23624144.470000003</v>
          </cell>
          <cell r="K1096">
            <v>25219639.91</v>
          </cell>
          <cell r="S1096">
            <v>0</v>
          </cell>
          <cell r="U1096">
            <v>25219639.91</v>
          </cell>
          <cell r="Y1096">
            <v>20.9</v>
          </cell>
          <cell r="AA1096">
            <v>0.20699999999999999</v>
          </cell>
          <cell r="AC1096">
            <v>3.7900000000000003E-2</v>
          </cell>
          <cell r="AE1096">
            <v>956833.6399999999</v>
          </cell>
          <cell r="AG1096">
            <v>5221583.41</v>
          </cell>
        </row>
        <row r="1098">
          <cell r="A1098" t="str">
            <v>11140</v>
          </cell>
          <cell r="C1098">
            <v>11.14</v>
          </cell>
          <cell r="E1098" t="str">
            <v>Ballast - Density Class IV</v>
          </cell>
          <cell r="G1098" t="str">
            <v>1927</v>
          </cell>
          <cell r="I1098">
            <v>5467.35</v>
          </cell>
          <cell r="K1098">
            <v>0</v>
          </cell>
          <cell r="M1098">
            <v>42</v>
          </cell>
          <cell r="N1098" t="str">
            <v>-</v>
          </cell>
          <cell r="O1098" t="str">
            <v>R2</v>
          </cell>
          <cell r="Q1098">
            <v>0</v>
          </cell>
          <cell r="S1098">
            <v>0</v>
          </cell>
          <cell r="U1098">
            <v>0</v>
          </cell>
          <cell r="W1098">
            <v>0</v>
          </cell>
          <cell r="Y1098">
            <v>0</v>
          </cell>
          <cell r="AA1098">
            <v>0</v>
          </cell>
          <cell r="AC1098">
            <v>0</v>
          </cell>
          <cell r="AE1098">
            <v>0</v>
          </cell>
          <cell r="AG1098">
            <v>0</v>
          </cell>
        </row>
        <row r="1099">
          <cell r="A1099" t="str">
            <v>11140</v>
          </cell>
          <cell r="G1099" t="str">
            <v>1975</v>
          </cell>
          <cell r="I1099">
            <v>18182.810000000001</v>
          </cell>
          <cell r="K1099">
            <v>30151.07</v>
          </cell>
          <cell r="M1099">
            <v>42</v>
          </cell>
          <cell r="N1099" t="str">
            <v>-</v>
          </cell>
          <cell r="O1099" t="str">
            <v>R2</v>
          </cell>
          <cell r="Q1099">
            <v>0</v>
          </cell>
          <cell r="S1099">
            <v>0</v>
          </cell>
          <cell r="U1099">
            <v>30151.07</v>
          </cell>
          <cell r="W1099">
            <v>18.87</v>
          </cell>
          <cell r="Y1099">
            <v>14.45</v>
          </cell>
          <cell r="AA1099">
            <v>0.23419999999999999</v>
          </cell>
          <cell r="AC1099">
            <v>5.2999999999999999E-2</v>
          </cell>
          <cell r="AE1099">
            <v>1598.01</v>
          </cell>
          <cell r="AG1099">
            <v>7061.38</v>
          </cell>
        </row>
        <row r="1100">
          <cell r="A1100" t="str">
            <v>11140</v>
          </cell>
          <cell r="G1100" t="str">
            <v>1976</v>
          </cell>
          <cell r="I1100">
            <v>108075.87</v>
          </cell>
          <cell r="K1100">
            <v>169733.86</v>
          </cell>
          <cell r="M1100">
            <v>42</v>
          </cell>
          <cell r="N1100" t="str">
            <v>-</v>
          </cell>
          <cell r="O1100" t="str">
            <v>R2</v>
          </cell>
          <cell r="Q1100">
            <v>0</v>
          </cell>
          <cell r="S1100">
            <v>0</v>
          </cell>
          <cell r="U1100">
            <v>169733.86</v>
          </cell>
          <cell r="W1100">
            <v>19.52</v>
          </cell>
          <cell r="Y1100">
            <v>15.01</v>
          </cell>
          <cell r="AA1100">
            <v>0.23100000000000001</v>
          </cell>
          <cell r="AC1100">
            <v>5.1200000000000002E-2</v>
          </cell>
          <cell r="AE1100">
            <v>8690.3700000000008</v>
          </cell>
          <cell r="AG1100">
            <v>39208.519999999997</v>
          </cell>
        </row>
        <row r="1101">
          <cell r="A1101" t="str">
            <v>11140</v>
          </cell>
          <cell r="G1101" t="str">
            <v>1977</v>
          </cell>
          <cell r="I1101">
            <v>131100.76999999999</v>
          </cell>
          <cell r="K1101">
            <v>198780.21</v>
          </cell>
          <cell r="M1101">
            <v>42</v>
          </cell>
          <cell r="N1101" t="str">
            <v>-</v>
          </cell>
          <cell r="O1101" t="str">
            <v>R2</v>
          </cell>
          <cell r="Q1101">
            <v>0</v>
          </cell>
          <cell r="S1101">
            <v>0</v>
          </cell>
          <cell r="U1101">
            <v>198780.21</v>
          </cell>
          <cell r="W1101">
            <v>20.190000000000001</v>
          </cell>
          <cell r="Y1101">
            <v>15.58</v>
          </cell>
          <cell r="AA1101">
            <v>0.2283</v>
          </cell>
          <cell r="AC1101">
            <v>4.9500000000000002E-2</v>
          </cell>
          <cell r="AE1101">
            <v>9839.6200000000008</v>
          </cell>
          <cell r="AG1101">
            <v>45381.52</v>
          </cell>
        </row>
        <row r="1102">
          <cell r="A1102" t="str">
            <v>11140</v>
          </cell>
          <cell r="G1102" t="str">
            <v>1978</v>
          </cell>
          <cell r="I1102">
            <v>476826.64</v>
          </cell>
          <cell r="K1102">
            <v>686555.2</v>
          </cell>
          <cell r="M1102">
            <v>42</v>
          </cell>
          <cell r="N1102" t="str">
            <v>-</v>
          </cell>
          <cell r="O1102" t="str">
            <v>R2</v>
          </cell>
          <cell r="Q1102">
            <v>0</v>
          </cell>
          <cell r="S1102">
            <v>0</v>
          </cell>
          <cell r="U1102">
            <v>686555.2</v>
          </cell>
          <cell r="W1102">
            <v>20.87</v>
          </cell>
          <cell r="Y1102">
            <v>16.170000000000002</v>
          </cell>
          <cell r="AA1102">
            <v>0.22520000000000001</v>
          </cell>
          <cell r="AC1102">
            <v>4.7899999999999998E-2</v>
          </cell>
          <cell r="AE1102">
            <v>32885.99</v>
          </cell>
          <cell r="AG1102">
            <v>154612.23000000001</v>
          </cell>
        </row>
        <row r="1103">
          <cell r="A1103" t="str">
            <v>11140</v>
          </cell>
          <cell r="G1103" t="str">
            <v>1979</v>
          </cell>
          <cell r="I1103">
            <v>656806.93000000005</v>
          </cell>
          <cell r="K1103">
            <v>889488.78</v>
          </cell>
          <cell r="M1103">
            <v>42</v>
          </cell>
          <cell r="N1103" t="str">
            <v>-</v>
          </cell>
          <cell r="O1103" t="str">
            <v>R2</v>
          </cell>
          <cell r="Q1103">
            <v>0</v>
          </cell>
          <cell r="S1103">
            <v>0</v>
          </cell>
          <cell r="U1103">
            <v>889488.78</v>
          </cell>
          <cell r="W1103">
            <v>21.56</v>
          </cell>
          <cell r="Y1103">
            <v>16.77</v>
          </cell>
          <cell r="AA1103">
            <v>0.22220000000000001</v>
          </cell>
          <cell r="AC1103">
            <v>4.6399999999999997E-2</v>
          </cell>
          <cell r="AE1103">
            <v>41272.28</v>
          </cell>
          <cell r="AG1103">
            <v>197644.41</v>
          </cell>
        </row>
        <row r="1104">
          <cell r="A1104" t="str">
            <v>11140</v>
          </cell>
          <cell r="G1104" t="str">
            <v>1980</v>
          </cell>
          <cell r="I1104">
            <v>1381501.03</v>
          </cell>
          <cell r="K1104">
            <v>1736993.41</v>
          </cell>
          <cell r="M1104">
            <v>42</v>
          </cell>
          <cell r="N1104" t="str">
            <v>-</v>
          </cell>
          <cell r="O1104" t="str">
            <v>R2</v>
          </cell>
          <cell r="Q1104">
            <v>0</v>
          </cell>
          <cell r="S1104">
            <v>0</v>
          </cell>
          <cell r="U1104">
            <v>1736993.41</v>
          </cell>
          <cell r="W1104">
            <v>22.26</v>
          </cell>
          <cell r="Y1104">
            <v>17.38</v>
          </cell>
          <cell r="AA1104">
            <v>0.21920000000000001</v>
          </cell>
          <cell r="AC1104">
            <v>4.4900000000000002E-2</v>
          </cell>
          <cell r="AE1104">
            <v>77991</v>
          </cell>
          <cell r="AG1104">
            <v>380748.96</v>
          </cell>
        </row>
        <row r="1105">
          <cell r="A1105" t="str">
            <v>11140</v>
          </cell>
          <cell r="G1105" t="str">
            <v>1981</v>
          </cell>
          <cell r="I1105">
            <v>1909129.33</v>
          </cell>
          <cell r="K1105">
            <v>2233456.7400000002</v>
          </cell>
          <cell r="M1105">
            <v>42</v>
          </cell>
          <cell r="N1105" t="str">
            <v>-</v>
          </cell>
          <cell r="O1105" t="str">
            <v>R2</v>
          </cell>
          <cell r="Q1105">
            <v>0</v>
          </cell>
          <cell r="S1105">
            <v>0</v>
          </cell>
          <cell r="U1105">
            <v>2233456.7400000002</v>
          </cell>
          <cell r="W1105">
            <v>22.97</v>
          </cell>
          <cell r="Y1105">
            <v>18.010000000000002</v>
          </cell>
          <cell r="AA1105">
            <v>0.21590000000000001</v>
          </cell>
          <cell r="AC1105">
            <v>4.3499999999999997E-2</v>
          </cell>
          <cell r="AE1105">
            <v>97155.37</v>
          </cell>
          <cell r="AG1105">
            <v>482203.31</v>
          </cell>
        </row>
        <row r="1106">
          <cell r="A1106" t="str">
            <v>11140</v>
          </cell>
          <cell r="G1106" t="str">
            <v>1982</v>
          </cell>
          <cell r="I1106">
            <v>3274159.97</v>
          </cell>
          <cell r="K1106">
            <v>3623032.69</v>
          </cell>
          <cell r="M1106">
            <v>42</v>
          </cell>
          <cell r="N1106" t="str">
            <v>-</v>
          </cell>
          <cell r="O1106" t="str">
            <v>R2</v>
          </cell>
          <cell r="Q1106">
            <v>0</v>
          </cell>
          <cell r="S1106">
            <v>0</v>
          </cell>
          <cell r="U1106">
            <v>3623032.69</v>
          </cell>
          <cell r="W1106">
            <v>23.69</v>
          </cell>
          <cell r="Y1106">
            <v>18.649999999999999</v>
          </cell>
          <cell r="AA1106">
            <v>0.2127</v>
          </cell>
          <cell r="AC1106">
            <v>4.2200000000000001E-2</v>
          </cell>
          <cell r="AE1106">
            <v>152891.98000000001</v>
          </cell>
          <cell r="AG1106">
            <v>770619.05</v>
          </cell>
        </row>
        <row r="1107">
          <cell r="A1107" t="str">
            <v>11140</v>
          </cell>
          <cell r="G1107" t="str">
            <v>1983</v>
          </cell>
          <cell r="I1107">
            <v>2552692.94</v>
          </cell>
          <cell r="K1107">
            <v>2730053.07</v>
          </cell>
          <cell r="M1107">
            <v>42</v>
          </cell>
          <cell r="N1107" t="str">
            <v>-</v>
          </cell>
          <cell r="O1107" t="str">
            <v>R2</v>
          </cell>
          <cell r="Q1107">
            <v>0</v>
          </cell>
          <cell r="S1107">
            <v>0</v>
          </cell>
          <cell r="U1107">
            <v>2730053.07</v>
          </cell>
          <cell r="W1107">
            <v>24.43</v>
          </cell>
          <cell r="Y1107">
            <v>19.3</v>
          </cell>
          <cell r="AA1107">
            <v>0.21</v>
          </cell>
          <cell r="AC1107">
            <v>4.0899999999999999E-2</v>
          </cell>
          <cell r="AE1107">
            <v>111659.17</v>
          </cell>
          <cell r="AG1107">
            <v>573311.14</v>
          </cell>
        </row>
        <row r="1108">
          <cell r="A1108" t="str">
            <v>11140</v>
          </cell>
          <cell r="G1108" t="str">
            <v>1984</v>
          </cell>
          <cell r="I1108">
            <v>2697143.55</v>
          </cell>
          <cell r="K1108">
            <v>2859072.76</v>
          </cell>
          <cell r="M1108">
            <v>42</v>
          </cell>
          <cell r="N1108" t="str">
            <v>-</v>
          </cell>
          <cell r="O1108" t="str">
            <v>R2</v>
          </cell>
          <cell r="Q1108">
            <v>0</v>
          </cell>
          <cell r="S1108">
            <v>0</v>
          </cell>
          <cell r="U1108">
            <v>2859072.76</v>
          </cell>
          <cell r="W1108">
            <v>25.17</v>
          </cell>
          <cell r="Y1108">
            <v>19.96</v>
          </cell>
          <cell r="AA1108">
            <v>0.20699999999999999</v>
          </cell>
          <cell r="AC1108">
            <v>3.9699999999999999E-2</v>
          </cell>
          <cell r="AE1108">
            <v>113505.19</v>
          </cell>
          <cell r="AG1108">
            <v>591828.06000000006</v>
          </cell>
        </row>
        <row r="1109">
          <cell r="A1109" t="str">
            <v>11140</v>
          </cell>
          <cell r="G1109" t="str">
            <v>1985</v>
          </cell>
          <cell r="I1109">
            <v>4657214.74</v>
          </cell>
          <cell r="K1109">
            <v>5060877.07</v>
          </cell>
          <cell r="M1109">
            <v>42</v>
          </cell>
          <cell r="N1109" t="str">
            <v>-</v>
          </cell>
          <cell r="O1109" t="str">
            <v>R2</v>
          </cell>
          <cell r="Q1109">
            <v>0</v>
          </cell>
          <cell r="S1109">
            <v>0</v>
          </cell>
          <cell r="U1109">
            <v>5060877.07</v>
          </cell>
          <cell r="W1109">
            <v>25.92</v>
          </cell>
          <cell r="Y1109">
            <v>20.64</v>
          </cell>
          <cell r="AA1109">
            <v>0.20369999999999999</v>
          </cell>
          <cell r="AC1109">
            <v>3.8600000000000002E-2</v>
          </cell>
          <cell r="AE1109">
            <v>195349.85</v>
          </cell>
          <cell r="AG1109">
            <v>1030900.66</v>
          </cell>
        </row>
        <row r="1110">
          <cell r="A1110" t="str">
            <v>11140</v>
          </cell>
          <cell r="G1110" t="str">
            <v>1986</v>
          </cell>
          <cell r="I1110">
            <v>4747962.3</v>
          </cell>
          <cell r="K1110">
            <v>5081306.93</v>
          </cell>
          <cell r="M1110">
            <v>42</v>
          </cell>
          <cell r="N1110" t="str">
            <v>-</v>
          </cell>
          <cell r="O1110" t="str">
            <v>R2</v>
          </cell>
          <cell r="Q1110">
            <v>0</v>
          </cell>
          <cell r="S1110">
            <v>0</v>
          </cell>
          <cell r="U1110">
            <v>5081306.93</v>
          </cell>
          <cell r="W1110">
            <v>26.69</v>
          </cell>
          <cell r="Y1110">
            <v>21.33</v>
          </cell>
          <cell r="AA1110">
            <v>0.20080000000000001</v>
          </cell>
          <cell r="AC1110">
            <v>3.7499999999999999E-2</v>
          </cell>
          <cell r="AE1110">
            <v>190549.01</v>
          </cell>
          <cell r="AG1110">
            <v>1020326.43</v>
          </cell>
        </row>
        <row r="1111">
          <cell r="A1111" t="str">
            <v>11140</v>
          </cell>
          <cell r="G1111" t="str">
            <v>1987</v>
          </cell>
          <cell r="I1111">
            <v>6907500.8300000001</v>
          </cell>
          <cell r="K1111">
            <v>7331393.9199999999</v>
          </cell>
          <cell r="M1111">
            <v>42</v>
          </cell>
          <cell r="N1111" t="str">
            <v>-</v>
          </cell>
          <cell r="O1111" t="str">
            <v>R2</v>
          </cell>
          <cell r="Q1111">
            <v>0</v>
          </cell>
          <cell r="S1111">
            <v>0</v>
          </cell>
          <cell r="U1111">
            <v>7331393.9199999999</v>
          </cell>
          <cell r="W1111">
            <v>27.46</v>
          </cell>
          <cell r="Y1111">
            <v>22.02</v>
          </cell>
          <cell r="AA1111">
            <v>0.1981</v>
          </cell>
          <cell r="AC1111">
            <v>3.6400000000000002E-2</v>
          </cell>
          <cell r="AE1111">
            <v>266862.74</v>
          </cell>
          <cell r="AG1111">
            <v>1452349.14</v>
          </cell>
        </row>
        <row r="1112">
          <cell r="A1112" t="str">
            <v>11140</v>
          </cell>
          <cell r="G1112" t="str">
            <v>1988</v>
          </cell>
          <cell r="I1112">
            <v>7196440.04</v>
          </cell>
          <cell r="K1112">
            <v>7504569.0800000001</v>
          </cell>
          <cell r="M1112">
            <v>42</v>
          </cell>
          <cell r="N1112" t="str">
            <v>-</v>
          </cell>
          <cell r="O1112" t="str">
            <v>R2</v>
          </cell>
          <cell r="Q1112">
            <v>0</v>
          </cell>
          <cell r="S1112">
            <v>0</v>
          </cell>
          <cell r="U1112">
            <v>7504569.0800000001</v>
          </cell>
          <cell r="W1112">
            <v>28.24</v>
          </cell>
          <cell r="Y1112">
            <v>22.73</v>
          </cell>
          <cell r="AA1112">
            <v>0.1951</v>
          </cell>
          <cell r="AC1112">
            <v>3.5400000000000001E-2</v>
          </cell>
          <cell r="AE1112">
            <v>265661.75</v>
          </cell>
          <cell r="AG1112">
            <v>1464141.43</v>
          </cell>
        </row>
        <row r="1113">
          <cell r="A1113" t="str">
            <v>11140</v>
          </cell>
          <cell r="G1113" t="str">
            <v>1989</v>
          </cell>
          <cell r="I1113">
            <v>6414561.9000000004</v>
          </cell>
          <cell r="K1113">
            <v>6721714.6900000004</v>
          </cell>
          <cell r="M1113">
            <v>42</v>
          </cell>
          <cell r="N1113" t="str">
            <v>-</v>
          </cell>
          <cell r="O1113" t="str">
            <v>R2</v>
          </cell>
          <cell r="Q1113">
            <v>0</v>
          </cell>
          <cell r="S1113">
            <v>0</v>
          </cell>
          <cell r="U1113">
            <v>6721714.6900000004</v>
          </cell>
          <cell r="W1113">
            <v>29.03</v>
          </cell>
          <cell r="Y1113">
            <v>23.45</v>
          </cell>
          <cell r="AA1113">
            <v>0.19220000000000001</v>
          </cell>
          <cell r="AC1113">
            <v>3.44E-2</v>
          </cell>
          <cell r="AE1113">
            <v>231226.99</v>
          </cell>
          <cell r="AG1113">
            <v>1291913.56</v>
          </cell>
        </row>
        <row r="1114">
          <cell r="A1114" t="str">
            <v>11140</v>
          </cell>
          <cell r="G1114" t="str">
            <v>1990</v>
          </cell>
          <cell r="I1114">
            <v>5045933.38</v>
          </cell>
          <cell r="K1114">
            <v>5300829.1399999997</v>
          </cell>
          <cell r="M1114">
            <v>42</v>
          </cell>
          <cell r="N1114" t="str">
            <v>-</v>
          </cell>
          <cell r="O1114" t="str">
            <v>R2</v>
          </cell>
          <cell r="Q1114">
            <v>0</v>
          </cell>
          <cell r="S1114">
            <v>0</v>
          </cell>
          <cell r="U1114">
            <v>5300829.1399999997</v>
          </cell>
          <cell r="W1114">
            <v>29.83</v>
          </cell>
          <cell r="Y1114">
            <v>24.18</v>
          </cell>
          <cell r="AA1114">
            <v>0.18940000000000001</v>
          </cell>
          <cell r="AC1114">
            <v>3.3500000000000002E-2</v>
          </cell>
          <cell r="AE1114">
            <v>177577.78</v>
          </cell>
          <cell r="AG1114">
            <v>1003977.04</v>
          </cell>
        </row>
        <row r="1115">
          <cell r="A1115" t="str">
            <v>11140</v>
          </cell>
          <cell r="G1115" t="str">
            <v>1991</v>
          </cell>
          <cell r="I1115">
            <v>3384494.81</v>
          </cell>
          <cell r="K1115">
            <v>3503202.57</v>
          </cell>
          <cell r="M1115">
            <v>42</v>
          </cell>
          <cell r="N1115" t="str">
            <v>-</v>
          </cell>
          <cell r="O1115" t="str">
            <v>R2</v>
          </cell>
          <cell r="Q1115">
            <v>0</v>
          </cell>
          <cell r="S1115">
            <v>0</v>
          </cell>
          <cell r="U1115">
            <v>3503202.57</v>
          </cell>
          <cell r="W1115">
            <v>30.64</v>
          </cell>
          <cell r="Y1115">
            <v>24.92</v>
          </cell>
          <cell r="AA1115">
            <v>0.1867</v>
          </cell>
          <cell r="AC1115">
            <v>3.2599999999999997E-2</v>
          </cell>
          <cell r="AE1115">
            <v>114204.4</v>
          </cell>
          <cell r="AG1115">
            <v>654047.92000000004</v>
          </cell>
        </row>
        <row r="1116">
          <cell r="A1116" t="str">
            <v>11140</v>
          </cell>
          <cell r="G1116" t="str">
            <v>1992</v>
          </cell>
          <cell r="I1116">
            <v>5036254.25</v>
          </cell>
          <cell r="K1116">
            <v>5186920.51</v>
          </cell>
          <cell r="M1116">
            <v>42</v>
          </cell>
          <cell r="N1116" t="str">
            <v>-</v>
          </cell>
          <cell r="O1116" t="str">
            <v>R2</v>
          </cell>
          <cell r="Q1116">
            <v>0</v>
          </cell>
          <cell r="S1116">
            <v>0</v>
          </cell>
          <cell r="U1116">
            <v>5186920.51</v>
          </cell>
          <cell r="W1116">
            <v>31.46</v>
          </cell>
          <cell r="Y1116">
            <v>25.67</v>
          </cell>
          <cell r="AA1116">
            <v>0.184</v>
          </cell>
          <cell r="AC1116">
            <v>3.1800000000000002E-2</v>
          </cell>
          <cell r="AE1116">
            <v>164944.07</v>
          </cell>
          <cell r="AG1116">
            <v>954393.37</v>
          </cell>
        </row>
        <row r="1117">
          <cell r="A1117" t="str">
            <v>11140</v>
          </cell>
          <cell r="G1117" t="str">
            <v>1993</v>
          </cell>
          <cell r="I1117">
            <v>4456822.0599999996</v>
          </cell>
          <cell r="K1117">
            <v>4685120.1500000004</v>
          </cell>
          <cell r="M1117">
            <v>42</v>
          </cell>
          <cell r="N1117" t="str">
            <v>-</v>
          </cell>
          <cell r="O1117" t="str">
            <v>R2</v>
          </cell>
          <cell r="Q1117">
            <v>0</v>
          </cell>
          <cell r="S1117">
            <v>0</v>
          </cell>
          <cell r="U1117">
            <v>4685120.1500000004</v>
          </cell>
          <cell r="W1117">
            <v>32.28</v>
          </cell>
          <cell r="Y1117">
            <v>26.43</v>
          </cell>
          <cell r="AA1117">
            <v>0.1812</v>
          </cell>
          <cell r="AC1117">
            <v>3.1E-2</v>
          </cell>
          <cell r="AE1117">
            <v>145238.72</v>
          </cell>
          <cell r="AG1117">
            <v>848943.77</v>
          </cell>
        </row>
        <row r="1118">
          <cell r="A1118" t="str">
            <v>11140</v>
          </cell>
          <cell r="G1118" t="str">
            <v>1994</v>
          </cell>
          <cell r="I1118">
            <v>5187917.24</v>
          </cell>
          <cell r="K1118">
            <v>5497910.0199999996</v>
          </cell>
          <cell r="M1118">
            <v>42</v>
          </cell>
          <cell r="N1118" t="str">
            <v>-</v>
          </cell>
          <cell r="O1118" t="str">
            <v>R2</v>
          </cell>
          <cell r="Q1118">
            <v>0</v>
          </cell>
          <cell r="S1118">
            <v>0</v>
          </cell>
          <cell r="U1118">
            <v>5497910.0199999996</v>
          </cell>
          <cell r="W1118">
            <v>33.119999999999997</v>
          </cell>
          <cell r="Y1118">
            <v>27.2</v>
          </cell>
          <cell r="AA1118">
            <v>0.1787</v>
          </cell>
          <cell r="AC1118">
            <v>3.0200000000000001E-2</v>
          </cell>
          <cell r="AE1118">
            <v>166036.88</v>
          </cell>
          <cell r="AG1118">
            <v>982476.52</v>
          </cell>
        </row>
        <row r="1119">
          <cell r="A1119" t="str">
            <v>11140</v>
          </cell>
          <cell r="G1119" t="str">
            <v>1995</v>
          </cell>
          <cell r="I1119">
            <v>4213685.6500000004</v>
          </cell>
          <cell r="K1119">
            <v>4414680.37</v>
          </cell>
          <cell r="M1119">
            <v>42</v>
          </cell>
          <cell r="N1119" t="str">
            <v>-</v>
          </cell>
          <cell r="O1119" t="str">
            <v>R2</v>
          </cell>
          <cell r="Q1119">
            <v>0</v>
          </cell>
          <cell r="S1119">
            <v>0</v>
          </cell>
          <cell r="U1119">
            <v>4414680.37</v>
          </cell>
          <cell r="W1119">
            <v>33.96</v>
          </cell>
          <cell r="Y1119">
            <v>27.98</v>
          </cell>
          <cell r="AA1119">
            <v>0.17610000000000001</v>
          </cell>
          <cell r="AC1119">
            <v>2.9399999999999999E-2</v>
          </cell>
          <cell r="AE1119">
            <v>129791.6</v>
          </cell>
          <cell r="AG1119">
            <v>777425.21</v>
          </cell>
        </row>
        <row r="1120">
          <cell r="A1120" t="str">
            <v>11140</v>
          </cell>
          <cell r="G1120" t="str">
            <v>1996</v>
          </cell>
          <cell r="I1120">
            <v>3935396.7</v>
          </cell>
          <cell r="K1120">
            <v>4129724.99</v>
          </cell>
          <cell r="M1120">
            <v>42</v>
          </cell>
          <cell r="N1120" t="str">
            <v>-</v>
          </cell>
          <cell r="O1120" t="str">
            <v>R2</v>
          </cell>
          <cell r="Q1120">
            <v>0</v>
          </cell>
          <cell r="S1120">
            <v>0</v>
          </cell>
          <cell r="U1120">
            <v>4129724.99</v>
          </cell>
          <cell r="W1120">
            <v>34.81</v>
          </cell>
          <cell r="Y1120">
            <v>28.77</v>
          </cell>
          <cell r="AA1120">
            <v>0.17349999999999999</v>
          </cell>
          <cell r="AC1120">
            <v>2.87E-2</v>
          </cell>
          <cell r="AE1120">
            <v>118523.11</v>
          </cell>
          <cell r="AG1120">
            <v>716507.29</v>
          </cell>
        </row>
        <row r="1121">
          <cell r="A1121" t="str">
            <v>11140</v>
          </cell>
          <cell r="G1121" t="str">
            <v>1997</v>
          </cell>
          <cell r="I1121">
            <v>3431114.66</v>
          </cell>
          <cell r="K1121">
            <v>3619203.24</v>
          </cell>
          <cell r="M1121">
            <v>42</v>
          </cell>
          <cell r="N1121" t="str">
            <v>-</v>
          </cell>
          <cell r="O1121" t="str">
            <v>R2</v>
          </cell>
          <cell r="Q1121">
            <v>0</v>
          </cell>
          <cell r="S1121">
            <v>0</v>
          </cell>
          <cell r="U1121">
            <v>3619203.24</v>
          </cell>
          <cell r="W1121">
            <v>35.659999999999997</v>
          </cell>
          <cell r="Y1121">
            <v>29.56</v>
          </cell>
          <cell r="AA1121">
            <v>0.1711</v>
          </cell>
          <cell r="AC1121">
            <v>2.8000000000000001E-2</v>
          </cell>
          <cell r="AE1121">
            <v>101337.69</v>
          </cell>
          <cell r="AG1121">
            <v>619245.67000000004</v>
          </cell>
        </row>
        <row r="1122">
          <cell r="A1122" t="str">
            <v>11140</v>
          </cell>
          <cell r="G1122" t="str">
            <v>1998</v>
          </cell>
          <cell r="I1122">
            <v>6972815.2300000004</v>
          </cell>
          <cell r="K1122">
            <v>7328816.1399999997</v>
          </cell>
          <cell r="M1122">
            <v>42</v>
          </cell>
          <cell r="N1122" t="str">
            <v>-</v>
          </cell>
          <cell r="O1122" t="str">
            <v>R2</v>
          </cell>
          <cell r="Q1122">
            <v>0</v>
          </cell>
          <cell r="S1122">
            <v>0</v>
          </cell>
          <cell r="U1122">
            <v>7328816.1399999997</v>
          </cell>
          <cell r="W1122">
            <v>36.53</v>
          </cell>
          <cell r="Y1122">
            <v>30.37</v>
          </cell>
          <cell r="AA1122">
            <v>0.1686</v>
          </cell>
          <cell r="AC1122">
            <v>2.7400000000000001E-2</v>
          </cell>
          <cell r="AE1122">
            <v>200809.56</v>
          </cell>
          <cell r="AG1122">
            <v>1235638.3999999999</v>
          </cell>
        </row>
        <row r="1123">
          <cell r="A1123" t="str">
            <v>11140</v>
          </cell>
          <cell r="G1123" t="str">
            <v>1999</v>
          </cell>
          <cell r="I1123">
            <v>2472616.64</v>
          </cell>
          <cell r="K1123">
            <v>2660955.0299999998</v>
          </cell>
          <cell r="M1123">
            <v>42</v>
          </cell>
          <cell r="N1123" t="str">
            <v>-</v>
          </cell>
          <cell r="O1123" t="str">
            <v>R2</v>
          </cell>
          <cell r="Q1123">
            <v>0</v>
          </cell>
          <cell r="S1123">
            <v>0</v>
          </cell>
          <cell r="U1123">
            <v>2660955.0299999998</v>
          </cell>
          <cell r="W1123">
            <v>37.4</v>
          </cell>
          <cell r="Y1123">
            <v>31.18</v>
          </cell>
          <cell r="AA1123">
            <v>0.1663</v>
          </cell>
          <cell r="AC1123">
            <v>2.6700000000000002E-2</v>
          </cell>
          <cell r="AE1123">
            <v>71047.5</v>
          </cell>
          <cell r="AG1123">
            <v>442516.82</v>
          </cell>
        </row>
        <row r="1124">
          <cell r="A1124" t="str">
            <v>11140</v>
          </cell>
          <cell r="G1124" t="str">
            <v>2000</v>
          </cell>
          <cell r="I1124">
            <v>1275726.6499999999</v>
          </cell>
          <cell r="K1124">
            <v>1344119.57</v>
          </cell>
          <cell r="M1124">
            <v>42</v>
          </cell>
          <cell r="N1124" t="str">
            <v>-</v>
          </cell>
          <cell r="O1124" t="str">
            <v>R2</v>
          </cell>
          <cell r="Q1124">
            <v>0</v>
          </cell>
          <cell r="S1124">
            <v>0</v>
          </cell>
          <cell r="U1124">
            <v>1344119.57</v>
          </cell>
          <cell r="W1124">
            <v>38.270000000000003</v>
          </cell>
          <cell r="Y1124">
            <v>32.01</v>
          </cell>
          <cell r="AA1124">
            <v>0.1636</v>
          </cell>
          <cell r="AC1124">
            <v>2.6100000000000002E-2</v>
          </cell>
          <cell r="AE1124">
            <v>35081.519999999997</v>
          </cell>
          <cell r="AG1124">
            <v>219897.96</v>
          </cell>
        </row>
        <row r="1125">
          <cell r="A1125" t="str">
            <v>11140</v>
          </cell>
          <cell r="G1125" t="str">
            <v>2001</v>
          </cell>
          <cell r="I1125">
            <v>42735.11</v>
          </cell>
          <cell r="K1125">
            <v>44708.2</v>
          </cell>
          <cell r="M1125">
            <v>42</v>
          </cell>
          <cell r="N1125" t="str">
            <v>-</v>
          </cell>
          <cell r="O1125" t="str">
            <v>R2</v>
          </cell>
          <cell r="Q1125">
            <v>0</v>
          </cell>
          <cell r="S1125">
            <v>0</v>
          </cell>
          <cell r="U1125">
            <v>44708.2</v>
          </cell>
          <cell r="W1125">
            <v>39.159999999999997</v>
          </cell>
          <cell r="Y1125">
            <v>32.840000000000003</v>
          </cell>
          <cell r="AA1125">
            <v>0.16139999999999999</v>
          </cell>
          <cell r="AC1125">
            <v>2.5499999999999998E-2</v>
          </cell>
          <cell r="AE1125">
            <v>1140.06</v>
          </cell>
          <cell r="AG1125">
            <v>7215.9</v>
          </cell>
        </row>
        <row r="1126">
          <cell r="A1126" t="str">
            <v>Total 11140</v>
          </cell>
          <cell r="E1126" t="str">
            <v>Total Ballast - Density Class IV</v>
          </cell>
          <cell r="I1126">
            <v>88590279.380000025</v>
          </cell>
          <cell r="K1126">
            <v>94573369.409999982</v>
          </cell>
          <cell r="S1126">
            <v>0</v>
          </cell>
          <cell r="U1126">
            <v>94573369.409999982</v>
          </cell>
          <cell r="Y1126">
            <v>23.77</v>
          </cell>
          <cell r="AA1126">
            <v>0.19</v>
          </cell>
          <cell r="AC1126">
            <v>3.4099999999999998E-2</v>
          </cell>
          <cell r="AE1126">
            <v>3222872.21</v>
          </cell>
          <cell r="AG1126">
            <v>17964535.669999998</v>
          </cell>
        </row>
        <row r="1128">
          <cell r="A1128" t="str">
            <v>11000</v>
          </cell>
          <cell r="E1128" t="str">
            <v>Total Account 11, Ballast</v>
          </cell>
          <cell r="I1128">
            <v>295300581.5200001</v>
          </cell>
          <cell r="K1128">
            <v>315244191.38999993</v>
          </cell>
          <cell r="S1128">
            <v>0</v>
          </cell>
          <cell r="U1128">
            <v>315244191.38999993</v>
          </cell>
          <cell r="Y1128">
            <v>21.06</v>
          </cell>
          <cell r="AA1128">
            <v>0.2059</v>
          </cell>
          <cell r="AC1128">
            <v>3.7699999999999997E-2</v>
          </cell>
          <cell r="AE1128">
            <v>11886155.889999997</v>
          </cell>
          <cell r="AG1128">
            <v>64910991.659999989</v>
          </cell>
        </row>
      </sheetData>
      <sheetData sheetId="11">
        <row r="14">
          <cell r="A14" t="str">
            <v>08110</v>
          </cell>
          <cell r="C14">
            <v>8.11</v>
          </cell>
          <cell r="E14" t="str">
            <v xml:space="preserve">Crossties - Wood - Density Class I </v>
          </cell>
          <cell r="G14" t="str">
            <v>1975</v>
          </cell>
          <cell r="I14">
            <v>53638.93</v>
          </cell>
          <cell r="K14">
            <v>25902.52</v>
          </cell>
          <cell r="M14">
            <v>23</v>
          </cell>
          <cell r="N14" t="str">
            <v>-</v>
          </cell>
          <cell r="O14" t="str">
            <v>S1</v>
          </cell>
          <cell r="Q14">
            <v>0</v>
          </cell>
          <cell r="S14">
            <v>0</v>
          </cell>
          <cell r="U14">
            <v>25902.52</v>
          </cell>
          <cell r="W14">
            <v>5.03</v>
          </cell>
          <cell r="Y14">
            <v>2.65</v>
          </cell>
          <cell r="AA14">
            <v>0.47320000000000001</v>
          </cell>
          <cell r="AC14">
            <v>0.1988</v>
          </cell>
          <cell r="AE14">
            <v>5149.42</v>
          </cell>
          <cell r="AG14">
            <v>12257.07</v>
          </cell>
        </row>
        <row r="15">
          <cell r="A15" t="str">
            <v>08110</v>
          </cell>
          <cell r="G15" t="str">
            <v>1976</v>
          </cell>
          <cell r="I15">
            <v>287371.68</v>
          </cell>
          <cell r="K15">
            <v>150940.76999999999</v>
          </cell>
          <cell r="M15">
            <v>23</v>
          </cell>
          <cell r="N15" t="str">
            <v>-</v>
          </cell>
          <cell r="O15" t="str">
            <v>S1</v>
          </cell>
          <cell r="Q15">
            <v>0</v>
          </cell>
          <cell r="S15">
            <v>0</v>
          </cell>
          <cell r="U15">
            <v>150940.76999999999</v>
          </cell>
          <cell r="W15">
            <v>5.39</v>
          </cell>
          <cell r="Y15">
            <v>2.96</v>
          </cell>
          <cell r="AA15">
            <v>0.45079999999999998</v>
          </cell>
          <cell r="AC15">
            <v>0.1855</v>
          </cell>
          <cell r="AE15">
            <v>27999.51</v>
          </cell>
          <cell r="AG15">
            <v>68044.100000000006</v>
          </cell>
        </row>
        <row r="16">
          <cell r="A16" t="str">
            <v>08110</v>
          </cell>
          <cell r="G16" t="str">
            <v>1977</v>
          </cell>
          <cell r="I16">
            <v>889960.66</v>
          </cell>
          <cell r="K16">
            <v>489735.97</v>
          </cell>
          <cell r="M16">
            <v>23</v>
          </cell>
          <cell r="N16" t="str">
            <v>-</v>
          </cell>
          <cell r="O16" t="str">
            <v>S1</v>
          </cell>
          <cell r="Q16">
            <v>0</v>
          </cell>
          <cell r="S16">
            <v>0</v>
          </cell>
          <cell r="U16">
            <v>489735.97</v>
          </cell>
          <cell r="W16">
            <v>5.75</v>
          </cell>
          <cell r="Y16">
            <v>3.27</v>
          </cell>
          <cell r="AA16">
            <v>0.43130000000000002</v>
          </cell>
          <cell r="AC16">
            <v>0.1739</v>
          </cell>
          <cell r="AE16">
            <v>85165.09</v>
          </cell>
          <cell r="AG16">
            <v>211223.12</v>
          </cell>
        </row>
        <row r="17">
          <cell r="A17" t="str">
            <v>08110</v>
          </cell>
          <cell r="G17" t="str">
            <v>1978</v>
          </cell>
          <cell r="I17">
            <v>3724479.02</v>
          </cell>
          <cell r="K17">
            <v>2087508.81</v>
          </cell>
          <cell r="M17">
            <v>23</v>
          </cell>
          <cell r="N17" t="str">
            <v>-</v>
          </cell>
          <cell r="O17" t="str">
            <v>S1</v>
          </cell>
          <cell r="Q17">
            <v>0</v>
          </cell>
          <cell r="S17">
            <v>0</v>
          </cell>
          <cell r="U17">
            <v>2087508.81</v>
          </cell>
          <cell r="W17">
            <v>6.12</v>
          </cell>
          <cell r="Y17">
            <v>3.58</v>
          </cell>
          <cell r="AA17">
            <v>0.41499999999999998</v>
          </cell>
          <cell r="AC17">
            <v>0.16339999999999999</v>
          </cell>
          <cell r="AE17">
            <v>341098.94</v>
          </cell>
          <cell r="AG17">
            <v>866316.16</v>
          </cell>
        </row>
        <row r="18">
          <cell r="A18" t="str">
            <v>08110</v>
          </cell>
          <cell r="G18" t="str">
            <v>1979</v>
          </cell>
          <cell r="I18">
            <v>6028155.5599999996</v>
          </cell>
          <cell r="K18">
            <v>3337349.27</v>
          </cell>
          <cell r="M18">
            <v>23</v>
          </cell>
          <cell r="N18" t="str">
            <v>-</v>
          </cell>
          <cell r="O18" t="str">
            <v>S1</v>
          </cell>
          <cell r="Q18">
            <v>0</v>
          </cell>
          <cell r="S18">
            <v>0</v>
          </cell>
          <cell r="U18">
            <v>3337349.27</v>
          </cell>
          <cell r="W18">
            <v>6.51</v>
          </cell>
          <cell r="Y18">
            <v>3.9</v>
          </cell>
          <cell r="AA18">
            <v>0.40089999999999998</v>
          </cell>
          <cell r="AC18">
            <v>0.15359999999999999</v>
          </cell>
          <cell r="AE18">
            <v>512616.85</v>
          </cell>
          <cell r="AG18">
            <v>1337943.32</v>
          </cell>
        </row>
        <row r="19">
          <cell r="A19" t="str">
            <v>08110</v>
          </cell>
          <cell r="G19" t="str">
            <v>1980</v>
          </cell>
          <cell r="I19">
            <v>2504198.9</v>
          </cell>
          <cell r="K19">
            <v>1345482.41</v>
          </cell>
          <cell r="M19">
            <v>23</v>
          </cell>
          <cell r="N19" t="str">
            <v>-</v>
          </cell>
          <cell r="O19" t="str">
            <v>S1</v>
          </cell>
          <cell r="Q19">
            <v>0</v>
          </cell>
          <cell r="S19">
            <v>0</v>
          </cell>
          <cell r="U19">
            <v>1345482.41</v>
          </cell>
          <cell r="W19">
            <v>6.91</v>
          </cell>
          <cell r="Y19">
            <v>4.2300000000000004</v>
          </cell>
          <cell r="AA19">
            <v>0.38779999999999998</v>
          </cell>
          <cell r="AC19">
            <v>0.1447</v>
          </cell>
          <cell r="AE19">
            <v>194691.3</v>
          </cell>
          <cell r="AG19">
            <v>521778.08</v>
          </cell>
        </row>
        <row r="20">
          <cell r="A20" t="str">
            <v>08110</v>
          </cell>
          <cell r="G20" t="str">
            <v>1981</v>
          </cell>
          <cell r="I20">
            <v>5397054.1299999999</v>
          </cell>
          <cell r="K20">
            <v>2936279.56</v>
          </cell>
          <cell r="M20">
            <v>23</v>
          </cell>
          <cell r="N20" t="str">
            <v>-</v>
          </cell>
          <cell r="O20" t="str">
            <v>S1</v>
          </cell>
          <cell r="Q20">
            <v>0</v>
          </cell>
          <cell r="S20">
            <v>0</v>
          </cell>
          <cell r="U20">
            <v>2936279.56</v>
          </cell>
          <cell r="W20">
            <v>7.31</v>
          </cell>
          <cell r="Y20">
            <v>4.57</v>
          </cell>
          <cell r="AA20">
            <v>0.37480000000000002</v>
          </cell>
          <cell r="AC20">
            <v>0.1368</v>
          </cell>
          <cell r="AE20">
            <v>401683.04</v>
          </cell>
          <cell r="AG20">
            <v>1100517.58</v>
          </cell>
        </row>
        <row r="21">
          <cell r="A21" t="str">
            <v>08110</v>
          </cell>
          <cell r="G21" t="str">
            <v>1982</v>
          </cell>
          <cell r="I21">
            <v>6251355.0499999998</v>
          </cell>
          <cell r="K21">
            <v>3478129.6</v>
          </cell>
          <cell r="M21">
            <v>23</v>
          </cell>
          <cell r="N21" t="str">
            <v>-</v>
          </cell>
          <cell r="O21" t="str">
            <v>S1</v>
          </cell>
          <cell r="Q21">
            <v>0</v>
          </cell>
          <cell r="S21">
            <v>0</v>
          </cell>
          <cell r="U21">
            <v>3478129.6</v>
          </cell>
          <cell r="W21">
            <v>7.74</v>
          </cell>
          <cell r="Y21">
            <v>4.91</v>
          </cell>
          <cell r="AA21">
            <v>0.36559999999999998</v>
          </cell>
          <cell r="AC21">
            <v>0.12920000000000001</v>
          </cell>
          <cell r="AE21">
            <v>449374.34</v>
          </cell>
          <cell r="AG21">
            <v>1271604.18</v>
          </cell>
        </row>
        <row r="22">
          <cell r="A22" t="str">
            <v>08110</v>
          </cell>
          <cell r="G22" t="str">
            <v>1983</v>
          </cell>
          <cell r="I22">
            <v>5175279.37</v>
          </cell>
          <cell r="K22">
            <v>2918136.15</v>
          </cell>
          <cell r="M22">
            <v>23</v>
          </cell>
          <cell r="N22" t="str">
            <v>-</v>
          </cell>
          <cell r="O22" t="str">
            <v>S1</v>
          </cell>
          <cell r="Q22">
            <v>0</v>
          </cell>
          <cell r="S22">
            <v>0</v>
          </cell>
          <cell r="U22">
            <v>2918136.15</v>
          </cell>
          <cell r="W22">
            <v>8.17</v>
          </cell>
          <cell r="Y22">
            <v>5.27</v>
          </cell>
          <cell r="AA22">
            <v>0.35499999999999998</v>
          </cell>
          <cell r="AC22">
            <v>0.12239999999999999</v>
          </cell>
          <cell r="AE22">
            <v>357179.86</v>
          </cell>
          <cell r="AG22">
            <v>1035938.33</v>
          </cell>
        </row>
        <row r="23">
          <cell r="A23" t="str">
            <v>08110</v>
          </cell>
          <cell r="G23" t="str">
            <v>1984</v>
          </cell>
          <cell r="I23">
            <v>6259963.0300000003</v>
          </cell>
          <cell r="K23">
            <v>3523804.77</v>
          </cell>
          <cell r="M23">
            <v>23</v>
          </cell>
          <cell r="N23" t="str">
            <v>-</v>
          </cell>
          <cell r="O23" t="str">
            <v>S1</v>
          </cell>
          <cell r="Q23">
            <v>0</v>
          </cell>
          <cell r="S23">
            <v>0</v>
          </cell>
          <cell r="U23">
            <v>3523804.77</v>
          </cell>
          <cell r="W23">
            <v>8.6199999999999992</v>
          </cell>
          <cell r="Y23">
            <v>5.63</v>
          </cell>
          <cell r="AA23">
            <v>0.34689999999999999</v>
          </cell>
          <cell r="AC23">
            <v>0.11600000000000001</v>
          </cell>
          <cell r="AE23">
            <v>408761.35</v>
          </cell>
          <cell r="AG23">
            <v>1222407.8700000001</v>
          </cell>
        </row>
        <row r="24">
          <cell r="A24" t="str">
            <v>08110</v>
          </cell>
          <cell r="G24" t="str">
            <v>1985</v>
          </cell>
          <cell r="I24">
            <v>7680268.3600000003</v>
          </cell>
          <cell r="K24">
            <v>4559693.4800000004</v>
          </cell>
          <cell r="M24">
            <v>23</v>
          </cell>
          <cell r="N24" t="str">
            <v>-</v>
          </cell>
          <cell r="O24" t="str">
            <v>S1</v>
          </cell>
          <cell r="Q24">
            <v>0</v>
          </cell>
          <cell r="S24">
            <v>0</v>
          </cell>
          <cell r="U24">
            <v>4559693.4800000004</v>
          </cell>
          <cell r="W24">
            <v>9.09</v>
          </cell>
          <cell r="Y24">
            <v>6</v>
          </cell>
          <cell r="AA24">
            <v>0.33989999999999998</v>
          </cell>
          <cell r="AC24">
            <v>0.11</v>
          </cell>
          <cell r="AE24">
            <v>501566.28</v>
          </cell>
          <cell r="AG24">
            <v>1549839.81</v>
          </cell>
        </row>
        <row r="25">
          <cell r="A25" t="str">
            <v>08110</v>
          </cell>
          <cell r="G25" t="str">
            <v>1986</v>
          </cell>
          <cell r="I25">
            <v>11018634.449999999</v>
          </cell>
          <cell r="K25">
            <v>6909240.7400000002</v>
          </cell>
          <cell r="M25">
            <v>23</v>
          </cell>
          <cell r="N25" t="str">
            <v>-</v>
          </cell>
          <cell r="O25" t="str">
            <v>S1</v>
          </cell>
          <cell r="Q25">
            <v>0</v>
          </cell>
          <cell r="S25">
            <v>0</v>
          </cell>
          <cell r="U25">
            <v>6909240.7400000002</v>
          </cell>
          <cell r="W25">
            <v>9.57</v>
          </cell>
          <cell r="Y25">
            <v>6.38</v>
          </cell>
          <cell r="AA25">
            <v>0.33329999999999999</v>
          </cell>
          <cell r="AC25">
            <v>0.1045</v>
          </cell>
          <cell r="AE25">
            <v>722015.66</v>
          </cell>
          <cell r="AG25">
            <v>2302849.94</v>
          </cell>
        </row>
        <row r="26">
          <cell r="A26" t="str">
            <v>08110</v>
          </cell>
          <cell r="G26" t="str">
            <v>1987</v>
          </cell>
          <cell r="I26">
            <v>9606252.7100000009</v>
          </cell>
          <cell r="K26">
            <v>6253516.21</v>
          </cell>
          <cell r="M26">
            <v>23</v>
          </cell>
          <cell r="N26" t="str">
            <v>-</v>
          </cell>
          <cell r="O26" t="str">
            <v>S1</v>
          </cell>
          <cell r="Q26">
            <v>0</v>
          </cell>
          <cell r="S26">
            <v>0</v>
          </cell>
          <cell r="U26">
            <v>6253516.21</v>
          </cell>
          <cell r="W26">
            <v>10.07</v>
          </cell>
          <cell r="Y26">
            <v>6.77</v>
          </cell>
          <cell r="AA26">
            <v>0.32769999999999999</v>
          </cell>
          <cell r="AC26">
            <v>9.9299999999999999E-2</v>
          </cell>
          <cell r="AE26">
            <v>620974.16</v>
          </cell>
          <cell r="AG26">
            <v>2049277.26</v>
          </cell>
        </row>
        <row r="27">
          <cell r="A27" t="str">
            <v>08110</v>
          </cell>
          <cell r="G27" t="str">
            <v>1988</v>
          </cell>
          <cell r="I27">
            <v>13590325.439999999</v>
          </cell>
          <cell r="K27">
            <v>9048226.2400000002</v>
          </cell>
          <cell r="M27">
            <v>23</v>
          </cell>
          <cell r="N27" t="str">
            <v>-</v>
          </cell>
          <cell r="O27" t="str">
            <v>S1</v>
          </cell>
          <cell r="Q27">
            <v>0</v>
          </cell>
          <cell r="S27">
            <v>0</v>
          </cell>
          <cell r="U27">
            <v>9048226.2400000002</v>
          </cell>
          <cell r="W27">
            <v>10.6</v>
          </cell>
          <cell r="Y27">
            <v>7.18</v>
          </cell>
          <cell r="AA27">
            <v>0.3226</v>
          </cell>
          <cell r="AC27">
            <v>9.4299999999999995E-2</v>
          </cell>
          <cell r="AE27">
            <v>853247.73</v>
          </cell>
          <cell r="AG27">
            <v>2918957.79</v>
          </cell>
        </row>
        <row r="28">
          <cell r="A28" t="str">
            <v>08110</v>
          </cell>
          <cell r="G28" t="str">
            <v>1989</v>
          </cell>
          <cell r="I28">
            <v>14291323.289999999</v>
          </cell>
          <cell r="K28">
            <v>9884635.9800000004</v>
          </cell>
          <cell r="M28">
            <v>23</v>
          </cell>
          <cell r="N28" t="str">
            <v>-</v>
          </cell>
          <cell r="O28" t="str">
            <v>S1</v>
          </cell>
          <cell r="Q28">
            <v>0</v>
          </cell>
          <cell r="S28">
            <v>0</v>
          </cell>
          <cell r="U28">
            <v>9884635.9800000004</v>
          </cell>
          <cell r="W28">
            <v>11.14</v>
          </cell>
          <cell r="Y28">
            <v>7.59</v>
          </cell>
          <cell r="AA28">
            <v>0.31869999999999998</v>
          </cell>
          <cell r="AC28">
            <v>8.9800000000000005E-2</v>
          </cell>
          <cell r="AE28">
            <v>887640.31</v>
          </cell>
          <cell r="AG28">
            <v>3150233.49</v>
          </cell>
        </row>
        <row r="29">
          <cell r="A29" t="str">
            <v>08110</v>
          </cell>
          <cell r="G29" t="str">
            <v>1990</v>
          </cell>
          <cell r="I29">
            <v>12922467.949999999</v>
          </cell>
          <cell r="K29">
            <v>9287872.1600000001</v>
          </cell>
          <cell r="M29">
            <v>23</v>
          </cell>
          <cell r="N29" t="str">
            <v>-</v>
          </cell>
          <cell r="O29" t="str">
            <v>S1</v>
          </cell>
          <cell r="Q29">
            <v>0</v>
          </cell>
          <cell r="S29">
            <v>0</v>
          </cell>
          <cell r="U29">
            <v>9287872.1600000001</v>
          </cell>
          <cell r="W29">
            <v>11.71</v>
          </cell>
          <cell r="Y29">
            <v>8.02</v>
          </cell>
          <cell r="AA29">
            <v>0.31509999999999999</v>
          </cell>
          <cell r="AC29">
            <v>8.5400000000000004E-2</v>
          </cell>
          <cell r="AE29">
            <v>793184.28</v>
          </cell>
          <cell r="AG29">
            <v>2926608.52</v>
          </cell>
        </row>
        <row r="30">
          <cell r="A30" t="str">
            <v>08110</v>
          </cell>
          <cell r="G30" t="str">
            <v>1991</v>
          </cell>
          <cell r="I30">
            <v>10252998.140000001</v>
          </cell>
          <cell r="K30">
            <v>7463461.8300000001</v>
          </cell>
          <cell r="M30">
            <v>23</v>
          </cell>
          <cell r="N30" t="str">
            <v>-</v>
          </cell>
          <cell r="O30" t="str">
            <v>S1</v>
          </cell>
          <cell r="Q30">
            <v>0</v>
          </cell>
          <cell r="S30">
            <v>0</v>
          </cell>
          <cell r="U30">
            <v>7463461.8300000001</v>
          </cell>
          <cell r="W30">
            <v>12.3</v>
          </cell>
          <cell r="Y30">
            <v>8.4700000000000006</v>
          </cell>
          <cell r="AA30">
            <v>0.31140000000000001</v>
          </cell>
          <cell r="AC30">
            <v>8.1299999999999997E-2</v>
          </cell>
          <cell r="AE30">
            <v>606779.44999999995</v>
          </cell>
          <cell r="AG30">
            <v>2324122.0099999998</v>
          </cell>
        </row>
        <row r="31">
          <cell r="A31" t="str">
            <v>08110</v>
          </cell>
          <cell r="G31" t="str">
            <v>1992</v>
          </cell>
          <cell r="I31">
            <v>9472418.9399999995</v>
          </cell>
          <cell r="K31">
            <v>7045738.3300000001</v>
          </cell>
          <cell r="M31">
            <v>23</v>
          </cell>
          <cell r="N31" t="str">
            <v>-</v>
          </cell>
          <cell r="O31" t="str">
            <v>S1</v>
          </cell>
          <cell r="Q31">
            <v>0</v>
          </cell>
          <cell r="S31">
            <v>0</v>
          </cell>
          <cell r="U31">
            <v>7045738.3300000001</v>
          </cell>
          <cell r="W31">
            <v>12.91</v>
          </cell>
          <cell r="Y31">
            <v>8.93</v>
          </cell>
          <cell r="AA31">
            <v>0.30830000000000002</v>
          </cell>
          <cell r="AC31">
            <v>7.7499999999999999E-2</v>
          </cell>
          <cell r="AE31">
            <v>546044.72</v>
          </cell>
          <cell r="AG31">
            <v>2172201.13</v>
          </cell>
        </row>
        <row r="32">
          <cell r="A32" t="str">
            <v>08110</v>
          </cell>
          <cell r="G32" t="str">
            <v>1993</v>
          </cell>
          <cell r="I32">
            <v>8979117.0299999993</v>
          </cell>
          <cell r="K32">
            <v>6514602.2800000003</v>
          </cell>
          <cell r="M32">
            <v>23</v>
          </cell>
          <cell r="N32" t="str">
            <v>-</v>
          </cell>
          <cell r="O32" t="str">
            <v>S1</v>
          </cell>
          <cell r="Q32">
            <v>0</v>
          </cell>
          <cell r="S32">
            <v>0</v>
          </cell>
          <cell r="U32">
            <v>6514602.2800000003</v>
          </cell>
          <cell r="W32">
            <v>13.56</v>
          </cell>
          <cell r="Y32">
            <v>9.41</v>
          </cell>
          <cell r="AA32">
            <v>0.30599999999999999</v>
          </cell>
          <cell r="AC32">
            <v>7.3700000000000002E-2</v>
          </cell>
          <cell r="AE32">
            <v>480126.19</v>
          </cell>
          <cell r="AG32">
            <v>1993468.3</v>
          </cell>
        </row>
        <row r="33">
          <cell r="A33" t="str">
            <v>08110</v>
          </cell>
          <cell r="G33" t="str">
            <v>1994</v>
          </cell>
          <cell r="I33">
            <v>15762705.24</v>
          </cell>
          <cell r="K33">
            <v>11920198.09</v>
          </cell>
          <cell r="M33">
            <v>23</v>
          </cell>
          <cell r="N33" t="str">
            <v>-</v>
          </cell>
          <cell r="O33" t="str">
            <v>S1</v>
          </cell>
          <cell r="Q33">
            <v>0</v>
          </cell>
          <cell r="S33">
            <v>0</v>
          </cell>
          <cell r="U33">
            <v>11920198.09</v>
          </cell>
          <cell r="W33">
            <v>14.23</v>
          </cell>
          <cell r="Y33">
            <v>9.9</v>
          </cell>
          <cell r="AA33">
            <v>0.30430000000000001</v>
          </cell>
          <cell r="AC33">
            <v>7.0300000000000001E-2</v>
          </cell>
          <cell r="AE33">
            <v>837989.93</v>
          </cell>
          <cell r="AG33">
            <v>3627316.28</v>
          </cell>
        </row>
        <row r="34">
          <cell r="A34" t="str">
            <v>08110</v>
          </cell>
          <cell r="G34" t="str">
            <v>1995</v>
          </cell>
          <cell r="I34">
            <v>12016360.210000001</v>
          </cell>
          <cell r="K34">
            <v>9266642.1400000006</v>
          </cell>
          <cell r="M34">
            <v>23</v>
          </cell>
          <cell r="N34" t="str">
            <v>-</v>
          </cell>
          <cell r="O34" t="str">
            <v>S1</v>
          </cell>
          <cell r="Q34">
            <v>0</v>
          </cell>
          <cell r="S34">
            <v>0</v>
          </cell>
          <cell r="U34">
            <v>9266642.1400000006</v>
          </cell>
          <cell r="W34">
            <v>14.94</v>
          </cell>
          <cell r="Y34">
            <v>10.42</v>
          </cell>
          <cell r="AA34">
            <v>0.30249999999999999</v>
          </cell>
          <cell r="AC34">
            <v>6.6900000000000001E-2</v>
          </cell>
          <cell r="AE34">
            <v>619938.36</v>
          </cell>
          <cell r="AG34">
            <v>2803159.25</v>
          </cell>
        </row>
        <row r="35">
          <cell r="A35" t="str">
            <v>08110</v>
          </cell>
          <cell r="G35" t="str">
            <v>1996</v>
          </cell>
          <cell r="I35">
            <v>12251330.67</v>
          </cell>
          <cell r="K35">
            <v>9566783.0500000007</v>
          </cell>
          <cell r="M35">
            <v>23</v>
          </cell>
          <cell r="N35" t="str">
            <v>-</v>
          </cell>
          <cell r="O35" t="str">
            <v>S1</v>
          </cell>
          <cell r="Q35">
            <v>0</v>
          </cell>
          <cell r="S35">
            <v>0</v>
          </cell>
          <cell r="U35">
            <v>9566783.0500000007</v>
          </cell>
          <cell r="W35">
            <v>15.68</v>
          </cell>
          <cell r="Y35">
            <v>10.96</v>
          </cell>
          <cell r="AA35">
            <v>0.30099999999999999</v>
          </cell>
          <cell r="AC35">
            <v>6.3799999999999996E-2</v>
          </cell>
          <cell r="AE35">
            <v>610360.76</v>
          </cell>
          <cell r="AG35">
            <v>2879601.7</v>
          </cell>
        </row>
        <row r="36">
          <cell r="A36" t="str">
            <v>08110</v>
          </cell>
          <cell r="G36" t="str">
            <v>1997</v>
          </cell>
          <cell r="I36">
            <v>3493277</v>
          </cell>
          <cell r="K36">
            <v>2763117.12</v>
          </cell>
          <cell r="M36">
            <v>23</v>
          </cell>
          <cell r="N36" t="str">
            <v>-</v>
          </cell>
          <cell r="O36" t="str">
            <v>S1</v>
          </cell>
          <cell r="Q36">
            <v>0</v>
          </cell>
          <cell r="S36">
            <v>0</v>
          </cell>
          <cell r="U36">
            <v>2763117.12</v>
          </cell>
          <cell r="W36">
            <v>16.45</v>
          </cell>
          <cell r="Y36">
            <v>11.51</v>
          </cell>
          <cell r="AA36">
            <v>0.30030000000000001</v>
          </cell>
          <cell r="AC36">
            <v>6.08E-2</v>
          </cell>
          <cell r="AE36">
            <v>167997.52</v>
          </cell>
          <cell r="AG36">
            <v>829764.07</v>
          </cell>
        </row>
        <row r="37">
          <cell r="A37" t="str">
            <v>08110</v>
          </cell>
          <cell r="G37" t="str">
            <v>1998</v>
          </cell>
          <cell r="I37">
            <v>20066296.850000001</v>
          </cell>
          <cell r="K37">
            <v>16369779.199999999</v>
          </cell>
          <cell r="M37">
            <v>23</v>
          </cell>
          <cell r="N37" t="str">
            <v>-</v>
          </cell>
          <cell r="O37" t="str">
            <v>S1</v>
          </cell>
          <cell r="Q37">
            <v>0</v>
          </cell>
          <cell r="S37">
            <v>0</v>
          </cell>
          <cell r="U37">
            <v>16369779.199999999</v>
          </cell>
          <cell r="W37">
            <v>17.27</v>
          </cell>
          <cell r="Y37">
            <v>12.1</v>
          </cell>
          <cell r="AA37">
            <v>0.2994</v>
          </cell>
          <cell r="AC37">
            <v>5.79E-2</v>
          </cell>
          <cell r="AE37">
            <v>947810.22</v>
          </cell>
          <cell r="AG37">
            <v>4901111.8899999997</v>
          </cell>
        </row>
        <row r="38">
          <cell r="A38" t="str">
            <v>08110</v>
          </cell>
          <cell r="G38" t="str">
            <v>1999</v>
          </cell>
          <cell r="I38">
            <v>8568531.5</v>
          </cell>
          <cell r="K38">
            <v>7457271.8700000001</v>
          </cell>
          <cell r="M38">
            <v>23</v>
          </cell>
          <cell r="N38" t="str">
            <v>-</v>
          </cell>
          <cell r="O38" t="str">
            <v>S1</v>
          </cell>
          <cell r="Q38">
            <v>0</v>
          </cell>
          <cell r="S38">
            <v>0</v>
          </cell>
          <cell r="U38">
            <v>7457271.8700000001</v>
          </cell>
          <cell r="W38">
            <v>18.11</v>
          </cell>
          <cell r="Y38">
            <v>12.7</v>
          </cell>
          <cell r="AA38">
            <v>0.29870000000000002</v>
          </cell>
          <cell r="AC38">
            <v>5.5199999999999999E-2</v>
          </cell>
          <cell r="AE38">
            <v>411641.41</v>
          </cell>
          <cell r="AG38">
            <v>2227487.11</v>
          </cell>
        </row>
        <row r="39">
          <cell r="A39" t="str">
            <v>08110</v>
          </cell>
          <cell r="G39" t="str">
            <v>2000</v>
          </cell>
          <cell r="I39">
            <v>6579978.4000000004</v>
          </cell>
          <cell r="K39">
            <v>5937573.3499999996</v>
          </cell>
          <cell r="M39">
            <v>23</v>
          </cell>
          <cell r="N39" t="str">
            <v>-</v>
          </cell>
          <cell r="O39" t="str">
            <v>S1</v>
          </cell>
          <cell r="Q39">
            <v>0</v>
          </cell>
          <cell r="S39">
            <v>0</v>
          </cell>
          <cell r="U39">
            <v>5937573.3499999996</v>
          </cell>
          <cell r="W39">
            <v>18.989999999999998</v>
          </cell>
          <cell r="Y39">
            <v>13.34</v>
          </cell>
          <cell r="AA39">
            <v>0.29749999999999999</v>
          </cell>
          <cell r="AC39">
            <v>5.2699999999999997E-2</v>
          </cell>
          <cell r="AE39">
            <v>312910.12</v>
          </cell>
          <cell r="AG39">
            <v>1766428.07</v>
          </cell>
        </row>
        <row r="40">
          <cell r="A40" t="str">
            <v>08110</v>
          </cell>
          <cell r="G40" t="str">
            <v>2001</v>
          </cell>
          <cell r="I40">
            <v>238134.9</v>
          </cell>
          <cell r="K40">
            <v>231852.57</v>
          </cell>
          <cell r="M40">
            <v>23</v>
          </cell>
          <cell r="N40" t="str">
            <v>-</v>
          </cell>
          <cell r="O40" t="str">
            <v>S1</v>
          </cell>
          <cell r="Q40">
            <v>0</v>
          </cell>
          <cell r="S40">
            <v>0</v>
          </cell>
          <cell r="U40">
            <v>231852.57</v>
          </cell>
          <cell r="W40">
            <v>19.91</v>
          </cell>
          <cell r="Y40">
            <v>14.01</v>
          </cell>
          <cell r="AA40">
            <v>0.29630000000000001</v>
          </cell>
          <cell r="AC40">
            <v>5.0200000000000002E-2</v>
          </cell>
          <cell r="AE40">
            <v>11639</v>
          </cell>
          <cell r="AG40">
            <v>68697.919999999998</v>
          </cell>
        </row>
        <row r="41">
          <cell r="A41" t="str">
            <v>Total 08110</v>
          </cell>
          <cell r="E41" t="str">
            <v>Total Crossties - Wood - Density Class I</v>
          </cell>
          <cell r="I41">
            <v>213361877.41000003</v>
          </cell>
          <cell r="K41">
            <v>150773474.47</v>
          </cell>
          <cell r="S41">
            <v>0</v>
          </cell>
          <cell r="U41">
            <v>150773474.47</v>
          </cell>
          <cell r="Y41">
            <v>8.07</v>
          </cell>
          <cell r="AA41">
            <v>0.31929999999999997</v>
          </cell>
          <cell r="AC41">
            <v>8.43E-2</v>
          </cell>
          <cell r="AE41">
            <v>12715585.800000001</v>
          </cell>
          <cell r="AG41">
            <v>48139154.350000009</v>
          </cell>
        </row>
        <row r="43">
          <cell r="A43" t="str">
            <v>08120</v>
          </cell>
          <cell r="C43">
            <v>8.1199999999999992</v>
          </cell>
          <cell r="E43" t="str">
            <v>Crossties - Wood - Density Class II</v>
          </cell>
          <cell r="G43" t="str">
            <v>1975</v>
          </cell>
          <cell r="I43">
            <v>6921.11</v>
          </cell>
          <cell r="K43">
            <v>12621.23</v>
          </cell>
          <cell r="M43">
            <v>32</v>
          </cell>
          <cell r="N43" t="str">
            <v>-</v>
          </cell>
          <cell r="O43" t="str">
            <v xml:space="preserve">L2  </v>
          </cell>
          <cell r="Q43">
            <v>0</v>
          </cell>
          <cell r="S43">
            <v>0</v>
          </cell>
          <cell r="U43">
            <v>12621.23</v>
          </cell>
          <cell r="W43">
            <v>13.14</v>
          </cell>
          <cell r="Y43">
            <v>11.37</v>
          </cell>
          <cell r="AA43">
            <v>0.13469999999999999</v>
          </cell>
          <cell r="AC43">
            <v>7.6100000000000001E-2</v>
          </cell>
          <cell r="AE43">
            <v>960.48</v>
          </cell>
          <cell r="AG43">
            <v>1700.08</v>
          </cell>
        </row>
        <row r="44">
          <cell r="A44" t="str">
            <v>08120</v>
          </cell>
          <cell r="G44" t="str">
            <v>1976</v>
          </cell>
          <cell r="I44">
            <v>37080.15</v>
          </cell>
          <cell r="K44">
            <v>65872.639999999999</v>
          </cell>
          <cell r="M44">
            <v>32</v>
          </cell>
          <cell r="N44" t="str">
            <v>-</v>
          </cell>
          <cell r="O44" t="str">
            <v xml:space="preserve">L2  </v>
          </cell>
          <cell r="Q44">
            <v>0</v>
          </cell>
          <cell r="S44">
            <v>0</v>
          </cell>
          <cell r="U44">
            <v>65872.639999999999</v>
          </cell>
          <cell r="W44">
            <v>13.4</v>
          </cell>
          <cell r="Y44">
            <v>11.61</v>
          </cell>
          <cell r="AA44">
            <v>0.1336</v>
          </cell>
          <cell r="AC44">
            <v>7.46E-2</v>
          </cell>
          <cell r="AE44">
            <v>4914.1000000000004</v>
          </cell>
          <cell r="AG44">
            <v>8800.58</v>
          </cell>
        </row>
        <row r="45">
          <cell r="A45" t="str">
            <v>08120</v>
          </cell>
          <cell r="G45" t="str">
            <v>1977</v>
          </cell>
          <cell r="I45">
            <v>114833.43</v>
          </cell>
          <cell r="K45">
            <v>193536.44</v>
          </cell>
          <cell r="M45">
            <v>32</v>
          </cell>
          <cell r="N45" t="str">
            <v>-</v>
          </cell>
          <cell r="O45" t="str">
            <v xml:space="preserve">L2  </v>
          </cell>
          <cell r="Q45">
            <v>0</v>
          </cell>
          <cell r="S45">
            <v>0</v>
          </cell>
          <cell r="U45">
            <v>193536.44</v>
          </cell>
          <cell r="W45">
            <v>13.66</v>
          </cell>
          <cell r="Y45">
            <v>11.85</v>
          </cell>
          <cell r="AA45">
            <v>0.13250000000000001</v>
          </cell>
          <cell r="AC45">
            <v>7.3200000000000001E-2</v>
          </cell>
          <cell r="AE45">
            <v>14166.87</v>
          </cell>
          <cell r="AG45">
            <v>25643.58</v>
          </cell>
        </row>
        <row r="46">
          <cell r="A46" t="str">
            <v>08120</v>
          </cell>
          <cell r="G46" t="str">
            <v>1978</v>
          </cell>
          <cell r="I46">
            <v>480577.1</v>
          </cell>
          <cell r="K46">
            <v>753816.32</v>
          </cell>
          <cell r="M46">
            <v>32</v>
          </cell>
          <cell r="N46" t="str">
            <v>-</v>
          </cell>
          <cell r="O46" t="str">
            <v xml:space="preserve">L2  </v>
          </cell>
          <cell r="Q46">
            <v>0</v>
          </cell>
          <cell r="S46">
            <v>0</v>
          </cell>
          <cell r="U46">
            <v>753816.32</v>
          </cell>
          <cell r="W46">
            <v>13.94</v>
          </cell>
          <cell r="Y46">
            <v>12.09</v>
          </cell>
          <cell r="AA46">
            <v>0.13270000000000001</v>
          </cell>
          <cell r="AC46">
            <v>7.17E-2</v>
          </cell>
          <cell r="AE46">
            <v>54048.63</v>
          </cell>
          <cell r="AG46">
            <v>100031.43</v>
          </cell>
        </row>
        <row r="47">
          <cell r="A47" t="str">
            <v>08120</v>
          </cell>
          <cell r="G47" t="str">
            <v>1979</v>
          </cell>
          <cell r="I47">
            <v>777825.16</v>
          </cell>
          <cell r="K47">
            <v>1112912.3500000001</v>
          </cell>
          <cell r="M47">
            <v>32</v>
          </cell>
          <cell r="N47" t="str">
            <v>-</v>
          </cell>
          <cell r="O47" t="str">
            <v xml:space="preserve">L2  </v>
          </cell>
          <cell r="Q47">
            <v>0</v>
          </cell>
          <cell r="S47">
            <v>0</v>
          </cell>
          <cell r="U47">
            <v>1112912.3500000001</v>
          </cell>
          <cell r="W47">
            <v>14.23</v>
          </cell>
          <cell r="Y47">
            <v>12.33</v>
          </cell>
          <cell r="AA47">
            <v>0.13350000000000001</v>
          </cell>
          <cell r="AC47">
            <v>7.0300000000000001E-2</v>
          </cell>
          <cell r="AE47">
            <v>78237.740000000005</v>
          </cell>
          <cell r="AG47">
            <v>148573.79999999999</v>
          </cell>
        </row>
        <row r="48">
          <cell r="A48" t="str">
            <v>08120</v>
          </cell>
          <cell r="G48" t="str">
            <v>1980</v>
          </cell>
          <cell r="I48">
            <v>323121.87</v>
          </cell>
          <cell r="K48">
            <v>416743.3</v>
          </cell>
          <cell r="M48">
            <v>32</v>
          </cell>
          <cell r="N48" t="str">
            <v>-</v>
          </cell>
          <cell r="O48" t="str">
            <v xml:space="preserve">L2  </v>
          </cell>
          <cell r="Q48">
            <v>0</v>
          </cell>
          <cell r="S48">
            <v>0</v>
          </cell>
          <cell r="U48">
            <v>416743.3</v>
          </cell>
          <cell r="W48">
            <v>14.54</v>
          </cell>
          <cell r="Y48">
            <v>12.57</v>
          </cell>
          <cell r="AA48">
            <v>0.13550000000000001</v>
          </cell>
          <cell r="AC48">
            <v>6.88E-2</v>
          </cell>
          <cell r="AE48">
            <v>28671.94</v>
          </cell>
          <cell r="AG48">
            <v>56468.72</v>
          </cell>
        </row>
        <row r="49">
          <cell r="A49" t="str">
            <v>08120</v>
          </cell>
          <cell r="G49" t="str">
            <v>1981</v>
          </cell>
          <cell r="I49">
            <v>696392.86</v>
          </cell>
          <cell r="K49">
            <v>849667.2</v>
          </cell>
          <cell r="M49">
            <v>32</v>
          </cell>
          <cell r="N49" t="str">
            <v>-</v>
          </cell>
          <cell r="O49" t="str">
            <v xml:space="preserve">L2  </v>
          </cell>
          <cell r="Q49">
            <v>0</v>
          </cell>
          <cell r="S49">
            <v>0</v>
          </cell>
          <cell r="U49">
            <v>849667.2</v>
          </cell>
          <cell r="W49">
            <v>14.87</v>
          </cell>
          <cell r="Y49">
            <v>12.82</v>
          </cell>
          <cell r="AA49">
            <v>0.13789999999999999</v>
          </cell>
          <cell r="AC49">
            <v>6.7199999999999996E-2</v>
          </cell>
          <cell r="AE49">
            <v>57097.64</v>
          </cell>
          <cell r="AG49">
            <v>117169.11</v>
          </cell>
        </row>
        <row r="50">
          <cell r="A50" t="str">
            <v>08120</v>
          </cell>
          <cell r="G50" t="str">
            <v>1982</v>
          </cell>
          <cell r="I50">
            <v>806625.04</v>
          </cell>
          <cell r="K50">
            <v>945880.12</v>
          </cell>
          <cell r="M50">
            <v>32</v>
          </cell>
          <cell r="N50" t="str">
            <v>-</v>
          </cell>
          <cell r="O50" t="str">
            <v xml:space="preserve">L2  </v>
          </cell>
          <cell r="Q50">
            <v>0</v>
          </cell>
          <cell r="S50">
            <v>0</v>
          </cell>
          <cell r="U50">
            <v>945880.12</v>
          </cell>
          <cell r="W50">
            <v>15.23</v>
          </cell>
          <cell r="Y50">
            <v>13.06</v>
          </cell>
          <cell r="AA50">
            <v>0.14249999999999999</v>
          </cell>
          <cell r="AC50">
            <v>6.5699999999999995E-2</v>
          </cell>
          <cell r="AE50">
            <v>62144.32</v>
          </cell>
          <cell r="AG50">
            <v>134787.92000000001</v>
          </cell>
        </row>
        <row r="51">
          <cell r="A51" t="str">
            <v>08120</v>
          </cell>
          <cell r="G51" t="str">
            <v>1983</v>
          </cell>
          <cell r="I51">
            <v>667776.81000000006</v>
          </cell>
          <cell r="K51">
            <v>749032.24</v>
          </cell>
          <cell r="M51">
            <v>32</v>
          </cell>
          <cell r="N51" t="str">
            <v>-</v>
          </cell>
          <cell r="O51" t="str">
            <v xml:space="preserve">L2  </v>
          </cell>
          <cell r="Q51">
            <v>0</v>
          </cell>
          <cell r="S51">
            <v>0</v>
          </cell>
          <cell r="U51">
            <v>749032.24</v>
          </cell>
          <cell r="W51">
            <v>15.62</v>
          </cell>
          <cell r="Y51">
            <v>13.31</v>
          </cell>
          <cell r="AA51">
            <v>0.1479</v>
          </cell>
          <cell r="AC51">
            <v>6.4000000000000001E-2</v>
          </cell>
          <cell r="AE51">
            <v>47938.06</v>
          </cell>
          <cell r="AG51">
            <v>110781.87</v>
          </cell>
        </row>
        <row r="52">
          <cell r="A52" t="str">
            <v>08120</v>
          </cell>
          <cell r="G52" t="str">
            <v>1984</v>
          </cell>
          <cell r="I52">
            <v>807735.75</v>
          </cell>
          <cell r="K52">
            <v>856947.4</v>
          </cell>
          <cell r="M52">
            <v>32</v>
          </cell>
          <cell r="N52" t="str">
            <v>-</v>
          </cell>
          <cell r="O52" t="str">
            <v xml:space="preserve">L2  </v>
          </cell>
          <cell r="Q52">
            <v>0</v>
          </cell>
          <cell r="S52">
            <v>0</v>
          </cell>
          <cell r="U52">
            <v>856947.4</v>
          </cell>
          <cell r="W52">
            <v>16.04</v>
          </cell>
          <cell r="Y52">
            <v>13.57</v>
          </cell>
          <cell r="AA52">
            <v>0.154</v>
          </cell>
          <cell r="AC52">
            <v>6.2300000000000001E-2</v>
          </cell>
          <cell r="AE52">
            <v>53387.82</v>
          </cell>
          <cell r="AG52">
            <v>131969.9</v>
          </cell>
        </row>
        <row r="53">
          <cell r="A53" t="str">
            <v>08120</v>
          </cell>
          <cell r="G53" t="str">
            <v>1985</v>
          </cell>
          <cell r="I53">
            <v>991000.63</v>
          </cell>
          <cell r="K53">
            <v>1055030.8899999999</v>
          </cell>
          <cell r="M53">
            <v>32</v>
          </cell>
          <cell r="N53" t="str">
            <v>-</v>
          </cell>
          <cell r="O53" t="str">
            <v xml:space="preserve">L2  </v>
          </cell>
          <cell r="Q53">
            <v>0</v>
          </cell>
          <cell r="S53">
            <v>0</v>
          </cell>
          <cell r="U53">
            <v>1055030.8899999999</v>
          </cell>
          <cell r="W53">
            <v>16.489999999999998</v>
          </cell>
          <cell r="Y53">
            <v>13.85</v>
          </cell>
          <cell r="AA53">
            <v>0.16009999999999999</v>
          </cell>
          <cell r="AC53">
            <v>6.0600000000000001E-2</v>
          </cell>
          <cell r="AE53">
            <v>63934.87</v>
          </cell>
          <cell r="AG53">
            <v>168910.45</v>
          </cell>
        </row>
        <row r="54">
          <cell r="A54" t="str">
            <v>08120</v>
          </cell>
          <cell r="G54" t="str">
            <v>1986</v>
          </cell>
          <cell r="I54">
            <v>1421756.79</v>
          </cell>
          <cell r="K54">
            <v>1524737.17</v>
          </cell>
          <cell r="M54">
            <v>32</v>
          </cell>
          <cell r="N54" t="str">
            <v>-</v>
          </cell>
          <cell r="O54" t="str">
            <v xml:space="preserve">L2  </v>
          </cell>
          <cell r="Q54">
            <v>0</v>
          </cell>
          <cell r="S54">
            <v>0</v>
          </cell>
          <cell r="U54">
            <v>1524737.17</v>
          </cell>
          <cell r="W54">
            <v>16.989999999999998</v>
          </cell>
          <cell r="Y54">
            <v>14.13</v>
          </cell>
          <cell r="AA54">
            <v>0.16830000000000001</v>
          </cell>
          <cell r="AC54">
            <v>5.8900000000000001E-2</v>
          </cell>
          <cell r="AE54">
            <v>89807.02</v>
          </cell>
          <cell r="AG54">
            <v>256613.27</v>
          </cell>
        </row>
        <row r="55">
          <cell r="A55" t="str">
            <v>08120</v>
          </cell>
          <cell r="G55" t="str">
            <v>1987</v>
          </cell>
          <cell r="I55">
            <v>1239514.31</v>
          </cell>
          <cell r="K55">
            <v>1320984.74</v>
          </cell>
          <cell r="M55">
            <v>32</v>
          </cell>
          <cell r="N55" t="str">
            <v>-</v>
          </cell>
          <cell r="O55" t="str">
            <v xml:space="preserve">L2  </v>
          </cell>
          <cell r="Q55">
            <v>0</v>
          </cell>
          <cell r="S55">
            <v>0</v>
          </cell>
          <cell r="U55">
            <v>1320984.74</v>
          </cell>
          <cell r="W55">
            <v>17.53</v>
          </cell>
          <cell r="Y55">
            <v>14.43</v>
          </cell>
          <cell r="AA55">
            <v>0.17680000000000001</v>
          </cell>
          <cell r="AC55">
            <v>5.7000000000000002E-2</v>
          </cell>
          <cell r="AE55">
            <v>75296.13</v>
          </cell>
          <cell r="AG55">
            <v>233550.1</v>
          </cell>
        </row>
        <row r="56">
          <cell r="A56" t="str">
            <v>08120</v>
          </cell>
          <cell r="G56" t="str">
            <v>1988</v>
          </cell>
          <cell r="I56">
            <v>1753587.31</v>
          </cell>
          <cell r="K56">
            <v>1836804.89</v>
          </cell>
          <cell r="M56">
            <v>32</v>
          </cell>
          <cell r="N56" t="str">
            <v>-</v>
          </cell>
          <cell r="O56" t="str">
            <v xml:space="preserve">L2  </v>
          </cell>
          <cell r="Q56">
            <v>0</v>
          </cell>
          <cell r="S56">
            <v>0</v>
          </cell>
          <cell r="U56">
            <v>1836804.89</v>
          </cell>
          <cell r="W56">
            <v>18.12</v>
          </cell>
          <cell r="Y56">
            <v>14.76</v>
          </cell>
          <cell r="AA56">
            <v>0.18540000000000001</v>
          </cell>
          <cell r="AC56">
            <v>5.5199999999999999E-2</v>
          </cell>
          <cell r="AE56">
            <v>101391.63</v>
          </cell>
          <cell r="AG56">
            <v>340543.63</v>
          </cell>
        </row>
        <row r="57">
          <cell r="A57" t="str">
            <v>08120</v>
          </cell>
          <cell r="G57" t="str">
            <v>1989</v>
          </cell>
          <cell r="I57">
            <v>1844038.48</v>
          </cell>
          <cell r="K57">
            <v>1931394.69</v>
          </cell>
          <cell r="M57">
            <v>32</v>
          </cell>
          <cell r="N57" t="str">
            <v>-</v>
          </cell>
          <cell r="O57" t="str">
            <v xml:space="preserve">L2  </v>
          </cell>
          <cell r="Q57">
            <v>0</v>
          </cell>
          <cell r="S57">
            <v>0</v>
          </cell>
          <cell r="U57">
            <v>1931394.69</v>
          </cell>
          <cell r="W57">
            <v>18.75</v>
          </cell>
          <cell r="Y57">
            <v>15.11</v>
          </cell>
          <cell r="AA57">
            <v>0.19409999999999999</v>
          </cell>
          <cell r="AC57">
            <v>5.33E-2</v>
          </cell>
          <cell r="AE57">
            <v>102943.34</v>
          </cell>
          <cell r="AG57">
            <v>374883.71</v>
          </cell>
        </row>
        <row r="58">
          <cell r="A58" t="str">
            <v>08120</v>
          </cell>
          <cell r="G58" t="str">
            <v>1990</v>
          </cell>
          <cell r="I58">
            <v>1667412.3</v>
          </cell>
          <cell r="K58">
            <v>1754401.49</v>
          </cell>
          <cell r="M58">
            <v>32</v>
          </cell>
          <cell r="N58" t="str">
            <v>-</v>
          </cell>
          <cell r="O58" t="str">
            <v xml:space="preserve">L2  </v>
          </cell>
          <cell r="Q58">
            <v>0</v>
          </cell>
          <cell r="S58">
            <v>0</v>
          </cell>
          <cell r="U58">
            <v>1754401.49</v>
          </cell>
          <cell r="W58">
            <v>19.43</v>
          </cell>
          <cell r="Y58">
            <v>15.48</v>
          </cell>
          <cell r="AA58">
            <v>0.20330000000000001</v>
          </cell>
          <cell r="AC58">
            <v>5.1499999999999997E-2</v>
          </cell>
          <cell r="AE58">
            <v>90351.679999999993</v>
          </cell>
          <cell r="AG58">
            <v>356669.82</v>
          </cell>
        </row>
        <row r="59">
          <cell r="A59" t="str">
            <v>08120</v>
          </cell>
          <cell r="G59" t="str">
            <v>1991</v>
          </cell>
          <cell r="I59">
            <v>1322965.18</v>
          </cell>
          <cell r="K59">
            <v>1366285.75</v>
          </cell>
          <cell r="M59">
            <v>32</v>
          </cell>
          <cell r="N59" t="str">
            <v>-</v>
          </cell>
          <cell r="O59" t="str">
            <v xml:space="preserve">L2  </v>
          </cell>
          <cell r="Q59">
            <v>0</v>
          </cell>
          <cell r="S59">
            <v>0</v>
          </cell>
          <cell r="U59">
            <v>1366285.75</v>
          </cell>
          <cell r="W59">
            <v>20.149999999999999</v>
          </cell>
          <cell r="Y59">
            <v>15.89</v>
          </cell>
          <cell r="AA59">
            <v>0.2114</v>
          </cell>
          <cell r="AC59">
            <v>4.9599999999999998E-2</v>
          </cell>
          <cell r="AE59">
            <v>67767.77</v>
          </cell>
          <cell r="AG59">
            <v>288832.81</v>
          </cell>
        </row>
        <row r="60">
          <cell r="A60" t="str">
            <v>08120</v>
          </cell>
          <cell r="G60" t="str">
            <v>1992</v>
          </cell>
          <cell r="I60">
            <v>1222245.46</v>
          </cell>
          <cell r="K60">
            <v>1253118.8600000001</v>
          </cell>
          <cell r="M60">
            <v>32</v>
          </cell>
          <cell r="N60" t="str">
            <v>-</v>
          </cell>
          <cell r="O60" t="str">
            <v xml:space="preserve">L2  </v>
          </cell>
          <cell r="Q60">
            <v>0</v>
          </cell>
          <cell r="S60">
            <v>0</v>
          </cell>
          <cell r="U60">
            <v>1253118.8600000001</v>
          </cell>
          <cell r="W60">
            <v>20.92</v>
          </cell>
          <cell r="Y60">
            <v>16.34</v>
          </cell>
          <cell r="AA60">
            <v>0.21890000000000001</v>
          </cell>
          <cell r="AC60">
            <v>4.7800000000000002E-2</v>
          </cell>
          <cell r="AE60">
            <v>59899.08</v>
          </cell>
          <cell r="AG60">
            <v>274307.71999999997</v>
          </cell>
        </row>
        <row r="61">
          <cell r="A61" t="str">
            <v>08120</v>
          </cell>
          <cell r="G61" t="str">
            <v>1993</v>
          </cell>
          <cell r="I61">
            <v>1158593.71</v>
          </cell>
          <cell r="K61">
            <v>1128966.07</v>
          </cell>
          <cell r="M61">
            <v>32</v>
          </cell>
          <cell r="N61" t="str">
            <v>-</v>
          </cell>
          <cell r="O61" t="str">
            <v xml:space="preserve">L2  </v>
          </cell>
          <cell r="Q61">
            <v>0</v>
          </cell>
          <cell r="S61">
            <v>0</v>
          </cell>
          <cell r="U61">
            <v>1128966.07</v>
          </cell>
          <cell r="W61">
            <v>21.71</v>
          </cell>
          <cell r="Y61">
            <v>16.82</v>
          </cell>
          <cell r="AA61">
            <v>0.22520000000000001</v>
          </cell>
          <cell r="AC61">
            <v>4.6100000000000002E-2</v>
          </cell>
          <cell r="AE61">
            <v>52045.34</v>
          </cell>
          <cell r="AG61">
            <v>254243.16</v>
          </cell>
        </row>
        <row r="62">
          <cell r="A62" t="str">
            <v>08120</v>
          </cell>
          <cell r="G62" t="str">
            <v>1994</v>
          </cell>
          <cell r="I62">
            <v>2033893.88</v>
          </cell>
          <cell r="K62">
            <v>2016090.31</v>
          </cell>
          <cell r="M62">
            <v>32</v>
          </cell>
          <cell r="N62" t="str">
            <v>-</v>
          </cell>
          <cell r="O62" t="str">
            <v xml:space="preserve">L2  </v>
          </cell>
          <cell r="Q62">
            <v>0</v>
          </cell>
          <cell r="S62">
            <v>0</v>
          </cell>
          <cell r="U62">
            <v>2016090.31</v>
          </cell>
          <cell r="W62">
            <v>22.54</v>
          </cell>
          <cell r="Y62">
            <v>17.350000000000001</v>
          </cell>
          <cell r="AA62">
            <v>0.2303</v>
          </cell>
          <cell r="AC62">
            <v>4.4400000000000002E-2</v>
          </cell>
          <cell r="AE62">
            <v>89514.41</v>
          </cell>
          <cell r="AG62">
            <v>464305.6</v>
          </cell>
        </row>
        <row r="63">
          <cell r="A63" t="str">
            <v>08120</v>
          </cell>
          <cell r="G63" t="str">
            <v>1995</v>
          </cell>
          <cell r="I63">
            <v>1550495.37</v>
          </cell>
          <cell r="K63">
            <v>1534486.32</v>
          </cell>
          <cell r="M63">
            <v>32</v>
          </cell>
          <cell r="N63" t="str">
            <v>-</v>
          </cell>
          <cell r="O63" t="str">
            <v xml:space="preserve">L2  </v>
          </cell>
          <cell r="Q63">
            <v>0</v>
          </cell>
          <cell r="S63">
            <v>0</v>
          </cell>
          <cell r="U63">
            <v>1534486.32</v>
          </cell>
          <cell r="W63">
            <v>23.38</v>
          </cell>
          <cell r="Y63">
            <v>17.920000000000002</v>
          </cell>
          <cell r="AA63">
            <v>0.23350000000000001</v>
          </cell>
          <cell r="AC63">
            <v>4.2799999999999998E-2</v>
          </cell>
          <cell r="AE63">
            <v>65676.009999999995</v>
          </cell>
          <cell r="AG63">
            <v>358302.56</v>
          </cell>
        </row>
        <row r="64">
          <cell r="A64" t="str">
            <v>08120</v>
          </cell>
          <cell r="G64" t="str">
            <v>1996</v>
          </cell>
          <cell r="I64">
            <v>1580814.09</v>
          </cell>
          <cell r="K64">
            <v>1554780.66</v>
          </cell>
          <cell r="M64">
            <v>32</v>
          </cell>
          <cell r="N64" t="str">
            <v>-</v>
          </cell>
          <cell r="O64" t="str">
            <v xml:space="preserve">L2  </v>
          </cell>
          <cell r="Q64">
            <v>0</v>
          </cell>
          <cell r="S64">
            <v>0</v>
          </cell>
          <cell r="U64">
            <v>1554780.66</v>
          </cell>
          <cell r="W64">
            <v>24.24</v>
          </cell>
          <cell r="Y64">
            <v>18.54</v>
          </cell>
          <cell r="AA64">
            <v>0.2351</v>
          </cell>
          <cell r="AC64">
            <v>4.1300000000000003E-2</v>
          </cell>
          <cell r="AE64">
            <v>64212.44</v>
          </cell>
          <cell r="AG64">
            <v>365528.93</v>
          </cell>
        </row>
        <row r="65">
          <cell r="A65" t="str">
            <v>08120</v>
          </cell>
          <cell r="G65" t="str">
            <v>1997</v>
          </cell>
          <cell r="I65">
            <v>450744.63</v>
          </cell>
          <cell r="K65">
            <v>441478.42</v>
          </cell>
          <cell r="M65">
            <v>32</v>
          </cell>
          <cell r="N65" t="str">
            <v>-</v>
          </cell>
          <cell r="O65" t="str">
            <v xml:space="preserve">L2  </v>
          </cell>
          <cell r="Q65">
            <v>0</v>
          </cell>
          <cell r="S65">
            <v>0</v>
          </cell>
          <cell r="U65">
            <v>441478.42</v>
          </cell>
          <cell r="W65">
            <v>25.13</v>
          </cell>
          <cell r="Y65">
            <v>19.2</v>
          </cell>
          <cell r="AA65">
            <v>0.23599999999999999</v>
          </cell>
          <cell r="AC65">
            <v>3.9800000000000002E-2</v>
          </cell>
          <cell r="AE65">
            <v>17570.84</v>
          </cell>
          <cell r="AG65">
            <v>104188.91</v>
          </cell>
        </row>
        <row r="66">
          <cell r="A66" t="str">
            <v>08120</v>
          </cell>
          <cell r="G66" t="str">
            <v>1998</v>
          </cell>
          <cell r="I66">
            <v>2589195.06</v>
          </cell>
          <cell r="K66">
            <v>2574602.44</v>
          </cell>
          <cell r="M66">
            <v>32</v>
          </cell>
          <cell r="N66" t="str">
            <v>-</v>
          </cell>
          <cell r="O66" t="str">
            <v xml:space="preserve">L2  </v>
          </cell>
          <cell r="Q66">
            <v>0</v>
          </cell>
          <cell r="S66">
            <v>0</v>
          </cell>
          <cell r="U66">
            <v>2574602.44</v>
          </cell>
          <cell r="W66">
            <v>26.03</v>
          </cell>
          <cell r="Y66">
            <v>19.91</v>
          </cell>
          <cell r="AA66">
            <v>0.2351</v>
          </cell>
          <cell r="AC66">
            <v>3.8399999999999997E-2</v>
          </cell>
          <cell r="AE66">
            <v>98864.73</v>
          </cell>
          <cell r="AG66">
            <v>605289.03</v>
          </cell>
        </row>
        <row r="67">
          <cell r="A67" t="str">
            <v>08120</v>
          </cell>
          <cell r="G67" t="str">
            <v>1999</v>
          </cell>
          <cell r="I67">
            <v>1105615.03</v>
          </cell>
          <cell r="K67">
            <v>1156277.03</v>
          </cell>
          <cell r="M67">
            <v>32</v>
          </cell>
          <cell r="N67" t="str">
            <v>-</v>
          </cell>
          <cell r="O67" t="str">
            <v xml:space="preserve">L2  </v>
          </cell>
          <cell r="Q67">
            <v>0</v>
          </cell>
          <cell r="S67">
            <v>0</v>
          </cell>
          <cell r="U67">
            <v>1156277.03</v>
          </cell>
          <cell r="W67">
            <v>26.96</v>
          </cell>
          <cell r="Y67">
            <v>20.66</v>
          </cell>
          <cell r="AA67">
            <v>0.23369999999999999</v>
          </cell>
          <cell r="AC67">
            <v>3.7100000000000001E-2</v>
          </cell>
          <cell r="AE67">
            <v>42897.88</v>
          </cell>
          <cell r="AG67">
            <v>270221.94</v>
          </cell>
        </row>
        <row r="68">
          <cell r="A68" t="str">
            <v>08120</v>
          </cell>
          <cell r="G68" t="str">
            <v>2000</v>
          </cell>
          <cell r="I68">
            <v>849027.98</v>
          </cell>
          <cell r="K68">
            <v>907793.6</v>
          </cell>
          <cell r="M68">
            <v>32</v>
          </cell>
          <cell r="N68" t="str">
            <v>-</v>
          </cell>
          <cell r="O68" t="str">
            <v xml:space="preserve">L2  </v>
          </cell>
          <cell r="Q68">
            <v>0</v>
          </cell>
          <cell r="S68">
            <v>0</v>
          </cell>
          <cell r="U68">
            <v>907793.6</v>
          </cell>
          <cell r="W68">
            <v>27.9</v>
          </cell>
          <cell r="Y68">
            <v>21.44</v>
          </cell>
          <cell r="AA68">
            <v>0.23150000000000001</v>
          </cell>
          <cell r="AC68">
            <v>3.5799999999999998E-2</v>
          </cell>
          <cell r="AE68">
            <v>32499.01</v>
          </cell>
          <cell r="AG68">
            <v>210154.22</v>
          </cell>
        </row>
        <row r="69">
          <cell r="A69" t="str">
            <v>08120</v>
          </cell>
          <cell r="G69" t="str">
            <v>2001</v>
          </cell>
          <cell r="I69">
            <v>30727.03</v>
          </cell>
          <cell r="K69">
            <v>34975.550000000003</v>
          </cell>
          <cell r="M69">
            <v>32</v>
          </cell>
          <cell r="N69" t="str">
            <v>-</v>
          </cell>
          <cell r="O69" t="str">
            <v xml:space="preserve">L2  </v>
          </cell>
          <cell r="Q69">
            <v>0</v>
          </cell>
          <cell r="S69">
            <v>0</v>
          </cell>
          <cell r="U69">
            <v>34975.550000000003</v>
          </cell>
          <cell r="W69">
            <v>28.87</v>
          </cell>
          <cell r="Y69">
            <v>22.26</v>
          </cell>
          <cell r="AA69">
            <v>0.22900000000000001</v>
          </cell>
          <cell r="AC69">
            <v>3.4599999999999999E-2</v>
          </cell>
          <cell r="AE69">
            <v>1210.1500000000001</v>
          </cell>
          <cell r="AG69">
            <v>8009.4</v>
          </cell>
        </row>
        <row r="70">
          <cell r="A70" t="str">
            <v>Total 08120</v>
          </cell>
          <cell r="E70" t="str">
            <v>Total Crossties - Wood - Density Class II</v>
          </cell>
          <cell r="I70">
            <v>27530516.520000003</v>
          </cell>
          <cell r="K70">
            <v>29349238.120000008</v>
          </cell>
          <cell r="S70">
            <v>0</v>
          </cell>
          <cell r="U70">
            <v>29349238.120000008</v>
          </cell>
          <cell r="Y70">
            <v>15.54</v>
          </cell>
          <cell r="AA70">
            <v>0.1966</v>
          </cell>
          <cell r="AC70">
            <v>5.1700000000000003E-2</v>
          </cell>
          <cell r="AE70">
            <v>1517449.93</v>
          </cell>
          <cell r="AG70">
            <v>5770482.2500000009</v>
          </cell>
        </row>
        <row r="72">
          <cell r="A72" t="str">
            <v>08140</v>
          </cell>
          <cell r="C72">
            <v>8.14</v>
          </cell>
          <cell r="E72" t="str">
            <v>Crossties - Wood - Density Class IV</v>
          </cell>
          <cell r="G72" t="str">
            <v>1975</v>
          </cell>
          <cell r="I72">
            <v>25954.240000000002</v>
          </cell>
          <cell r="K72">
            <v>38630.01</v>
          </cell>
          <cell r="M72">
            <v>40</v>
          </cell>
          <cell r="N72" t="str">
            <v>-</v>
          </cell>
          <cell r="O72" t="str">
            <v xml:space="preserve">S2  </v>
          </cell>
          <cell r="Q72">
            <v>0</v>
          </cell>
          <cell r="S72">
            <v>0</v>
          </cell>
          <cell r="U72">
            <v>38630.01</v>
          </cell>
          <cell r="W72">
            <v>15.29</v>
          </cell>
          <cell r="Y72">
            <v>11.6</v>
          </cell>
          <cell r="AA72">
            <v>0.24129999999999999</v>
          </cell>
          <cell r="AC72">
            <v>6.54E-2</v>
          </cell>
          <cell r="AE72">
            <v>2526.4</v>
          </cell>
          <cell r="AG72">
            <v>9321.42</v>
          </cell>
        </row>
        <row r="73">
          <cell r="A73" t="str">
            <v>08140</v>
          </cell>
          <cell r="G73" t="str">
            <v>1976</v>
          </cell>
          <cell r="I73">
            <v>139050.26999999999</v>
          </cell>
          <cell r="K73">
            <v>205278.5</v>
          </cell>
          <cell r="M73">
            <v>40</v>
          </cell>
          <cell r="N73" t="str">
            <v>-</v>
          </cell>
          <cell r="O73" t="str">
            <v xml:space="preserve">S2  </v>
          </cell>
          <cell r="Q73">
            <v>0</v>
          </cell>
          <cell r="S73">
            <v>0</v>
          </cell>
          <cell r="U73">
            <v>205278.5</v>
          </cell>
          <cell r="W73">
            <v>15.87</v>
          </cell>
          <cell r="Y73">
            <v>12.06</v>
          </cell>
          <cell r="AA73">
            <v>0.24010000000000001</v>
          </cell>
          <cell r="AC73">
            <v>6.3E-2</v>
          </cell>
          <cell r="AE73">
            <v>12932.55</v>
          </cell>
          <cell r="AG73">
            <v>49287.37</v>
          </cell>
        </row>
        <row r="74">
          <cell r="A74" t="str">
            <v>08140</v>
          </cell>
          <cell r="G74" t="str">
            <v>1977</v>
          </cell>
          <cell r="I74">
            <v>430624.44</v>
          </cell>
          <cell r="K74">
            <v>613439.84</v>
          </cell>
          <cell r="M74">
            <v>40</v>
          </cell>
          <cell r="N74" t="str">
            <v>-</v>
          </cell>
          <cell r="O74" t="str">
            <v xml:space="preserve">S2  </v>
          </cell>
          <cell r="Q74">
            <v>0</v>
          </cell>
          <cell r="S74">
            <v>0</v>
          </cell>
          <cell r="U74">
            <v>613439.84</v>
          </cell>
          <cell r="W74">
            <v>16.47</v>
          </cell>
          <cell r="Y74">
            <v>12.52</v>
          </cell>
          <cell r="AA74">
            <v>0.23980000000000001</v>
          </cell>
          <cell r="AC74">
            <v>6.0699999999999997E-2</v>
          </cell>
          <cell r="AE74">
            <v>37235.800000000003</v>
          </cell>
          <cell r="AG74">
            <v>147102.87</v>
          </cell>
        </row>
        <row r="75">
          <cell r="A75" t="str">
            <v>08140</v>
          </cell>
          <cell r="G75" t="str">
            <v>1978</v>
          </cell>
          <cell r="I75">
            <v>1802160.19</v>
          </cell>
          <cell r="K75">
            <v>2431676.34</v>
          </cell>
          <cell r="M75">
            <v>40</v>
          </cell>
          <cell r="N75" t="str">
            <v>-</v>
          </cell>
          <cell r="O75" t="str">
            <v xml:space="preserve">S2  </v>
          </cell>
          <cell r="Q75">
            <v>0</v>
          </cell>
          <cell r="S75">
            <v>0</v>
          </cell>
          <cell r="U75">
            <v>2431676.34</v>
          </cell>
          <cell r="W75">
            <v>17.09</v>
          </cell>
          <cell r="Y75">
            <v>13</v>
          </cell>
          <cell r="AA75">
            <v>0.23930000000000001</v>
          </cell>
          <cell r="AC75">
            <v>5.8500000000000003E-2</v>
          </cell>
          <cell r="AE75">
            <v>142253.07</v>
          </cell>
          <cell r="AG75">
            <v>581900.15</v>
          </cell>
        </row>
        <row r="76">
          <cell r="A76" t="str">
            <v>08140</v>
          </cell>
          <cell r="G76" t="str">
            <v>1979</v>
          </cell>
          <cell r="I76">
            <v>2916838.01</v>
          </cell>
          <cell r="K76">
            <v>3655567.29</v>
          </cell>
          <cell r="M76">
            <v>40</v>
          </cell>
          <cell r="N76" t="str">
            <v>-</v>
          </cell>
          <cell r="O76" t="str">
            <v xml:space="preserve">S2  </v>
          </cell>
          <cell r="Q76">
            <v>0</v>
          </cell>
          <cell r="S76">
            <v>0</v>
          </cell>
          <cell r="U76">
            <v>3655567.29</v>
          </cell>
          <cell r="W76">
            <v>17.72</v>
          </cell>
          <cell r="Y76">
            <v>13.5</v>
          </cell>
          <cell r="AA76">
            <v>0.23810000000000001</v>
          </cell>
          <cell r="AC76">
            <v>5.6399999999999999E-2</v>
          </cell>
          <cell r="AE76">
            <v>206174</v>
          </cell>
          <cell r="AG76">
            <v>870390.57</v>
          </cell>
        </row>
        <row r="77">
          <cell r="A77" t="str">
            <v>08140</v>
          </cell>
          <cell r="G77" t="str">
            <v>1980</v>
          </cell>
          <cell r="I77">
            <v>1211704.3899999999</v>
          </cell>
          <cell r="K77">
            <v>1394454.79</v>
          </cell>
          <cell r="M77">
            <v>40</v>
          </cell>
          <cell r="N77" t="str">
            <v>-</v>
          </cell>
          <cell r="O77" t="str">
            <v xml:space="preserve">S2  </v>
          </cell>
          <cell r="Q77">
            <v>0</v>
          </cell>
          <cell r="S77">
            <v>0</v>
          </cell>
          <cell r="U77">
            <v>1394454.79</v>
          </cell>
          <cell r="W77">
            <v>18.39</v>
          </cell>
          <cell r="Y77">
            <v>14.02</v>
          </cell>
          <cell r="AA77">
            <v>0.23760000000000001</v>
          </cell>
          <cell r="AC77">
            <v>5.4399999999999997E-2</v>
          </cell>
          <cell r="AE77">
            <v>75858.34</v>
          </cell>
          <cell r="AG77">
            <v>331322.46000000002</v>
          </cell>
        </row>
        <row r="78">
          <cell r="A78" t="str">
            <v>08140</v>
          </cell>
          <cell r="G78" t="str">
            <v>1981</v>
          </cell>
          <cell r="I78">
            <v>2611467.5499999998</v>
          </cell>
          <cell r="K78">
            <v>2893007.46</v>
          </cell>
          <cell r="M78">
            <v>40</v>
          </cell>
          <cell r="N78" t="str">
            <v>-</v>
          </cell>
          <cell r="O78" t="str">
            <v xml:space="preserve">S2  </v>
          </cell>
          <cell r="Q78">
            <v>0</v>
          </cell>
          <cell r="S78">
            <v>0</v>
          </cell>
          <cell r="U78">
            <v>2893007.46</v>
          </cell>
          <cell r="W78">
            <v>19.07</v>
          </cell>
          <cell r="Y78">
            <v>14.55</v>
          </cell>
          <cell r="AA78">
            <v>0.23699999999999999</v>
          </cell>
          <cell r="AC78">
            <v>5.2400000000000002E-2</v>
          </cell>
          <cell r="AE78">
            <v>151593.59</v>
          </cell>
          <cell r="AG78">
            <v>685642.77</v>
          </cell>
        </row>
        <row r="79">
          <cell r="A79" t="str">
            <v>08140</v>
          </cell>
          <cell r="G79" t="str">
            <v>1982</v>
          </cell>
          <cell r="I79">
            <v>3024837.34</v>
          </cell>
          <cell r="K79">
            <v>3280918.96</v>
          </cell>
          <cell r="M79">
            <v>40</v>
          </cell>
          <cell r="N79" t="str">
            <v>-</v>
          </cell>
          <cell r="O79" t="str">
            <v xml:space="preserve">S2  </v>
          </cell>
          <cell r="Q79">
            <v>0</v>
          </cell>
          <cell r="S79">
            <v>0</v>
          </cell>
          <cell r="U79">
            <v>3280918.96</v>
          </cell>
          <cell r="W79">
            <v>19.78</v>
          </cell>
          <cell r="Y79">
            <v>15.1</v>
          </cell>
          <cell r="AA79">
            <v>0.2366</v>
          </cell>
          <cell r="AC79">
            <v>5.0599999999999999E-2</v>
          </cell>
          <cell r="AE79">
            <v>166014.5</v>
          </cell>
          <cell r="AG79">
            <v>776265.43</v>
          </cell>
        </row>
        <row r="80">
          <cell r="A80" t="str">
            <v>08140</v>
          </cell>
          <cell r="G80" t="str">
            <v>1983</v>
          </cell>
          <cell r="I80">
            <v>2504157.6</v>
          </cell>
          <cell r="K80">
            <v>2645508.4500000002</v>
          </cell>
          <cell r="M80">
            <v>40</v>
          </cell>
          <cell r="N80" t="str">
            <v>-</v>
          </cell>
          <cell r="O80" t="str">
            <v xml:space="preserve">S2  </v>
          </cell>
          <cell r="Q80">
            <v>0</v>
          </cell>
          <cell r="S80">
            <v>0</v>
          </cell>
          <cell r="U80">
            <v>2645508.4500000002</v>
          </cell>
          <cell r="W80">
            <v>20.51</v>
          </cell>
          <cell r="Y80">
            <v>15.67</v>
          </cell>
          <cell r="AA80">
            <v>0.23599999999999999</v>
          </cell>
          <cell r="AC80">
            <v>4.8800000000000003E-2</v>
          </cell>
          <cell r="AE80">
            <v>129100.81</v>
          </cell>
          <cell r="AG80">
            <v>624339.99</v>
          </cell>
        </row>
        <row r="81">
          <cell r="A81" t="str">
            <v>08140</v>
          </cell>
          <cell r="G81" t="str">
            <v>1984</v>
          </cell>
          <cell r="I81">
            <v>3029002.47</v>
          </cell>
          <cell r="K81">
            <v>3080475.29</v>
          </cell>
          <cell r="M81">
            <v>40</v>
          </cell>
          <cell r="N81" t="str">
            <v>-</v>
          </cell>
          <cell r="O81" t="str">
            <v xml:space="preserve">S2  </v>
          </cell>
          <cell r="Q81">
            <v>0</v>
          </cell>
          <cell r="S81">
            <v>0</v>
          </cell>
          <cell r="U81">
            <v>3080475.29</v>
          </cell>
          <cell r="W81">
            <v>21.26</v>
          </cell>
          <cell r="Y81">
            <v>16.260000000000002</v>
          </cell>
          <cell r="AA81">
            <v>0.23519999999999999</v>
          </cell>
          <cell r="AC81">
            <v>4.7E-2</v>
          </cell>
          <cell r="AE81">
            <v>144782.34</v>
          </cell>
          <cell r="AG81">
            <v>724527.79</v>
          </cell>
        </row>
        <row r="82">
          <cell r="A82" t="str">
            <v>08140</v>
          </cell>
          <cell r="G82" t="str">
            <v>1985</v>
          </cell>
          <cell r="I82">
            <v>3716244.29</v>
          </cell>
          <cell r="K82">
            <v>3857541.99</v>
          </cell>
          <cell r="M82">
            <v>40</v>
          </cell>
          <cell r="N82" t="str">
            <v>-</v>
          </cell>
          <cell r="O82" t="str">
            <v xml:space="preserve">S2  </v>
          </cell>
          <cell r="Q82">
            <v>0</v>
          </cell>
          <cell r="S82">
            <v>0</v>
          </cell>
          <cell r="U82">
            <v>3857541.99</v>
          </cell>
          <cell r="W82">
            <v>22.03</v>
          </cell>
          <cell r="Y82">
            <v>16.88</v>
          </cell>
          <cell r="AA82">
            <v>0.23380000000000001</v>
          </cell>
          <cell r="AC82">
            <v>4.5400000000000003E-2</v>
          </cell>
          <cell r="AE82">
            <v>175132.41</v>
          </cell>
          <cell r="AG82">
            <v>901893.32</v>
          </cell>
        </row>
        <row r="83">
          <cell r="A83" t="str">
            <v>08140</v>
          </cell>
          <cell r="G83" t="str">
            <v>1986</v>
          </cell>
          <cell r="I83">
            <v>5331576.38</v>
          </cell>
          <cell r="K83">
            <v>5668416.3600000003</v>
          </cell>
          <cell r="M83">
            <v>40</v>
          </cell>
          <cell r="N83" t="str">
            <v>-</v>
          </cell>
          <cell r="O83" t="str">
            <v xml:space="preserve">S2  </v>
          </cell>
          <cell r="Q83">
            <v>0</v>
          </cell>
          <cell r="S83">
            <v>0</v>
          </cell>
          <cell r="U83">
            <v>5668416.3600000003</v>
          </cell>
          <cell r="W83">
            <v>22.83</v>
          </cell>
          <cell r="Y83">
            <v>17.510000000000002</v>
          </cell>
          <cell r="AA83">
            <v>0.23300000000000001</v>
          </cell>
          <cell r="AC83">
            <v>4.3799999999999999E-2</v>
          </cell>
          <cell r="AE83">
            <v>248276.64</v>
          </cell>
          <cell r="AG83">
            <v>1320741.01</v>
          </cell>
        </row>
        <row r="84">
          <cell r="A84" t="str">
            <v>08140</v>
          </cell>
          <cell r="G84" t="str">
            <v>1987</v>
          </cell>
          <cell r="I84">
            <v>4648168.54</v>
          </cell>
          <cell r="K84">
            <v>4987296.82</v>
          </cell>
          <cell r="M84">
            <v>40</v>
          </cell>
          <cell r="N84" t="str">
            <v>-</v>
          </cell>
          <cell r="O84" t="str">
            <v xml:space="preserve">S2  </v>
          </cell>
          <cell r="Q84">
            <v>0</v>
          </cell>
          <cell r="S84">
            <v>0</v>
          </cell>
          <cell r="U84">
            <v>4987296.82</v>
          </cell>
          <cell r="W84">
            <v>23.65</v>
          </cell>
          <cell r="Y84">
            <v>18.16</v>
          </cell>
          <cell r="AA84">
            <v>0.2321</v>
          </cell>
          <cell r="AC84">
            <v>4.2299999999999997E-2</v>
          </cell>
          <cell r="AE84">
            <v>210962.66</v>
          </cell>
          <cell r="AG84">
            <v>1157551.5900000001</v>
          </cell>
        </row>
        <row r="85">
          <cell r="A85" t="str">
            <v>08140</v>
          </cell>
          <cell r="G85" t="str">
            <v>1988</v>
          </cell>
          <cell r="I85">
            <v>6575938.0999999996</v>
          </cell>
          <cell r="K85">
            <v>7033603.4199999999</v>
          </cell>
          <cell r="M85">
            <v>40</v>
          </cell>
          <cell r="N85" t="str">
            <v>-</v>
          </cell>
          <cell r="O85" t="str">
            <v xml:space="preserve">S2  </v>
          </cell>
          <cell r="Q85">
            <v>0</v>
          </cell>
          <cell r="S85">
            <v>0</v>
          </cell>
          <cell r="U85">
            <v>7033603.4199999999</v>
          </cell>
          <cell r="W85">
            <v>24.49</v>
          </cell>
          <cell r="Y85">
            <v>18.84</v>
          </cell>
          <cell r="AA85">
            <v>0.23069999999999999</v>
          </cell>
          <cell r="AC85">
            <v>4.0800000000000003E-2</v>
          </cell>
          <cell r="AE85">
            <v>286971.02</v>
          </cell>
          <cell r="AG85">
            <v>1622652.31</v>
          </cell>
        </row>
        <row r="86">
          <cell r="A86" t="str">
            <v>08140</v>
          </cell>
          <cell r="G86" t="str">
            <v>1989</v>
          </cell>
          <cell r="I86">
            <v>6915129.2800000003</v>
          </cell>
          <cell r="K86">
            <v>7492886.2800000003</v>
          </cell>
          <cell r="M86">
            <v>40</v>
          </cell>
          <cell r="N86" t="str">
            <v>-</v>
          </cell>
          <cell r="O86" t="str">
            <v xml:space="preserve">S2  </v>
          </cell>
          <cell r="Q86">
            <v>0</v>
          </cell>
          <cell r="S86">
            <v>0</v>
          </cell>
          <cell r="U86">
            <v>7492886.2800000003</v>
          </cell>
          <cell r="W86">
            <v>25.36</v>
          </cell>
          <cell r="Y86">
            <v>19.54</v>
          </cell>
          <cell r="AA86">
            <v>0.22950000000000001</v>
          </cell>
          <cell r="AC86">
            <v>3.9399999999999998E-2</v>
          </cell>
          <cell r="AE86">
            <v>295219.71999999997</v>
          </cell>
          <cell r="AG86">
            <v>1719617.4</v>
          </cell>
        </row>
        <row r="87">
          <cell r="A87" t="str">
            <v>08140</v>
          </cell>
          <cell r="G87" t="str">
            <v>1990</v>
          </cell>
          <cell r="I87">
            <v>6252782.5199999996</v>
          </cell>
          <cell r="K87">
            <v>6888390.8700000001</v>
          </cell>
          <cell r="M87">
            <v>40</v>
          </cell>
          <cell r="N87" t="str">
            <v>-</v>
          </cell>
          <cell r="O87" t="str">
            <v xml:space="preserve">S2  </v>
          </cell>
          <cell r="Q87">
            <v>0</v>
          </cell>
          <cell r="S87">
            <v>0</v>
          </cell>
          <cell r="U87">
            <v>6888390.8700000001</v>
          </cell>
          <cell r="W87">
            <v>26.24</v>
          </cell>
          <cell r="Y87">
            <v>20.260000000000002</v>
          </cell>
          <cell r="AA87">
            <v>0.22789999999999999</v>
          </cell>
          <cell r="AC87">
            <v>3.8100000000000002E-2</v>
          </cell>
          <cell r="AE87">
            <v>262447.69</v>
          </cell>
          <cell r="AG87">
            <v>1569864.28</v>
          </cell>
        </row>
        <row r="88">
          <cell r="A88" t="str">
            <v>08140</v>
          </cell>
          <cell r="G88" t="str">
            <v>1991</v>
          </cell>
          <cell r="I88">
            <v>4961108.6500000004</v>
          </cell>
          <cell r="K88">
            <v>5419587</v>
          </cell>
          <cell r="M88">
            <v>40</v>
          </cell>
          <cell r="N88" t="str">
            <v>-</v>
          </cell>
          <cell r="O88" t="str">
            <v xml:space="preserve">S2  </v>
          </cell>
          <cell r="Q88">
            <v>0</v>
          </cell>
          <cell r="S88">
            <v>0</v>
          </cell>
          <cell r="U88">
            <v>5419587</v>
          </cell>
          <cell r="W88">
            <v>27.14</v>
          </cell>
          <cell r="Y88">
            <v>21.01</v>
          </cell>
          <cell r="AA88">
            <v>0.22589999999999999</v>
          </cell>
          <cell r="AC88">
            <v>3.6799999999999999E-2</v>
          </cell>
          <cell r="AE88">
            <v>199440.8</v>
          </cell>
          <cell r="AG88">
            <v>1224284.7</v>
          </cell>
        </row>
        <row r="89">
          <cell r="A89" t="str">
            <v>08140</v>
          </cell>
          <cell r="G89" t="str">
            <v>1992</v>
          </cell>
          <cell r="I89">
            <v>4583410.5199999996</v>
          </cell>
          <cell r="K89">
            <v>5008679.1100000003</v>
          </cell>
          <cell r="M89">
            <v>40</v>
          </cell>
          <cell r="N89" t="str">
            <v>-</v>
          </cell>
          <cell r="O89" t="str">
            <v xml:space="preserve">S2  </v>
          </cell>
          <cell r="Q89">
            <v>0</v>
          </cell>
          <cell r="S89">
            <v>0</v>
          </cell>
          <cell r="U89">
            <v>5008679.1100000003</v>
          </cell>
          <cell r="W89">
            <v>28.06</v>
          </cell>
          <cell r="Y89">
            <v>21.77</v>
          </cell>
          <cell r="AA89">
            <v>0.22420000000000001</v>
          </cell>
          <cell r="AC89">
            <v>3.56E-2</v>
          </cell>
          <cell r="AE89">
            <v>178308.98</v>
          </cell>
          <cell r="AG89">
            <v>1122945.8600000001</v>
          </cell>
        </row>
        <row r="90">
          <cell r="A90" t="str">
            <v>08140</v>
          </cell>
          <cell r="G90" t="str">
            <v>1993</v>
          </cell>
          <cell r="I90">
            <v>4344716.99</v>
          </cell>
          <cell r="K90">
            <v>4542745.8</v>
          </cell>
          <cell r="M90">
            <v>40</v>
          </cell>
          <cell r="N90" t="str">
            <v>-</v>
          </cell>
          <cell r="O90" t="str">
            <v xml:space="preserve">S2  </v>
          </cell>
          <cell r="Q90">
            <v>0</v>
          </cell>
          <cell r="S90">
            <v>0</v>
          </cell>
          <cell r="U90">
            <v>4542745.8</v>
          </cell>
          <cell r="W90">
            <v>29</v>
          </cell>
          <cell r="Y90">
            <v>22.56</v>
          </cell>
          <cell r="AA90">
            <v>0.22209999999999999</v>
          </cell>
          <cell r="AC90">
            <v>3.4500000000000003E-2</v>
          </cell>
          <cell r="AE90">
            <v>156724.73000000001</v>
          </cell>
          <cell r="AG90">
            <v>1008943.84</v>
          </cell>
        </row>
        <row r="91">
          <cell r="A91" t="str">
            <v>08140</v>
          </cell>
          <cell r="G91" t="str">
            <v>1994</v>
          </cell>
          <cell r="I91">
            <v>7627085.4900000002</v>
          </cell>
          <cell r="K91">
            <v>8150294.8099999996</v>
          </cell>
          <cell r="M91">
            <v>40</v>
          </cell>
          <cell r="N91" t="str">
            <v>-</v>
          </cell>
          <cell r="O91" t="str">
            <v xml:space="preserve">S2  </v>
          </cell>
          <cell r="Q91">
            <v>0</v>
          </cell>
          <cell r="S91">
            <v>0</v>
          </cell>
          <cell r="U91">
            <v>8150294.8099999996</v>
          </cell>
          <cell r="W91">
            <v>29.95</v>
          </cell>
          <cell r="Y91">
            <v>23.38</v>
          </cell>
          <cell r="AA91">
            <v>0.21940000000000001</v>
          </cell>
          <cell r="AC91">
            <v>3.3399999999999999E-2</v>
          </cell>
          <cell r="AE91">
            <v>272219.84999999998</v>
          </cell>
          <cell r="AG91">
            <v>1788174.68</v>
          </cell>
        </row>
        <row r="92">
          <cell r="A92" t="str">
            <v>08140</v>
          </cell>
          <cell r="G92" t="str">
            <v>1995</v>
          </cell>
          <cell r="I92">
            <v>5814345.0099999998</v>
          </cell>
          <cell r="K92">
            <v>6219280.0899999999</v>
          </cell>
          <cell r="M92">
            <v>40</v>
          </cell>
          <cell r="N92" t="str">
            <v>-</v>
          </cell>
          <cell r="O92" t="str">
            <v xml:space="preserve">S2  </v>
          </cell>
          <cell r="Q92">
            <v>0</v>
          </cell>
          <cell r="S92">
            <v>0</v>
          </cell>
          <cell r="U92">
            <v>6219280.0899999999</v>
          </cell>
          <cell r="W92">
            <v>30.91</v>
          </cell>
          <cell r="Y92">
            <v>24.21</v>
          </cell>
          <cell r="AA92">
            <v>0.21679999999999999</v>
          </cell>
          <cell r="AC92">
            <v>3.2399999999999998E-2</v>
          </cell>
          <cell r="AE92">
            <v>201504.67</v>
          </cell>
          <cell r="AG92">
            <v>1348339.92</v>
          </cell>
        </row>
        <row r="93">
          <cell r="A93" t="str">
            <v>08140</v>
          </cell>
          <cell r="G93" t="str">
            <v>1996</v>
          </cell>
          <cell r="I93">
            <v>5928039.9500000002</v>
          </cell>
          <cell r="K93">
            <v>6307108.4199999999</v>
          </cell>
          <cell r="M93">
            <v>40</v>
          </cell>
          <cell r="N93" t="str">
            <v>-</v>
          </cell>
          <cell r="O93" t="str">
            <v xml:space="preserve">S2  </v>
          </cell>
          <cell r="Q93">
            <v>0</v>
          </cell>
          <cell r="S93">
            <v>0</v>
          </cell>
          <cell r="U93">
            <v>6307108.4199999999</v>
          </cell>
          <cell r="W93">
            <v>31.88</v>
          </cell>
          <cell r="Y93">
            <v>25.07</v>
          </cell>
          <cell r="AA93">
            <v>0.21360000000000001</v>
          </cell>
          <cell r="AC93">
            <v>3.1399999999999997E-2</v>
          </cell>
          <cell r="AE93">
            <v>198043.2</v>
          </cell>
          <cell r="AG93">
            <v>1347198.36</v>
          </cell>
        </row>
        <row r="94">
          <cell r="A94" t="str">
            <v>08140</v>
          </cell>
          <cell r="G94" t="str">
            <v>1997</v>
          </cell>
          <cell r="I94">
            <v>1690288.69</v>
          </cell>
          <cell r="K94">
            <v>1789363.35</v>
          </cell>
          <cell r="M94">
            <v>40</v>
          </cell>
          <cell r="N94" t="str">
            <v>-</v>
          </cell>
          <cell r="O94" t="str">
            <v xml:space="preserve">S2  </v>
          </cell>
          <cell r="Q94">
            <v>0</v>
          </cell>
          <cell r="S94">
            <v>0</v>
          </cell>
          <cell r="U94">
            <v>1789363.35</v>
          </cell>
          <cell r="W94">
            <v>32.86</v>
          </cell>
          <cell r="Y94">
            <v>25.94</v>
          </cell>
          <cell r="AA94">
            <v>0.21060000000000001</v>
          </cell>
          <cell r="AC94">
            <v>3.04E-2</v>
          </cell>
          <cell r="AE94">
            <v>54396.65</v>
          </cell>
          <cell r="AG94">
            <v>376839.92</v>
          </cell>
        </row>
        <row r="95">
          <cell r="A95" t="str">
            <v>08140</v>
          </cell>
          <cell r="G95" t="str">
            <v>1998</v>
          </cell>
          <cell r="I95">
            <v>9709460.3499999996</v>
          </cell>
          <cell r="K95">
            <v>10412139.869999999</v>
          </cell>
          <cell r="M95">
            <v>40</v>
          </cell>
          <cell r="N95" t="str">
            <v>-</v>
          </cell>
          <cell r="O95" t="str">
            <v xml:space="preserve">S2  </v>
          </cell>
          <cell r="Q95">
            <v>0</v>
          </cell>
          <cell r="S95">
            <v>0</v>
          </cell>
          <cell r="U95">
            <v>10412139.869999999</v>
          </cell>
          <cell r="W95">
            <v>33.85</v>
          </cell>
          <cell r="Y95">
            <v>26.84</v>
          </cell>
          <cell r="AA95">
            <v>0.20710000000000001</v>
          </cell>
          <cell r="AC95">
            <v>2.9499999999999998E-2</v>
          </cell>
          <cell r="AE95">
            <v>307158.13</v>
          </cell>
          <cell r="AG95">
            <v>2156354.17</v>
          </cell>
        </row>
        <row r="96">
          <cell r="A96" t="str">
            <v>08140</v>
          </cell>
          <cell r="G96" t="str">
            <v>1999</v>
          </cell>
          <cell r="I96">
            <v>4146047.36</v>
          </cell>
          <cell r="K96">
            <v>4659273.91</v>
          </cell>
          <cell r="M96">
            <v>40</v>
          </cell>
          <cell r="N96" t="str">
            <v>-</v>
          </cell>
          <cell r="O96" t="str">
            <v xml:space="preserve">S2  </v>
          </cell>
          <cell r="Q96">
            <v>0</v>
          </cell>
          <cell r="S96">
            <v>0</v>
          </cell>
          <cell r="U96">
            <v>4659273.91</v>
          </cell>
          <cell r="W96">
            <v>34.840000000000003</v>
          </cell>
          <cell r="Y96">
            <v>27.75</v>
          </cell>
          <cell r="AA96">
            <v>0.20349999999999999</v>
          </cell>
          <cell r="AC96">
            <v>2.87E-2</v>
          </cell>
          <cell r="AE96">
            <v>133721.16</v>
          </cell>
          <cell r="AG96">
            <v>948162.24</v>
          </cell>
        </row>
        <row r="97">
          <cell r="A97" t="str">
            <v>08140</v>
          </cell>
          <cell r="G97" t="str">
            <v>2000</v>
          </cell>
          <cell r="I97">
            <v>3183848.01</v>
          </cell>
          <cell r="K97">
            <v>3643022.01</v>
          </cell>
          <cell r="M97">
            <v>40</v>
          </cell>
          <cell r="N97" t="str">
            <v>-</v>
          </cell>
          <cell r="O97" t="str">
            <v xml:space="preserve">S2  </v>
          </cell>
          <cell r="Q97">
            <v>0</v>
          </cell>
          <cell r="S97">
            <v>0</v>
          </cell>
          <cell r="U97">
            <v>3643022.01</v>
          </cell>
          <cell r="W97">
            <v>35.840000000000003</v>
          </cell>
          <cell r="Y97">
            <v>28.68</v>
          </cell>
          <cell r="AA97">
            <v>0.19980000000000001</v>
          </cell>
          <cell r="AC97">
            <v>2.7900000000000001E-2</v>
          </cell>
          <cell r="AE97">
            <v>101640.31</v>
          </cell>
          <cell r="AG97">
            <v>727875.8</v>
          </cell>
        </row>
        <row r="98">
          <cell r="A98" t="str">
            <v>08140</v>
          </cell>
          <cell r="G98" t="str">
            <v>2001</v>
          </cell>
          <cell r="I98">
            <v>115226.11</v>
          </cell>
          <cell r="K98">
            <v>139667.21</v>
          </cell>
          <cell r="M98">
            <v>40</v>
          </cell>
          <cell r="N98" t="str">
            <v>-</v>
          </cell>
          <cell r="O98" t="str">
            <v xml:space="preserve">S2  </v>
          </cell>
          <cell r="Q98">
            <v>0</v>
          </cell>
          <cell r="S98">
            <v>0</v>
          </cell>
          <cell r="U98">
            <v>139667.21</v>
          </cell>
          <cell r="W98">
            <v>36.83</v>
          </cell>
          <cell r="Y98">
            <v>29.63</v>
          </cell>
          <cell r="AA98">
            <v>0.19550000000000001</v>
          </cell>
          <cell r="AC98">
            <v>2.7199999999999998E-2</v>
          </cell>
          <cell r="AE98">
            <v>3798.95</v>
          </cell>
          <cell r="AG98">
            <v>27304.94</v>
          </cell>
        </row>
        <row r="99">
          <cell r="A99" t="str">
            <v>Total 08140</v>
          </cell>
          <cell r="E99" t="str">
            <v>Total Crossties - Wood - Density Class IV</v>
          </cell>
          <cell r="I99">
            <v>103239212.74000001</v>
          </cell>
          <cell r="K99">
            <v>112458254.25</v>
          </cell>
          <cell r="S99">
            <v>0</v>
          </cell>
          <cell r="U99">
            <v>112458254.25</v>
          </cell>
          <cell r="Y99">
            <v>20.05</v>
          </cell>
          <cell r="AA99">
            <v>0.2238</v>
          </cell>
          <cell r="AC99">
            <v>3.8699999999999998E-2</v>
          </cell>
          <cell r="AE99">
            <v>4354438.97</v>
          </cell>
          <cell r="AG99">
            <v>25168845.16</v>
          </cell>
        </row>
        <row r="101">
          <cell r="A101" t="str">
            <v>08210</v>
          </cell>
          <cell r="C101">
            <v>8.2100000000000009</v>
          </cell>
          <cell r="E101" t="str">
            <v xml:space="preserve">Switch Ties - Wood - Density Class I </v>
          </cell>
          <cell r="G101" t="str">
            <v>1998</v>
          </cell>
          <cell r="I101">
            <v>187833.84</v>
          </cell>
          <cell r="K101">
            <v>137583.09</v>
          </cell>
          <cell r="M101">
            <v>18</v>
          </cell>
          <cell r="N101" t="str">
            <v>-</v>
          </cell>
          <cell r="O101" t="str">
            <v xml:space="preserve">S0.5 </v>
          </cell>
          <cell r="Q101">
            <v>0</v>
          </cell>
          <cell r="S101">
            <v>0</v>
          </cell>
          <cell r="U101">
            <v>137583.09</v>
          </cell>
          <cell r="W101">
            <v>12.86</v>
          </cell>
          <cell r="Y101">
            <v>8.5299999999999994</v>
          </cell>
          <cell r="AA101">
            <v>0.3367</v>
          </cell>
          <cell r="AC101">
            <v>7.7799999999999994E-2</v>
          </cell>
          <cell r="AE101">
            <v>10703.96</v>
          </cell>
          <cell r="AG101">
            <v>46324.23</v>
          </cell>
        </row>
        <row r="102">
          <cell r="A102" t="str">
            <v>08210</v>
          </cell>
          <cell r="G102" t="str">
            <v>1999</v>
          </cell>
          <cell r="I102">
            <v>512215.52</v>
          </cell>
          <cell r="K102">
            <v>403012.98</v>
          </cell>
          <cell r="M102">
            <v>18</v>
          </cell>
          <cell r="N102" t="str">
            <v>-</v>
          </cell>
          <cell r="O102" t="str">
            <v xml:space="preserve">S0.5 </v>
          </cell>
          <cell r="Q102">
            <v>0</v>
          </cell>
          <cell r="S102">
            <v>0</v>
          </cell>
          <cell r="U102">
            <v>403012.98</v>
          </cell>
          <cell r="W102">
            <v>13.58</v>
          </cell>
          <cell r="Y102">
            <v>9.0399999999999991</v>
          </cell>
          <cell r="AA102">
            <v>0.33429999999999999</v>
          </cell>
          <cell r="AC102">
            <v>7.3599999999999999E-2</v>
          </cell>
          <cell r="AE102">
            <v>29661.759999999998</v>
          </cell>
          <cell r="AG102">
            <v>134727.24</v>
          </cell>
        </row>
        <row r="103">
          <cell r="A103" t="str">
            <v>08210</v>
          </cell>
          <cell r="G103" t="str">
            <v>2000</v>
          </cell>
          <cell r="I103">
            <v>1664614.68</v>
          </cell>
          <cell r="K103">
            <v>1365958.48</v>
          </cell>
          <cell r="M103">
            <v>18</v>
          </cell>
          <cell r="N103" t="str">
            <v>-</v>
          </cell>
          <cell r="O103" t="str">
            <v xml:space="preserve">S0.5 </v>
          </cell>
          <cell r="Q103">
            <v>0</v>
          </cell>
          <cell r="S103">
            <v>0</v>
          </cell>
          <cell r="U103">
            <v>1365958.48</v>
          </cell>
          <cell r="W103">
            <v>14.34</v>
          </cell>
          <cell r="Y103">
            <v>9.57</v>
          </cell>
          <cell r="AA103">
            <v>0.33260000000000001</v>
          </cell>
          <cell r="AC103">
            <v>6.9699999999999998E-2</v>
          </cell>
          <cell r="AE103">
            <v>95207.31</v>
          </cell>
          <cell r="AG103">
            <v>454317.79</v>
          </cell>
        </row>
        <row r="104">
          <cell r="A104" t="str">
            <v>08210</v>
          </cell>
          <cell r="G104" t="str">
            <v>2001</v>
          </cell>
          <cell r="I104">
            <v>278545.34999999998</v>
          </cell>
          <cell r="K104">
            <v>248083.44</v>
          </cell>
          <cell r="M104">
            <v>18</v>
          </cell>
          <cell r="N104" t="str">
            <v>-</v>
          </cell>
          <cell r="O104" t="str">
            <v xml:space="preserve">S0.5 </v>
          </cell>
          <cell r="Q104">
            <v>0</v>
          </cell>
          <cell r="S104">
            <v>0</v>
          </cell>
          <cell r="U104">
            <v>248083.44</v>
          </cell>
          <cell r="W104">
            <v>15.14</v>
          </cell>
          <cell r="Y104">
            <v>10.130000000000001</v>
          </cell>
          <cell r="AA104">
            <v>0.33090000000000003</v>
          </cell>
          <cell r="AC104">
            <v>6.6100000000000006E-2</v>
          </cell>
          <cell r="AE104">
            <v>16398.32</v>
          </cell>
          <cell r="AG104">
            <v>82090.81</v>
          </cell>
        </row>
        <row r="105">
          <cell r="A105" t="str">
            <v>Total 08210</v>
          </cell>
          <cell r="E105" t="str">
            <v>Total Switch Ties - Wood - Density Class I</v>
          </cell>
          <cell r="I105">
            <v>2643209.39</v>
          </cell>
          <cell r="K105">
            <v>2154637.9899999998</v>
          </cell>
          <cell r="S105">
            <v>0</v>
          </cell>
          <cell r="U105">
            <v>2154637.9899999998</v>
          </cell>
          <cell r="Y105">
            <v>9.4600000000000009</v>
          </cell>
          <cell r="AA105">
            <v>0.33300000000000002</v>
          </cell>
          <cell r="AC105">
            <v>7.0499999999999993E-2</v>
          </cell>
          <cell r="AE105">
            <v>151971.35</v>
          </cell>
          <cell r="AG105">
            <v>717460.07000000007</v>
          </cell>
        </row>
        <row r="107">
          <cell r="A107" t="str">
            <v>08220</v>
          </cell>
          <cell r="C107">
            <v>8.2200000000000006</v>
          </cell>
          <cell r="E107" t="str">
            <v>Switch Ties - Wood - Density Class II</v>
          </cell>
          <cell r="G107" t="str">
            <v>1998</v>
          </cell>
          <cell r="I107">
            <v>24236.6</v>
          </cell>
          <cell r="K107">
            <v>19995.09</v>
          </cell>
          <cell r="M107">
            <v>25</v>
          </cell>
          <cell r="N107" t="str">
            <v>-</v>
          </cell>
          <cell r="O107" t="str">
            <v xml:space="preserve">L2   </v>
          </cell>
          <cell r="Q107">
            <v>0</v>
          </cell>
          <cell r="S107">
            <v>0</v>
          </cell>
          <cell r="U107">
            <v>19995.09</v>
          </cell>
          <cell r="W107">
            <v>19.13</v>
          </cell>
          <cell r="Y107">
            <v>13.65</v>
          </cell>
          <cell r="AA107">
            <v>0.28649999999999998</v>
          </cell>
          <cell r="AC107">
            <v>5.2299999999999999E-2</v>
          </cell>
          <cell r="AE107">
            <v>1045.74</v>
          </cell>
          <cell r="AG107">
            <v>5728.59</v>
          </cell>
        </row>
        <row r="108">
          <cell r="A108" t="str">
            <v>08220</v>
          </cell>
          <cell r="G108" t="str">
            <v>1999</v>
          </cell>
          <cell r="I108">
            <v>66092.210000000006</v>
          </cell>
          <cell r="K108">
            <v>57639.519999999997</v>
          </cell>
          <cell r="M108">
            <v>25</v>
          </cell>
          <cell r="N108" t="str">
            <v>-</v>
          </cell>
          <cell r="O108" t="str">
            <v xml:space="preserve">L2   </v>
          </cell>
          <cell r="Q108">
            <v>0</v>
          </cell>
          <cell r="S108">
            <v>0</v>
          </cell>
          <cell r="U108">
            <v>57639.519999999997</v>
          </cell>
          <cell r="W108">
            <v>20.02</v>
          </cell>
          <cell r="Y108">
            <v>14.23</v>
          </cell>
          <cell r="AA108">
            <v>0.28920000000000001</v>
          </cell>
          <cell r="AC108">
            <v>0.05</v>
          </cell>
          <cell r="AE108">
            <v>2881.98</v>
          </cell>
          <cell r="AG108">
            <v>16669.349999999999</v>
          </cell>
        </row>
        <row r="109">
          <cell r="A109" t="str">
            <v>08220</v>
          </cell>
          <cell r="G109" t="str">
            <v>2000</v>
          </cell>
          <cell r="I109">
            <v>214788.61</v>
          </cell>
          <cell r="K109">
            <v>193102.9</v>
          </cell>
          <cell r="M109">
            <v>25</v>
          </cell>
          <cell r="N109" t="str">
            <v>-</v>
          </cell>
          <cell r="O109" t="str">
            <v xml:space="preserve">L2   </v>
          </cell>
          <cell r="Q109">
            <v>0</v>
          </cell>
          <cell r="S109">
            <v>0</v>
          </cell>
          <cell r="U109">
            <v>193102.9</v>
          </cell>
          <cell r="W109">
            <v>20.94</v>
          </cell>
          <cell r="Y109">
            <v>14.88</v>
          </cell>
          <cell r="AA109">
            <v>0.28939999999999999</v>
          </cell>
          <cell r="AC109">
            <v>4.7800000000000002E-2</v>
          </cell>
          <cell r="AE109">
            <v>9230.32</v>
          </cell>
          <cell r="AG109">
            <v>55883.98</v>
          </cell>
        </row>
        <row r="110">
          <cell r="A110" t="str">
            <v>08220</v>
          </cell>
          <cell r="G110" t="str">
            <v>2001</v>
          </cell>
          <cell r="I110">
            <v>35941.269999999997</v>
          </cell>
          <cell r="K110">
            <v>34743.769999999997</v>
          </cell>
          <cell r="M110">
            <v>25</v>
          </cell>
          <cell r="N110" t="str">
            <v>-</v>
          </cell>
          <cell r="O110" t="str">
            <v xml:space="preserve">L2   </v>
          </cell>
          <cell r="Q110">
            <v>0</v>
          </cell>
          <cell r="S110">
            <v>0</v>
          </cell>
          <cell r="U110">
            <v>34743.769999999997</v>
          </cell>
          <cell r="W110">
            <v>21.88</v>
          </cell>
          <cell r="Y110">
            <v>15.59</v>
          </cell>
          <cell r="AA110">
            <v>0.28749999999999998</v>
          </cell>
          <cell r="AC110">
            <v>4.5699999999999998E-2</v>
          </cell>
          <cell r="AE110">
            <v>1587.79</v>
          </cell>
          <cell r="AG110">
            <v>9988.83</v>
          </cell>
        </row>
        <row r="111">
          <cell r="A111" t="str">
            <v>Total 08220</v>
          </cell>
          <cell r="E111" t="str">
            <v>Total Switch Ties - Wood - Density Class II</v>
          </cell>
          <cell r="I111">
            <v>341058.69</v>
          </cell>
          <cell r="K111">
            <v>305481.28000000003</v>
          </cell>
          <cell r="S111">
            <v>0</v>
          </cell>
          <cell r="U111">
            <v>305481.28000000003</v>
          </cell>
          <cell r="Y111">
            <v>14.73</v>
          </cell>
          <cell r="AA111">
            <v>0.28899999999999998</v>
          </cell>
          <cell r="AC111">
            <v>4.8300000000000003E-2</v>
          </cell>
          <cell r="AE111">
            <v>14745.830000000002</v>
          </cell>
          <cell r="AG111">
            <v>88270.75</v>
          </cell>
        </row>
        <row r="113">
          <cell r="A113" t="str">
            <v>08240</v>
          </cell>
          <cell r="C113">
            <v>8.24</v>
          </cell>
          <cell r="E113" t="str">
            <v>Switch Ties - Wood - Density Class IV</v>
          </cell>
          <cell r="G113" t="str">
            <v>1998</v>
          </cell>
          <cell r="I113">
            <v>90887.01</v>
          </cell>
          <cell r="K113">
            <v>89345.49</v>
          </cell>
          <cell r="M113">
            <v>32</v>
          </cell>
          <cell r="N113" t="str">
            <v>-</v>
          </cell>
          <cell r="O113" t="str">
            <v xml:space="preserve">L1.5 </v>
          </cell>
          <cell r="Q113">
            <v>0</v>
          </cell>
          <cell r="S113">
            <v>0</v>
          </cell>
          <cell r="U113">
            <v>89345.49</v>
          </cell>
          <cell r="W113">
            <v>26.34</v>
          </cell>
          <cell r="Y113">
            <v>20.9</v>
          </cell>
          <cell r="AA113">
            <v>0.20649999999999999</v>
          </cell>
          <cell r="AC113">
            <v>3.7999999999999999E-2</v>
          </cell>
          <cell r="AE113">
            <v>3395.13</v>
          </cell>
          <cell r="AG113">
            <v>18449.84</v>
          </cell>
        </row>
        <row r="114">
          <cell r="A114" t="str">
            <v>08240</v>
          </cell>
          <cell r="G114" t="str">
            <v>1999</v>
          </cell>
          <cell r="I114">
            <v>247845.25</v>
          </cell>
          <cell r="K114">
            <v>254844.44</v>
          </cell>
          <cell r="M114">
            <v>32</v>
          </cell>
          <cell r="N114" t="str">
            <v>-</v>
          </cell>
          <cell r="O114" t="str">
            <v xml:space="preserve">L1.5 </v>
          </cell>
          <cell r="Q114">
            <v>0</v>
          </cell>
          <cell r="S114">
            <v>0</v>
          </cell>
          <cell r="U114">
            <v>254844.44</v>
          </cell>
          <cell r="W114">
            <v>27.2</v>
          </cell>
          <cell r="Y114">
            <v>21.55</v>
          </cell>
          <cell r="AA114">
            <v>0.2077</v>
          </cell>
          <cell r="AC114">
            <v>3.6799999999999999E-2</v>
          </cell>
          <cell r="AE114">
            <v>9378.2800000000007</v>
          </cell>
          <cell r="AG114">
            <v>52931.19</v>
          </cell>
        </row>
        <row r="115">
          <cell r="A115" t="str">
            <v>08240</v>
          </cell>
          <cell r="G115" t="str">
            <v>2000</v>
          </cell>
          <cell r="I115">
            <v>805455.55</v>
          </cell>
          <cell r="K115">
            <v>843265.29</v>
          </cell>
          <cell r="M115">
            <v>32</v>
          </cell>
          <cell r="N115" t="str">
            <v>-</v>
          </cell>
          <cell r="O115" t="str">
            <v xml:space="preserve">L1.5 </v>
          </cell>
          <cell r="Q115">
            <v>0</v>
          </cell>
          <cell r="S115">
            <v>0</v>
          </cell>
          <cell r="U115">
            <v>843265.29</v>
          </cell>
          <cell r="W115">
            <v>28.08</v>
          </cell>
          <cell r="Y115">
            <v>22.23</v>
          </cell>
          <cell r="AA115">
            <v>0.20830000000000001</v>
          </cell>
          <cell r="AC115">
            <v>3.56E-2</v>
          </cell>
          <cell r="AE115">
            <v>30020.240000000002</v>
          </cell>
          <cell r="AG115">
            <v>175652.16</v>
          </cell>
        </row>
        <row r="116">
          <cell r="A116" t="str">
            <v>08240</v>
          </cell>
          <cell r="G116" t="str">
            <v>2001</v>
          </cell>
          <cell r="I116">
            <v>134779.48000000001</v>
          </cell>
          <cell r="K116">
            <v>149521.97</v>
          </cell>
          <cell r="M116">
            <v>32</v>
          </cell>
          <cell r="N116" t="str">
            <v>-</v>
          </cell>
          <cell r="O116" t="str">
            <v xml:space="preserve">L1.5 </v>
          </cell>
          <cell r="Q116">
            <v>0</v>
          </cell>
          <cell r="S116">
            <v>0</v>
          </cell>
          <cell r="U116">
            <v>149521.97</v>
          </cell>
          <cell r="W116">
            <v>28.99</v>
          </cell>
          <cell r="Y116">
            <v>22.94</v>
          </cell>
          <cell r="AA116">
            <v>0.2087</v>
          </cell>
          <cell r="AC116">
            <v>3.4500000000000003E-2</v>
          </cell>
          <cell r="AE116">
            <v>5158.51</v>
          </cell>
          <cell r="AG116">
            <v>31205.24</v>
          </cell>
        </row>
        <row r="117">
          <cell r="A117" t="str">
            <v>Total 08240</v>
          </cell>
          <cell r="E117" t="str">
            <v>Total Switch Ties - Wood - Density Class IV</v>
          </cell>
          <cell r="I117">
            <v>1278967.29</v>
          </cell>
          <cell r="K117">
            <v>1336977.19</v>
          </cell>
          <cell r="S117">
            <v>0</v>
          </cell>
          <cell r="U117">
            <v>1336977.19</v>
          </cell>
          <cell r="Y117">
            <v>22.08</v>
          </cell>
          <cell r="AA117">
            <v>0.20810000000000001</v>
          </cell>
          <cell r="AC117">
            <v>3.5900000000000001E-2</v>
          </cell>
          <cell r="AE117">
            <v>47952.160000000003</v>
          </cell>
          <cell r="AG117">
            <v>278238.43</v>
          </cell>
        </row>
        <row r="119">
          <cell r="A119" t="str">
            <v>08310</v>
          </cell>
          <cell r="C119">
            <v>8.31</v>
          </cell>
          <cell r="E119" t="str">
            <v>Bridge Ties - Wood - Density Class I</v>
          </cell>
          <cell r="G119" t="str">
            <v>1999</v>
          </cell>
          <cell r="I119">
            <v>261346.04</v>
          </cell>
          <cell r="K119">
            <v>206362.38</v>
          </cell>
          <cell r="M119">
            <v>18</v>
          </cell>
          <cell r="N119" t="str">
            <v>-</v>
          </cell>
          <cell r="O119" t="str">
            <v xml:space="preserve">S0.5 </v>
          </cell>
          <cell r="Q119">
            <v>0</v>
          </cell>
          <cell r="S119">
            <v>0</v>
          </cell>
          <cell r="U119">
            <v>206362.38</v>
          </cell>
          <cell r="W119">
            <v>13.58</v>
          </cell>
          <cell r="Y119">
            <v>9.0399999999999991</v>
          </cell>
          <cell r="AA119">
            <v>0.33429999999999999</v>
          </cell>
          <cell r="AC119">
            <v>7.3599999999999999E-2</v>
          </cell>
          <cell r="AE119">
            <v>15188.27</v>
          </cell>
          <cell r="AG119">
            <v>68986.94</v>
          </cell>
        </row>
        <row r="120">
          <cell r="A120" t="str">
            <v>08310</v>
          </cell>
          <cell r="G120" t="str">
            <v>2000</v>
          </cell>
          <cell r="I120">
            <v>217992.57</v>
          </cell>
          <cell r="K120">
            <v>179520.38</v>
          </cell>
          <cell r="M120">
            <v>18</v>
          </cell>
          <cell r="N120" t="str">
            <v>-</v>
          </cell>
          <cell r="O120" t="str">
            <v xml:space="preserve">S0.5 </v>
          </cell>
          <cell r="Q120">
            <v>0</v>
          </cell>
          <cell r="S120">
            <v>0</v>
          </cell>
          <cell r="U120">
            <v>179520.38</v>
          </cell>
          <cell r="W120">
            <v>14.34</v>
          </cell>
          <cell r="Y120">
            <v>9.57</v>
          </cell>
          <cell r="AA120">
            <v>0.33260000000000001</v>
          </cell>
          <cell r="AC120">
            <v>6.9699999999999998E-2</v>
          </cell>
          <cell r="AE120">
            <v>12512.57</v>
          </cell>
          <cell r="AG120">
            <v>59708.480000000003</v>
          </cell>
        </row>
        <row r="121">
          <cell r="A121" t="str">
            <v>08310</v>
          </cell>
          <cell r="G121" t="str">
            <v>2002</v>
          </cell>
          <cell r="I121">
            <v>728.35</v>
          </cell>
          <cell r="K121">
            <v>699.87</v>
          </cell>
          <cell r="M121">
            <v>18</v>
          </cell>
          <cell r="N121" t="str">
            <v>-</v>
          </cell>
          <cell r="O121" t="str">
            <v xml:space="preserve">S0.5 </v>
          </cell>
          <cell r="Q121">
            <v>0</v>
          </cell>
          <cell r="S121">
            <v>0</v>
          </cell>
          <cell r="U121">
            <v>699.87</v>
          </cell>
          <cell r="W121">
            <v>15.99</v>
          </cell>
          <cell r="Y121">
            <v>10.71</v>
          </cell>
          <cell r="AA121">
            <v>0.33019999999999999</v>
          </cell>
          <cell r="AC121">
            <v>6.25E-2</v>
          </cell>
          <cell r="AE121">
            <v>43.74</v>
          </cell>
          <cell r="AG121">
            <v>231.1</v>
          </cell>
        </row>
        <row r="122">
          <cell r="A122" t="str">
            <v>Total 08310</v>
          </cell>
          <cell r="E122" t="str">
            <v>Total Bridge Ties - Wood - Density Class I</v>
          </cell>
          <cell r="I122">
            <v>480066.95999999996</v>
          </cell>
          <cell r="K122">
            <v>386582.63</v>
          </cell>
          <cell r="S122">
            <v>0</v>
          </cell>
          <cell r="U122">
            <v>386582.63</v>
          </cell>
          <cell r="Y122">
            <v>9.2899999999999991</v>
          </cell>
          <cell r="AA122">
            <v>0.33350000000000002</v>
          </cell>
          <cell r="AC122">
            <v>7.1800000000000003E-2</v>
          </cell>
          <cell r="AE122">
            <v>27744.58</v>
          </cell>
          <cell r="AG122">
            <v>128926.52000000002</v>
          </cell>
        </row>
        <row r="124">
          <cell r="A124" t="str">
            <v>08320</v>
          </cell>
          <cell r="C124">
            <v>8.32</v>
          </cell>
          <cell r="E124" t="str">
            <v>Bridge Ties - Wood - Density Class II</v>
          </cell>
          <cell r="G124" t="str">
            <v>1999</v>
          </cell>
          <cell r="I124">
            <v>33722.019999999997</v>
          </cell>
          <cell r="K124">
            <v>29514.27</v>
          </cell>
          <cell r="M124">
            <v>25</v>
          </cell>
          <cell r="N124" t="str">
            <v>-</v>
          </cell>
          <cell r="O124" t="str">
            <v xml:space="preserve">L2   </v>
          </cell>
          <cell r="Q124">
            <v>0</v>
          </cell>
          <cell r="S124">
            <v>0</v>
          </cell>
          <cell r="U124">
            <v>29514.27</v>
          </cell>
          <cell r="W124">
            <v>20.02</v>
          </cell>
          <cell r="Y124">
            <v>14.23</v>
          </cell>
          <cell r="AA124">
            <v>0.28920000000000001</v>
          </cell>
          <cell r="AC124">
            <v>0.05</v>
          </cell>
          <cell r="AE124">
            <v>1475.71</v>
          </cell>
          <cell r="AG124">
            <v>8535.5300000000007</v>
          </cell>
        </row>
        <row r="125">
          <cell r="A125" t="str">
            <v>08320</v>
          </cell>
          <cell r="G125" t="str">
            <v>2000</v>
          </cell>
          <cell r="I125">
            <v>28128.02</v>
          </cell>
          <cell r="K125">
            <v>25378.44</v>
          </cell>
          <cell r="M125">
            <v>25</v>
          </cell>
          <cell r="N125" t="str">
            <v>-</v>
          </cell>
          <cell r="O125" t="str">
            <v xml:space="preserve">L2   </v>
          </cell>
          <cell r="Q125">
            <v>0</v>
          </cell>
          <cell r="S125">
            <v>0</v>
          </cell>
          <cell r="U125">
            <v>25378.44</v>
          </cell>
          <cell r="W125">
            <v>20.94</v>
          </cell>
          <cell r="Y125">
            <v>14.88</v>
          </cell>
          <cell r="AA125">
            <v>0.28939999999999999</v>
          </cell>
          <cell r="AC125">
            <v>4.7800000000000002E-2</v>
          </cell>
          <cell r="AE125">
            <v>1213.0899999999999</v>
          </cell>
          <cell r="AG125">
            <v>7344.52</v>
          </cell>
        </row>
        <row r="126">
          <cell r="A126" t="str">
            <v>08320</v>
          </cell>
          <cell r="G126" t="str">
            <v>2002</v>
          </cell>
          <cell r="I126">
            <v>93.98</v>
          </cell>
          <cell r="K126">
            <v>97.39</v>
          </cell>
          <cell r="M126">
            <v>25</v>
          </cell>
          <cell r="N126" t="str">
            <v>-</v>
          </cell>
          <cell r="O126" t="str">
            <v xml:space="preserve">L2   </v>
          </cell>
          <cell r="Q126">
            <v>0</v>
          </cell>
          <cell r="S126">
            <v>0</v>
          </cell>
          <cell r="U126">
            <v>97.39</v>
          </cell>
          <cell r="W126">
            <v>22.85</v>
          </cell>
          <cell r="Y126">
            <v>16.34</v>
          </cell>
          <cell r="AA126">
            <v>0.28489999999999999</v>
          </cell>
          <cell r="AC126">
            <v>4.3799999999999999E-2</v>
          </cell>
          <cell r="AE126">
            <v>4.2699999999999996</v>
          </cell>
          <cell r="AG126">
            <v>27.75</v>
          </cell>
        </row>
        <row r="127">
          <cell r="A127" t="str">
            <v>Total 08320</v>
          </cell>
          <cell r="E127" t="str">
            <v>Total Bridge Ties - Wood - Density Class II</v>
          </cell>
          <cell r="I127">
            <v>61944.02</v>
          </cell>
          <cell r="K127">
            <v>54990.1</v>
          </cell>
          <cell r="S127">
            <v>0</v>
          </cell>
          <cell r="U127">
            <v>54990.1</v>
          </cell>
          <cell r="Y127">
            <v>14.51</v>
          </cell>
          <cell r="AA127">
            <v>0.2893</v>
          </cell>
          <cell r="AC127">
            <v>4.9000000000000002E-2</v>
          </cell>
          <cell r="AE127">
            <v>2693.07</v>
          </cell>
          <cell r="AG127">
            <v>15907.800000000001</v>
          </cell>
        </row>
        <row r="129">
          <cell r="A129" t="str">
            <v>08340</v>
          </cell>
          <cell r="C129">
            <v>8.34</v>
          </cell>
          <cell r="E129" t="str">
            <v>Bridge Ties - Wood - Density Class IV</v>
          </cell>
          <cell r="G129" t="str">
            <v>1999</v>
          </cell>
          <cell r="I129">
            <v>126457.28</v>
          </cell>
          <cell r="K129">
            <v>130492.84</v>
          </cell>
          <cell r="M129">
            <v>32</v>
          </cell>
          <cell r="N129" t="str">
            <v>-</v>
          </cell>
          <cell r="O129" t="str">
            <v xml:space="preserve">L1.5 </v>
          </cell>
          <cell r="Q129">
            <v>0</v>
          </cell>
          <cell r="S129">
            <v>0</v>
          </cell>
          <cell r="U129">
            <v>130492.84</v>
          </cell>
          <cell r="W129">
            <v>27.2</v>
          </cell>
          <cell r="Y129">
            <v>21.55</v>
          </cell>
          <cell r="AA129">
            <v>0.2077</v>
          </cell>
          <cell r="AC129">
            <v>3.6799999999999999E-2</v>
          </cell>
          <cell r="AE129">
            <v>4802.1400000000003</v>
          </cell>
          <cell r="AG129">
            <v>27103.360000000001</v>
          </cell>
        </row>
        <row r="130">
          <cell r="A130" t="str">
            <v>08340</v>
          </cell>
          <cell r="G130" t="str">
            <v>2000</v>
          </cell>
          <cell r="I130">
            <v>105479.86</v>
          </cell>
          <cell r="K130">
            <v>110825.7</v>
          </cell>
          <cell r="M130">
            <v>32</v>
          </cell>
          <cell r="N130" t="str">
            <v>-</v>
          </cell>
          <cell r="O130" t="str">
            <v xml:space="preserve">L1.5 </v>
          </cell>
          <cell r="Q130">
            <v>0</v>
          </cell>
          <cell r="S130">
            <v>0</v>
          </cell>
          <cell r="U130">
            <v>110825.7</v>
          </cell>
          <cell r="W130">
            <v>28.08</v>
          </cell>
          <cell r="Y130">
            <v>22.23</v>
          </cell>
          <cell r="AA130">
            <v>0.20830000000000001</v>
          </cell>
          <cell r="AC130">
            <v>3.56E-2</v>
          </cell>
          <cell r="AE130">
            <v>3945.39</v>
          </cell>
          <cell r="AG130">
            <v>23084.99</v>
          </cell>
        </row>
        <row r="131">
          <cell r="A131" t="str">
            <v>08340</v>
          </cell>
          <cell r="G131" t="str">
            <v>2002</v>
          </cell>
          <cell r="I131">
            <v>352.42</v>
          </cell>
          <cell r="K131">
            <v>412.63</v>
          </cell>
          <cell r="M131">
            <v>32</v>
          </cell>
          <cell r="N131" t="str">
            <v>-</v>
          </cell>
          <cell r="O131" t="str">
            <v xml:space="preserve">L1.5 </v>
          </cell>
          <cell r="Q131">
            <v>0</v>
          </cell>
          <cell r="S131">
            <v>0</v>
          </cell>
          <cell r="U131">
            <v>412.63</v>
          </cell>
          <cell r="W131">
            <v>29.92</v>
          </cell>
          <cell r="Y131">
            <v>23.67</v>
          </cell>
          <cell r="AA131">
            <v>0.2089</v>
          </cell>
          <cell r="AC131">
            <v>3.3399999999999999E-2</v>
          </cell>
          <cell r="AE131">
            <v>13.78</v>
          </cell>
          <cell r="AG131">
            <v>86.2</v>
          </cell>
        </row>
        <row r="132">
          <cell r="A132" t="str">
            <v>Total 08340</v>
          </cell>
          <cell r="E132" t="str">
            <v>Total Bridge Ties - Wood - Density Class IV</v>
          </cell>
          <cell r="I132">
            <v>232289.56000000003</v>
          </cell>
          <cell r="K132">
            <v>241731.16999999998</v>
          </cell>
          <cell r="S132">
            <v>0</v>
          </cell>
          <cell r="U132">
            <v>241731.16999999998</v>
          </cell>
          <cell r="Y132">
            <v>21.85</v>
          </cell>
          <cell r="AA132">
            <v>0.20799999999999999</v>
          </cell>
          <cell r="AC132">
            <v>3.6200000000000003E-2</v>
          </cell>
          <cell r="AE132">
            <v>8761.3100000000013</v>
          </cell>
          <cell r="AG132">
            <v>50274.55</v>
          </cell>
        </row>
        <row r="134">
          <cell r="A134" t="str">
            <v>08410</v>
          </cell>
          <cell r="C134">
            <v>8.41</v>
          </cell>
          <cell r="E134" t="str">
            <v xml:space="preserve">Crossties - Concrete - Density Class I </v>
          </cell>
          <cell r="G134" t="str">
            <v>1999</v>
          </cell>
          <cell r="I134">
            <v>15982.26</v>
          </cell>
          <cell r="K134">
            <v>14139.91</v>
          </cell>
          <cell r="M134">
            <v>50</v>
          </cell>
          <cell r="N134" t="str">
            <v>-</v>
          </cell>
          <cell r="O134" t="str">
            <v xml:space="preserve">R3  </v>
          </cell>
          <cell r="Q134">
            <v>0</v>
          </cell>
          <cell r="S134">
            <v>0</v>
          </cell>
          <cell r="U134">
            <v>14139.91</v>
          </cell>
          <cell r="W134">
            <v>44.95</v>
          </cell>
          <cell r="Y134">
            <v>37.96</v>
          </cell>
          <cell r="AA134">
            <v>0.1555</v>
          </cell>
          <cell r="AC134">
            <v>2.2200000000000001E-2</v>
          </cell>
          <cell r="AE134">
            <v>313.91000000000003</v>
          </cell>
          <cell r="AG134">
            <v>2198.7600000000002</v>
          </cell>
        </row>
        <row r="135">
          <cell r="A135" t="str">
            <v>08410</v>
          </cell>
          <cell r="G135" t="str">
            <v>2001</v>
          </cell>
          <cell r="I135">
            <v>22493.15</v>
          </cell>
          <cell r="K135">
            <v>21098.06</v>
          </cell>
          <cell r="M135">
            <v>50</v>
          </cell>
          <cell r="N135" t="str">
            <v>-</v>
          </cell>
          <cell r="O135" t="str">
            <v xml:space="preserve">R3  </v>
          </cell>
          <cell r="Q135">
            <v>0</v>
          </cell>
          <cell r="S135">
            <v>0</v>
          </cell>
          <cell r="U135">
            <v>21098.06</v>
          </cell>
          <cell r="W135">
            <v>46.89</v>
          </cell>
          <cell r="Y135">
            <v>39.840000000000003</v>
          </cell>
          <cell r="AA135">
            <v>0.15040000000000001</v>
          </cell>
          <cell r="AC135">
            <v>2.1299999999999999E-2</v>
          </cell>
          <cell r="AE135">
            <v>449.39</v>
          </cell>
          <cell r="AG135">
            <v>3173.15</v>
          </cell>
        </row>
        <row r="136">
          <cell r="A136" t="str">
            <v>Total 08410</v>
          </cell>
          <cell r="E136" t="str">
            <v>Total Crossties - Concrete - Density Class I</v>
          </cell>
          <cell r="I136">
            <v>38475.410000000003</v>
          </cell>
          <cell r="K136">
            <v>35237.97</v>
          </cell>
          <cell r="S136">
            <v>0</v>
          </cell>
          <cell r="U136">
            <v>35237.97</v>
          </cell>
          <cell r="Y136">
            <v>39.130000000000003</v>
          </cell>
          <cell r="AA136">
            <v>0.15240000000000001</v>
          </cell>
          <cell r="AC136">
            <v>2.1700000000000001E-2</v>
          </cell>
          <cell r="AE136">
            <v>763.3</v>
          </cell>
          <cell r="AG136">
            <v>5371.91</v>
          </cell>
        </row>
        <row r="138">
          <cell r="A138" t="str">
            <v>08420</v>
          </cell>
          <cell r="C138">
            <v>8.42</v>
          </cell>
          <cell r="E138" t="str">
            <v>Crossties - Concrete - Density Class II</v>
          </cell>
          <cell r="G138" t="str">
            <v>1999</v>
          </cell>
          <cell r="I138">
            <v>2062.2199999999998</v>
          </cell>
          <cell r="K138">
            <v>1824.5</v>
          </cell>
          <cell r="M138">
            <v>50</v>
          </cell>
          <cell r="N138" t="str">
            <v>-</v>
          </cell>
          <cell r="O138" t="str">
            <v xml:space="preserve">R3  </v>
          </cell>
          <cell r="Q138">
            <v>0</v>
          </cell>
          <cell r="S138">
            <v>0</v>
          </cell>
          <cell r="U138">
            <v>1824.5</v>
          </cell>
          <cell r="W138">
            <v>44.95</v>
          </cell>
          <cell r="Y138">
            <v>37.96</v>
          </cell>
          <cell r="AA138">
            <v>0.1555</v>
          </cell>
          <cell r="AC138">
            <v>2.2200000000000001E-2</v>
          </cell>
          <cell r="AE138">
            <v>40.5</v>
          </cell>
          <cell r="AG138">
            <v>283.70999999999998</v>
          </cell>
        </row>
        <row r="139">
          <cell r="A139" t="str">
            <v>08420</v>
          </cell>
          <cell r="G139" t="str">
            <v>2001</v>
          </cell>
          <cell r="I139">
            <v>2902.34</v>
          </cell>
          <cell r="K139">
            <v>2722.33</v>
          </cell>
          <cell r="M139">
            <v>50</v>
          </cell>
          <cell r="N139" t="str">
            <v>-</v>
          </cell>
          <cell r="O139" t="str">
            <v xml:space="preserve">R3  </v>
          </cell>
          <cell r="Q139">
            <v>0</v>
          </cell>
          <cell r="S139">
            <v>0</v>
          </cell>
          <cell r="U139">
            <v>2722.33</v>
          </cell>
          <cell r="W139">
            <v>46.89</v>
          </cell>
          <cell r="Y139">
            <v>39.840000000000003</v>
          </cell>
          <cell r="AA139">
            <v>0.15040000000000001</v>
          </cell>
          <cell r="AC139">
            <v>2.1299999999999999E-2</v>
          </cell>
          <cell r="AE139">
            <v>57.99</v>
          </cell>
          <cell r="AG139">
            <v>409.44</v>
          </cell>
        </row>
        <row r="140">
          <cell r="A140" t="str">
            <v>Total 08420</v>
          </cell>
          <cell r="E140" t="str">
            <v>Total Crossties - Concrete - Density Class II</v>
          </cell>
          <cell r="I140">
            <v>4964.5599999999995</v>
          </cell>
          <cell r="K140">
            <v>4546.83</v>
          </cell>
          <cell r="S140">
            <v>0</v>
          </cell>
          <cell r="U140">
            <v>4546.83</v>
          </cell>
          <cell r="Y140">
            <v>39.130000000000003</v>
          </cell>
          <cell r="AA140">
            <v>0.15240000000000001</v>
          </cell>
          <cell r="AC140">
            <v>2.1700000000000001E-2</v>
          </cell>
          <cell r="AE140">
            <v>98.490000000000009</v>
          </cell>
          <cell r="AG140">
            <v>693.15</v>
          </cell>
        </row>
        <row r="142">
          <cell r="A142" t="str">
            <v>08440</v>
          </cell>
          <cell r="C142">
            <v>8.44</v>
          </cell>
          <cell r="E142" t="str">
            <v>Crossties - Concrete - Density Class IV</v>
          </cell>
          <cell r="G142" t="str">
            <v>1999</v>
          </cell>
          <cell r="I142">
            <v>7733.32</v>
          </cell>
          <cell r="K142">
            <v>6841.86</v>
          </cell>
          <cell r="M142">
            <v>50</v>
          </cell>
          <cell r="N142" t="str">
            <v>-</v>
          </cell>
          <cell r="O142" t="str">
            <v xml:space="preserve">R3  </v>
          </cell>
          <cell r="Q142">
            <v>0</v>
          </cell>
          <cell r="S142">
            <v>0</v>
          </cell>
          <cell r="U142">
            <v>6841.86</v>
          </cell>
          <cell r="W142">
            <v>44.95</v>
          </cell>
          <cell r="Y142">
            <v>37.96</v>
          </cell>
          <cell r="AA142">
            <v>0.1555</v>
          </cell>
          <cell r="AC142">
            <v>2.2200000000000001E-2</v>
          </cell>
          <cell r="AE142">
            <v>151.88999999999999</v>
          </cell>
          <cell r="AG142">
            <v>1063.9100000000001</v>
          </cell>
        </row>
        <row r="143">
          <cell r="A143" t="str">
            <v>08440</v>
          </cell>
          <cell r="G143" t="str">
            <v>2001</v>
          </cell>
          <cell r="I143">
            <v>10883.74</v>
          </cell>
          <cell r="K143">
            <v>10208.700000000001</v>
          </cell>
          <cell r="M143">
            <v>50</v>
          </cell>
          <cell r="N143" t="str">
            <v>-</v>
          </cell>
          <cell r="O143" t="str">
            <v xml:space="preserve">R3  </v>
          </cell>
          <cell r="Q143">
            <v>0</v>
          </cell>
          <cell r="S143">
            <v>0</v>
          </cell>
          <cell r="U143">
            <v>10208.700000000001</v>
          </cell>
          <cell r="W143">
            <v>46.89</v>
          </cell>
          <cell r="Y143">
            <v>39.840000000000003</v>
          </cell>
          <cell r="AA143">
            <v>0.15040000000000001</v>
          </cell>
          <cell r="AC143">
            <v>2.1299999999999999E-2</v>
          </cell>
          <cell r="AE143">
            <v>217.45</v>
          </cell>
          <cell r="AG143">
            <v>1535.39</v>
          </cell>
        </row>
        <row r="144">
          <cell r="A144" t="str">
            <v>Total 08440</v>
          </cell>
          <cell r="E144" t="str">
            <v>Total Crossties - Concrete - Density Class IV</v>
          </cell>
          <cell r="I144">
            <v>18617.059999999998</v>
          </cell>
          <cell r="K144">
            <v>17050.560000000001</v>
          </cell>
          <cell r="S144">
            <v>0</v>
          </cell>
          <cell r="U144">
            <v>17050.560000000001</v>
          </cell>
          <cell r="Y144">
            <v>39.130000000000003</v>
          </cell>
          <cell r="AA144">
            <v>0.15240000000000001</v>
          </cell>
          <cell r="AC144">
            <v>2.1700000000000001E-2</v>
          </cell>
          <cell r="AE144">
            <v>369.34</v>
          </cell>
          <cell r="AG144">
            <v>2599.3000000000002</v>
          </cell>
        </row>
        <row r="146">
          <cell r="A146" t="str">
            <v>08510</v>
          </cell>
          <cell r="C146">
            <v>8.51</v>
          </cell>
          <cell r="E146" t="str">
            <v>Switch Ties - Steel - Density Class I</v>
          </cell>
          <cell r="G146" t="str">
            <v>1999</v>
          </cell>
          <cell r="I146">
            <v>4826.8599999999997</v>
          </cell>
          <cell r="K146">
            <v>4251.3100000000004</v>
          </cell>
          <cell r="M146">
            <v>50</v>
          </cell>
          <cell r="N146" t="str">
            <v>-</v>
          </cell>
          <cell r="O146" t="str">
            <v xml:space="preserve">R3  </v>
          </cell>
          <cell r="Q146">
            <v>0</v>
          </cell>
          <cell r="S146">
            <v>0</v>
          </cell>
          <cell r="U146">
            <v>4251.3100000000004</v>
          </cell>
          <cell r="W146">
            <v>44.95</v>
          </cell>
          <cell r="Y146">
            <v>37.96</v>
          </cell>
          <cell r="AA146">
            <v>0.1555</v>
          </cell>
          <cell r="AC146">
            <v>2.2200000000000001E-2</v>
          </cell>
          <cell r="AE146">
            <v>94.38</v>
          </cell>
          <cell r="AG146">
            <v>661.08</v>
          </cell>
        </row>
        <row r="148">
          <cell r="A148" t="str">
            <v>08520</v>
          </cell>
          <cell r="C148">
            <v>8.52</v>
          </cell>
          <cell r="E148" t="str">
            <v>Switch Ties - Steel - Density Class II</v>
          </cell>
          <cell r="G148" t="str">
            <v>1999</v>
          </cell>
          <cell r="I148">
            <v>622.82000000000005</v>
          </cell>
          <cell r="K148">
            <v>548.55999999999995</v>
          </cell>
          <cell r="M148">
            <v>50</v>
          </cell>
          <cell r="N148" t="str">
            <v>-</v>
          </cell>
          <cell r="O148" t="str">
            <v xml:space="preserve">R3  </v>
          </cell>
          <cell r="Q148">
            <v>0</v>
          </cell>
          <cell r="S148">
            <v>0</v>
          </cell>
          <cell r="U148">
            <v>548.55999999999995</v>
          </cell>
          <cell r="W148">
            <v>44.95</v>
          </cell>
          <cell r="Y148">
            <v>37.96</v>
          </cell>
          <cell r="AA148">
            <v>0.1555</v>
          </cell>
          <cell r="AC148">
            <v>2.2200000000000001E-2</v>
          </cell>
          <cell r="AE148">
            <v>12.18</v>
          </cell>
          <cell r="AG148">
            <v>85.3</v>
          </cell>
        </row>
        <row r="150">
          <cell r="A150" t="str">
            <v>08540</v>
          </cell>
          <cell r="C150">
            <v>8.5399999999999991</v>
          </cell>
          <cell r="E150" t="str">
            <v>Switch Ties - Steel - Density Class IV</v>
          </cell>
          <cell r="G150" t="str">
            <v>1999</v>
          </cell>
          <cell r="I150">
            <v>2335.5700000000002</v>
          </cell>
          <cell r="K150">
            <v>2057.08</v>
          </cell>
          <cell r="M150">
            <v>50</v>
          </cell>
          <cell r="N150" t="str">
            <v>-</v>
          </cell>
          <cell r="O150" t="str">
            <v xml:space="preserve">R3  </v>
          </cell>
          <cell r="Q150">
            <v>0</v>
          </cell>
          <cell r="S150">
            <v>0</v>
          </cell>
          <cell r="U150">
            <v>2057.08</v>
          </cell>
          <cell r="W150">
            <v>44.95</v>
          </cell>
          <cell r="Y150">
            <v>37.96</v>
          </cell>
          <cell r="AA150">
            <v>0.1555</v>
          </cell>
          <cell r="AC150">
            <v>2.2200000000000001E-2</v>
          </cell>
          <cell r="AE150">
            <v>45.67</v>
          </cell>
          <cell r="AG150">
            <v>319.88</v>
          </cell>
        </row>
        <row r="152">
          <cell r="A152" t="str">
            <v>08610</v>
          </cell>
          <cell r="C152">
            <v>8.61</v>
          </cell>
          <cell r="E152" t="str">
            <v>Crossties - Steel - Density Class I</v>
          </cell>
          <cell r="G152" t="str">
            <v>1999</v>
          </cell>
          <cell r="I152">
            <v>850.49</v>
          </cell>
          <cell r="K152">
            <v>749.08</v>
          </cell>
          <cell r="M152">
            <v>50</v>
          </cell>
          <cell r="N152" t="str">
            <v>-</v>
          </cell>
          <cell r="O152" t="str">
            <v xml:space="preserve">R3  </v>
          </cell>
          <cell r="Q152">
            <v>0</v>
          </cell>
          <cell r="S152">
            <v>0</v>
          </cell>
          <cell r="U152">
            <v>749.08</v>
          </cell>
          <cell r="W152">
            <v>44.95</v>
          </cell>
          <cell r="Y152">
            <v>37.96</v>
          </cell>
          <cell r="AA152">
            <v>0.1555</v>
          </cell>
          <cell r="AC152">
            <v>2.2200000000000001E-2</v>
          </cell>
          <cell r="AE152">
            <v>16.63</v>
          </cell>
          <cell r="AG152">
            <v>116.48</v>
          </cell>
        </row>
        <row r="154">
          <cell r="A154" t="str">
            <v>08620</v>
          </cell>
          <cell r="C154">
            <v>8.6199999999999992</v>
          </cell>
          <cell r="E154" t="str">
            <v>Crossties - Steel - Density Class II</v>
          </cell>
          <cell r="G154" t="str">
            <v>1999</v>
          </cell>
          <cell r="I154">
            <v>109.74</v>
          </cell>
          <cell r="K154">
            <v>96.65</v>
          </cell>
          <cell r="M154">
            <v>50</v>
          </cell>
          <cell r="N154" t="str">
            <v>-</v>
          </cell>
          <cell r="O154" t="str">
            <v xml:space="preserve">R3  </v>
          </cell>
          <cell r="Q154">
            <v>0</v>
          </cell>
          <cell r="S154">
            <v>0</v>
          </cell>
          <cell r="U154">
            <v>96.65</v>
          </cell>
          <cell r="W154">
            <v>44.95</v>
          </cell>
          <cell r="Y154">
            <v>37.96</v>
          </cell>
          <cell r="AA154">
            <v>0.1555</v>
          </cell>
          <cell r="AC154">
            <v>2.2200000000000001E-2</v>
          </cell>
          <cell r="AE154">
            <v>2.15</v>
          </cell>
          <cell r="AG154">
            <v>15.03</v>
          </cell>
        </row>
        <row r="156">
          <cell r="A156" t="str">
            <v>08640</v>
          </cell>
          <cell r="C156">
            <v>8.64</v>
          </cell>
          <cell r="E156" t="str">
            <v>Crossties - Steel - Density Class IV</v>
          </cell>
          <cell r="G156" t="str">
            <v>1999</v>
          </cell>
          <cell r="I156">
            <v>411.53</v>
          </cell>
          <cell r="K156">
            <v>362.46</v>
          </cell>
          <cell r="M156">
            <v>50</v>
          </cell>
          <cell r="N156" t="str">
            <v>-</v>
          </cell>
          <cell r="O156" t="str">
            <v xml:space="preserve">R3  </v>
          </cell>
          <cell r="Q156">
            <v>0</v>
          </cell>
          <cell r="S156">
            <v>0</v>
          </cell>
          <cell r="U156">
            <v>362.46</v>
          </cell>
          <cell r="W156">
            <v>44.95</v>
          </cell>
          <cell r="Y156">
            <v>37.96</v>
          </cell>
          <cell r="AA156">
            <v>0.1555</v>
          </cell>
          <cell r="AC156">
            <v>2.2200000000000001E-2</v>
          </cell>
          <cell r="AE156">
            <v>8.0500000000000007</v>
          </cell>
          <cell r="AG156">
            <v>56.36</v>
          </cell>
        </row>
        <row r="158">
          <cell r="A158" t="str">
            <v>08000</v>
          </cell>
          <cell r="E158" t="str">
            <v>Total Account 8, Ties</v>
          </cell>
          <cell r="I158">
            <v>349240356.62</v>
          </cell>
          <cell r="K158">
            <v>297126267.69999981</v>
          </cell>
          <cell r="S158">
            <v>0</v>
          </cell>
          <cell r="U158">
            <v>297126267.69999981</v>
          </cell>
          <cell r="Y158">
            <v>11.5</v>
          </cell>
          <cell r="AA158">
            <v>0.27050000000000002</v>
          </cell>
          <cell r="AC158">
            <v>6.3399999999999998E-2</v>
          </cell>
          <cell r="AE158">
            <v>18842753.190000005</v>
          </cell>
          <cell r="AG158">
            <v>80367478.36999999</v>
          </cell>
        </row>
      </sheetData>
      <sheetData sheetId="12"/>
      <sheetData sheetId="13">
        <row r="6">
          <cell r="A6" t="str">
            <v>03000</v>
          </cell>
          <cell r="B6">
            <v>3</v>
          </cell>
          <cell r="C6" t="str">
            <v>Grading</v>
          </cell>
          <cell r="E6">
            <v>120</v>
          </cell>
          <cell r="F6" t="str">
            <v>L2</v>
          </cell>
          <cell r="G6">
            <v>0</v>
          </cell>
        </row>
        <row r="7">
          <cell r="A7" t="str">
            <v>04000</v>
          </cell>
          <cell r="B7">
            <v>4</v>
          </cell>
          <cell r="C7" t="str">
            <v>Other Right-of-way Expenditures</v>
          </cell>
          <cell r="E7">
            <v>60</v>
          </cell>
          <cell r="F7" t="str">
            <v>R2</v>
          </cell>
          <cell r="G7">
            <v>0</v>
          </cell>
        </row>
        <row r="8">
          <cell r="A8" t="str">
            <v>05000</v>
          </cell>
          <cell r="B8">
            <v>5</v>
          </cell>
          <cell r="C8" t="str">
            <v>Tunnels and Subways</v>
          </cell>
          <cell r="E8">
            <v>120</v>
          </cell>
          <cell r="F8" t="str">
            <v xml:space="preserve">R2.5 </v>
          </cell>
          <cell r="G8">
            <v>0</v>
          </cell>
        </row>
        <row r="9">
          <cell r="A9" t="str">
            <v>06000</v>
          </cell>
          <cell r="B9">
            <v>6</v>
          </cell>
          <cell r="C9" t="str">
            <v>Bridges, Trestles and Culverts</v>
          </cell>
          <cell r="E9">
            <v>95</v>
          </cell>
          <cell r="F9" t="str">
            <v>R1.5</v>
          </cell>
          <cell r="G9">
            <v>0</v>
          </cell>
        </row>
        <row r="10">
          <cell r="A10" t="str">
            <v>07000</v>
          </cell>
          <cell r="B10">
            <v>7</v>
          </cell>
          <cell r="C10" t="str">
            <v>Elevated Structures</v>
          </cell>
        </row>
        <row r="11">
          <cell r="A11" t="str">
            <v>08000</v>
          </cell>
          <cell r="B11">
            <v>8</v>
          </cell>
          <cell r="C11" t="str">
            <v>Ties</v>
          </cell>
        </row>
        <row r="12">
          <cell r="A12" t="str">
            <v>08100</v>
          </cell>
          <cell r="B12">
            <v>8.1</v>
          </cell>
          <cell r="C12" t="str">
            <v>Ties</v>
          </cell>
        </row>
        <row r="13">
          <cell r="A13" t="str">
            <v>08110</v>
          </cell>
          <cell r="B13">
            <v>8.11</v>
          </cell>
          <cell r="C13" t="str">
            <v>Crossties - Wood - Density Class I</v>
          </cell>
          <cell r="E13">
            <v>23</v>
          </cell>
          <cell r="F13" t="str">
            <v>S1</v>
          </cell>
          <cell r="G13">
            <v>-20</v>
          </cell>
        </row>
        <row r="14">
          <cell r="A14" t="str">
            <v>08120</v>
          </cell>
          <cell r="B14">
            <v>8.1199999999999992</v>
          </cell>
          <cell r="C14" t="str">
            <v>Crossties - Wood - Density Class II</v>
          </cell>
          <cell r="E14">
            <v>32</v>
          </cell>
          <cell r="F14" t="str">
            <v xml:space="preserve">L2  </v>
          </cell>
          <cell r="G14">
            <v>-25</v>
          </cell>
        </row>
        <row r="15">
          <cell r="A15" t="str">
            <v>08140</v>
          </cell>
          <cell r="B15">
            <v>8.14</v>
          </cell>
          <cell r="C15" t="str">
            <v>Crossties - Wood - Density Class IV</v>
          </cell>
          <cell r="E15">
            <v>40</v>
          </cell>
          <cell r="F15" t="str">
            <v xml:space="preserve">S2  </v>
          </cell>
          <cell r="G15">
            <v>-35</v>
          </cell>
        </row>
        <row r="16">
          <cell r="A16" t="str">
            <v>08210</v>
          </cell>
          <cell r="B16">
            <v>8.2100000000000009</v>
          </cell>
          <cell r="C16" t="str">
            <v>Switch Ties - Wood - Density Class I</v>
          </cell>
          <cell r="E16">
            <v>18</v>
          </cell>
          <cell r="F16" t="str">
            <v xml:space="preserve">S0.5 </v>
          </cell>
          <cell r="G16">
            <v>-15</v>
          </cell>
        </row>
        <row r="17">
          <cell r="A17" t="str">
            <v>08220</v>
          </cell>
          <cell r="B17">
            <v>8.2200000000000006</v>
          </cell>
          <cell r="C17" t="str">
            <v>Switch Ties - Wood - Density Class II</v>
          </cell>
          <cell r="E17">
            <v>25</v>
          </cell>
          <cell r="F17" t="str">
            <v xml:space="preserve">L2   </v>
          </cell>
          <cell r="G17">
            <v>-20</v>
          </cell>
        </row>
        <row r="18">
          <cell r="A18" t="str">
            <v>08240</v>
          </cell>
          <cell r="B18">
            <v>8.24</v>
          </cell>
          <cell r="C18" t="str">
            <v>Switch Ties - Wood - Density Class IV</v>
          </cell>
          <cell r="E18">
            <v>32</v>
          </cell>
          <cell r="F18" t="str">
            <v xml:space="preserve">L1.5 </v>
          </cell>
          <cell r="G18">
            <v>-25</v>
          </cell>
        </row>
        <row r="19">
          <cell r="A19" t="str">
            <v>08310</v>
          </cell>
          <cell r="B19">
            <v>8.31</v>
          </cell>
          <cell r="C19" t="str">
            <v>Bridge Ties - Wood - Density Class I</v>
          </cell>
          <cell r="E19">
            <v>18</v>
          </cell>
          <cell r="F19" t="str">
            <v xml:space="preserve">S0.5 </v>
          </cell>
          <cell r="G19">
            <v>-15</v>
          </cell>
        </row>
        <row r="20">
          <cell r="A20" t="str">
            <v>08320</v>
          </cell>
          <cell r="B20">
            <v>8.32</v>
          </cell>
          <cell r="C20" t="str">
            <v>Bridge Ties - Wood - Density Class II</v>
          </cell>
          <cell r="E20">
            <v>25</v>
          </cell>
          <cell r="F20" t="str">
            <v xml:space="preserve">L2   </v>
          </cell>
          <cell r="G20">
            <v>-20</v>
          </cell>
        </row>
        <row r="21">
          <cell r="A21" t="str">
            <v>08340</v>
          </cell>
          <cell r="B21">
            <v>8.34</v>
          </cell>
          <cell r="C21" t="str">
            <v>Bridge Ties - Wood - Density Class IV</v>
          </cell>
          <cell r="E21">
            <v>32</v>
          </cell>
          <cell r="F21" t="str">
            <v xml:space="preserve">L1.5 </v>
          </cell>
          <cell r="G21">
            <v>-25</v>
          </cell>
        </row>
        <row r="22">
          <cell r="A22" t="str">
            <v>08410</v>
          </cell>
          <cell r="B22">
            <v>8.41</v>
          </cell>
          <cell r="C22" t="str">
            <v>Crossties - Concrete - Density Class I</v>
          </cell>
          <cell r="E22">
            <v>50</v>
          </cell>
          <cell r="F22" t="str">
            <v xml:space="preserve">R3  </v>
          </cell>
          <cell r="G22">
            <v>-25</v>
          </cell>
        </row>
        <row r="23">
          <cell r="A23" t="str">
            <v>08420</v>
          </cell>
          <cell r="B23">
            <v>8.42</v>
          </cell>
          <cell r="C23" t="str">
            <v>Crossties - Concrete - Density Class II</v>
          </cell>
          <cell r="E23">
            <v>50</v>
          </cell>
          <cell r="F23" t="str">
            <v xml:space="preserve">R3  </v>
          </cell>
          <cell r="G23">
            <v>-25</v>
          </cell>
        </row>
        <row r="24">
          <cell r="A24" t="str">
            <v>08440</v>
          </cell>
          <cell r="B24">
            <v>8.44</v>
          </cell>
          <cell r="C24" t="str">
            <v>Crossties - Concrete - Density Class IV</v>
          </cell>
          <cell r="E24">
            <v>50</v>
          </cell>
          <cell r="F24" t="str">
            <v xml:space="preserve">R3  </v>
          </cell>
          <cell r="G24">
            <v>-25</v>
          </cell>
        </row>
        <row r="25">
          <cell r="A25" t="str">
            <v>08510</v>
          </cell>
          <cell r="B25">
            <v>8.51</v>
          </cell>
          <cell r="C25" t="str">
            <v>Switch Ties - Steel - Density Class I</v>
          </cell>
          <cell r="E25">
            <v>50</v>
          </cell>
          <cell r="F25" t="str">
            <v xml:space="preserve">R3  </v>
          </cell>
          <cell r="G25">
            <v>0</v>
          </cell>
        </row>
        <row r="26">
          <cell r="A26" t="str">
            <v>08520</v>
          </cell>
          <cell r="B26">
            <v>8.52</v>
          </cell>
          <cell r="C26" t="str">
            <v>Switch Ties - Steel - Density Class II</v>
          </cell>
          <cell r="E26">
            <v>50</v>
          </cell>
          <cell r="F26" t="str">
            <v xml:space="preserve">R3  </v>
          </cell>
          <cell r="G26">
            <v>0</v>
          </cell>
        </row>
        <row r="27">
          <cell r="A27" t="str">
            <v>08540</v>
          </cell>
          <cell r="B27">
            <v>8.5399999999999991</v>
          </cell>
          <cell r="C27" t="str">
            <v>Switch Ties - Steel - Density Class IV</v>
          </cell>
          <cell r="E27">
            <v>50</v>
          </cell>
          <cell r="F27" t="str">
            <v xml:space="preserve">R3  </v>
          </cell>
          <cell r="G27">
            <v>0</v>
          </cell>
        </row>
        <row r="28">
          <cell r="A28" t="str">
            <v>08610</v>
          </cell>
          <cell r="B28">
            <v>8.61</v>
          </cell>
          <cell r="C28" t="str">
            <v>Crossties - Steel - Density Class I</v>
          </cell>
          <cell r="E28">
            <v>50</v>
          </cell>
          <cell r="F28" t="str">
            <v xml:space="preserve">R3  </v>
          </cell>
          <cell r="G28">
            <v>0</v>
          </cell>
        </row>
        <row r="29">
          <cell r="A29" t="str">
            <v>08620</v>
          </cell>
          <cell r="B29">
            <v>8.6199999999999992</v>
          </cell>
          <cell r="C29" t="str">
            <v>Crossties - Steel - Density Class II</v>
          </cell>
          <cell r="E29">
            <v>50</v>
          </cell>
          <cell r="F29" t="str">
            <v xml:space="preserve">R3  </v>
          </cell>
          <cell r="G29">
            <v>0</v>
          </cell>
        </row>
        <row r="30">
          <cell r="A30" t="str">
            <v>08640</v>
          </cell>
          <cell r="B30">
            <v>8.64</v>
          </cell>
          <cell r="C30" t="str">
            <v>Crossties - Steel - Density Class IV</v>
          </cell>
          <cell r="E30">
            <v>50</v>
          </cell>
          <cell r="F30" t="str">
            <v xml:space="preserve">R3  </v>
          </cell>
          <cell r="G30">
            <v>0</v>
          </cell>
        </row>
        <row r="31">
          <cell r="A31" t="str">
            <v>08910</v>
          </cell>
          <cell r="B31">
            <v>8.91</v>
          </cell>
          <cell r="C31" t="str">
            <v>Switch &amp; Bridge Ties - Density Class I</v>
          </cell>
          <cell r="E31">
            <v>18</v>
          </cell>
          <cell r="F31" t="str">
            <v xml:space="preserve">S0.5 </v>
          </cell>
          <cell r="G31">
            <v>-15</v>
          </cell>
        </row>
        <row r="32">
          <cell r="A32" t="str">
            <v>08920</v>
          </cell>
          <cell r="B32">
            <v>8.92</v>
          </cell>
          <cell r="C32" t="str">
            <v>Switch &amp; Bridge Ties - Density Class II</v>
          </cell>
          <cell r="E32">
            <v>25</v>
          </cell>
          <cell r="F32" t="str">
            <v xml:space="preserve">L2   </v>
          </cell>
          <cell r="G32">
            <v>-20</v>
          </cell>
        </row>
        <row r="33">
          <cell r="A33" t="str">
            <v>08940</v>
          </cell>
          <cell r="B33">
            <v>8.94</v>
          </cell>
          <cell r="C33" t="str">
            <v>Switch &amp; Bridge Ties - Density Class IV</v>
          </cell>
          <cell r="E33">
            <v>32</v>
          </cell>
          <cell r="F33" t="str">
            <v xml:space="preserve">L1.5 </v>
          </cell>
          <cell r="G33">
            <v>-25</v>
          </cell>
        </row>
        <row r="34">
          <cell r="A34" t="str">
            <v>09000</v>
          </cell>
          <cell r="B34">
            <v>9</v>
          </cell>
          <cell r="C34" t="str">
            <v>Rail</v>
          </cell>
        </row>
        <row r="35">
          <cell r="A35" t="str">
            <v>09010</v>
          </cell>
          <cell r="B35">
            <v>9.01</v>
          </cell>
          <cell r="C35" t="str">
            <v>Rail - Material - Density Class I</v>
          </cell>
          <cell r="E35">
            <v>30</v>
          </cell>
          <cell r="F35" t="str">
            <v xml:space="preserve">R1  </v>
          </cell>
          <cell r="G35">
            <v>10</v>
          </cell>
        </row>
        <row r="36">
          <cell r="A36" t="str">
            <v>09020</v>
          </cell>
          <cell r="B36">
            <v>9.02</v>
          </cell>
          <cell r="C36" t="str">
            <v>Rail - Material - Density Class II</v>
          </cell>
          <cell r="E36">
            <v>33</v>
          </cell>
          <cell r="F36" t="str">
            <v xml:space="preserve">L1.5 </v>
          </cell>
          <cell r="G36">
            <v>20</v>
          </cell>
        </row>
        <row r="37">
          <cell r="A37" t="str">
            <v>09040</v>
          </cell>
          <cell r="B37">
            <v>9.0399999999999991</v>
          </cell>
          <cell r="C37" t="str">
            <v>Rail - Material - Density Class IV</v>
          </cell>
          <cell r="E37">
            <v>43</v>
          </cell>
          <cell r="F37" t="str">
            <v xml:space="preserve">L2  </v>
          </cell>
          <cell r="G37">
            <v>20</v>
          </cell>
        </row>
        <row r="38">
          <cell r="A38" t="str">
            <v>09100</v>
          </cell>
          <cell r="B38">
            <v>9.1</v>
          </cell>
        </row>
        <row r="39">
          <cell r="A39" t="str">
            <v>09500</v>
          </cell>
          <cell r="B39">
            <v>9.5</v>
          </cell>
        </row>
        <row r="40">
          <cell r="A40" t="str">
            <v>09510</v>
          </cell>
          <cell r="B40">
            <v>9.51</v>
          </cell>
          <cell r="C40" t="str">
            <v>Rail - Other Track Material - Density Class I</v>
          </cell>
        </row>
        <row r="41">
          <cell r="A41">
            <v>11000</v>
          </cell>
          <cell r="B41">
            <v>11</v>
          </cell>
          <cell r="C41" t="str">
            <v>Ballast</v>
          </cell>
        </row>
        <row r="42">
          <cell r="A42">
            <v>11100</v>
          </cell>
          <cell r="B42">
            <v>11.1</v>
          </cell>
          <cell r="C42" t="str">
            <v>Ballast</v>
          </cell>
        </row>
        <row r="43">
          <cell r="A43" t="str">
            <v>11110</v>
          </cell>
          <cell r="B43">
            <v>11.11</v>
          </cell>
          <cell r="C43" t="str">
            <v>Ballast - Density Class I</v>
          </cell>
          <cell r="E43">
            <v>38</v>
          </cell>
          <cell r="F43" t="str">
            <v>R2</v>
          </cell>
          <cell r="G43">
            <v>0</v>
          </cell>
        </row>
        <row r="44">
          <cell r="A44" t="str">
            <v>11120</v>
          </cell>
          <cell r="B44">
            <v>11.12</v>
          </cell>
          <cell r="C44" t="str">
            <v>Ballast - Density Class II</v>
          </cell>
          <cell r="E44">
            <v>39</v>
          </cell>
          <cell r="F44" t="str">
            <v>R2</v>
          </cell>
          <cell r="G44">
            <v>0</v>
          </cell>
        </row>
        <row r="45">
          <cell r="A45" t="str">
            <v>11140</v>
          </cell>
          <cell r="B45">
            <v>11.14</v>
          </cell>
          <cell r="C45" t="str">
            <v>Ballast - Density Class IV</v>
          </cell>
          <cell r="E45">
            <v>42</v>
          </cell>
          <cell r="F45" t="str">
            <v>R2</v>
          </cell>
          <cell r="G45">
            <v>0</v>
          </cell>
        </row>
        <row r="46">
          <cell r="A46" t="str">
            <v>13000</v>
          </cell>
          <cell r="B46">
            <v>13</v>
          </cell>
          <cell r="C46" t="str">
            <v>Fences, Snow Sheds and Signs</v>
          </cell>
          <cell r="E46">
            <v>50</v>
          </cell>
          <cell r="F46" t="str">
            <v>S0.5</v>
          </cell>
          <cell r="G46">
            <v>0</v>
          </cell>
        </row>
        <row r="47">
          <cell r="A47" t="str">
            <v>16000</v>
          </cell>
          <cell r="B47">
            <v>16</v>
          </cell>
          <cell r="C47" t="str">
            <v>Station and Office Buildings</v>
          </cell>
          <cell r="E47">
            <v>40</v>
          </cell>
          <cell r="F47" t="str">
            <v xml:space="preserve">R1  </v>
          </cell>
          <cell r="G47">
            <v>0</v>
          </cell>
        </row>
        <row r="48">
          <cell r="A48" t="str">
            <v>17000</v>
          </cell>
          <cell r="B48">
            <v>17</v>
          </cell>
          <cell r="C48" t="str">
            <v>Roadway Buildings</v>
          </cell>
          <cell r="E48">
            <v>38</v>
          </cell>
          <cell r="F48" t="str">
            <v xml:space="preserve">S3  </v>
          </cell>
          <cell r="G48">
            <v>0</v>
          </cell>
        </row>
        <row r="49">
          <cell r="A49" t="str">
            <v>18000</v>
          </cell>
          <cell r="B49">
            <v>18</v>
          </cell>
          <cell r="C49" t="str">
            <v>Water Stations</v>
          </cell>
        </row>
        <row r="50">
          <cell r="A50" t="str">
            <v>19000</v>
          </cell>
          <cell r="B50">
            <v>19</v>
          </cell>
          <cell r="C50" t="str">
            <v>Fuel Stations</v>
          </cell>
          <cell r="E50">
            <v>31</v>
          </cell>
          <cell r="F50" t="str">
            <v>S0.5</v>
          </cell>
          <cell r="G50">
            <v>0</v>
          </cell>
        </row>
        <row r="51">
          <cell r="A51" t="str">
            <v>20000</v>
          </cell>
          <cell r="B51">
            <v>20</v>
          </cell>
          <cell r="C51" t="str">
            <v>Shops and Enginehouses</v>
          </cell>
          <cell r="E51">
            <v>35</v>
          </cell>
          <cell r="F51" t="str">
            <v xml:space="preserve">S2  </v>
          </cell>
          <cell r="G51">
            <v>0</v>
          </cell>
        </row>
        <row r="52">
          <cell r="A52" t="str">
            <v>23000</v>
          </cell>
          <cell r="B52">
            <v>23</v>
          </cell>
          <cell r="C52" t="str">
            <v>Wharves and Docks</v>
          </cell>
          <cell r="E52">
            <v>45</v>
          </cell>
          <cell r="F52" t="str">
            <v xml:space="preserve">R3  </v>
          </cell>
          <cell r="G52">
            <v>0</v>
          </cell>
        </row>
        <row r="53">
          <cell r="A53" t="str">
            <v>24000</v>
          </cell>
          <cell r="B53">
            <v>24</v>
          </cell>
          <cell r="C53" t="str">
            <v>Coal and Ore Warves</v>
          </cell>
          <cell r="E53">
            <v>50</v>
          </cell>
          <cell r="F53" t="str">
            <v xml:space="preserve">R3  </v>
          </cell>
          <cell r="G53">
            <v>0</v>
          </cell>
        </row>
        <row r="54">
          <cell r="A54" t="str">
            <v>25000</v>
          </cell>
          <cell r="B54">
            <v>25</v>
          </cell>
          <cell r="C54" t="str">
            <v>TOFC/COFC Terminals</v>
          </cell>
          <cell r="E54">
            <v>35</v>
          </cell>
          <cell r="F54" t="str">
            <v>R2.5</v>
          </cell>
          <cell r="G54">
            <v>0</v>
          </cell>
        </row>
        <row r="55">
          <cell r="A55" t="str">
            <v>26000</v>
          </cell>
          <cell r="B55">
            <v>26</v>
          </cell>
          <cell r="C55" t="str">
            <v>Communication Systems</v>
          </cell>
          <cell r="E55">
            <v>25</v>
          </cell>
          <cell r="F55" t="str">
            <v>S1.5</v>
          </cell>
          <cell r="G55">
            <v>0</v>
          </cell>
        </row>
        <row r="56">
          <cell r="A56" t="str">
            <v>27000</v>
          </cell>
          <cell r="B56">
            <v>27</v>
          </cell>
          <cell r="C56" t="str">
            <v>Signals and Interlockers</v>
          </cell>
          <cell r="E56">
            <v>30</v>
          </cell>
          <cell r="F56" t="str">
            <v xml:space="preserve">R1  </v>
          </cell>
          <cell r="G56">
            <v>0</v>
          </cell>
        </row>
        <row r="57">
          <cell r="A57" t="str">
            <v>29000</v>
          </cell>
          <cell r="B57">
            <v>29</v>
          </cell>
          <cell r="C57" t="str">
            <v>Power Plants</v>
          </cell>
          <cell r="E57">
            <v>30</v>
          </cell>
          <cell r="F57" t="str">
            <v xml:space="preserve">L2  </v>
          </cell>
          <cell r="G57">
            <v>0</v>
          </cell>
        </row>
        <row r="58">
          <cell r="A58" t="str">
            <v>31000</v>
          </cell>
          <cell r="B58">
            <v>31</v>
          </cell>
          <cell r="C58" t="str">
            <v>Power - Transmission Systems</v>
          </cell>
          <cell r="E58">
            <v>55</v>
          </cell>
          <cell r="F58" t="str">
            <v xml:space="preserve">R3  </v>
          </cell>
          <cell r="G58">
            <v>0</v>
          </cell>
        </row>
        <row r="59">
          <cell r="A59" t="str">
            <v>35000</v>
          </cell>
          <cell r="B59">
            <v>35</v>
          </cell>
          <cell r="C59" t="str">
            <v>Miscellaneous Structures</v>
          </cell>
          <cell r="E59">
            <v>17</v>
          </cell>
          <cell r="F59" t="str">
            <v>L2</v>
          </cell>
          <cell r="G59">
            <v>0</v>
          </cell>
        </row>
        <row r="60">
          <cell r="A60" t="str">
            <v>37000</v>
          </cell>
          <cell r="B60">
            <v>37</v>
          </cell>
          <cell r="C60" t="str">
            <v>Roadway Machines</v>
          </cell>
          <cell r="E60">
            <v>17</v>
          </cell>
          <cell r="F60" t="str">
            <v>L2</v>
          </cell>
          <cell r="G60">
            <v>0</v>
          </cell>
        </row>
        <row r="61">
          <cell r="A61" t="str">
            <v>39000</v>
          </cell>
          <cell r="B61">
            <v>39</v>
          </cell>
          <cell r="C61" t="str">
            <v>Public Improvements - Construction</v>
          </cell>
          <cell r="E61">
            <v>45</v>
          </cell>
          <cell r="F61" t="str">
            <v>L2</v>
          </cell>
          <cell r="G61">
            <v>0</v>
          </cell>
        </row>
        <row r="62">
          <cell r="A62" t="str">
            <v>44000</v>
          </cell>
          <cell r="B62">
            <v>44</v>
          </cell>
          <cell r="C62" t="str">
            <v>Shop Machinery</v>
          </cell>
          <cell r="E62">
            <v>23</v>
          </cell>
          <cell r="F62" t="str">
            <v xml:space="preserve">R1  </v>
          </cell>
          <cell r="G62">
            <v>0</v>
          </cell>
        </row>
        <row r="63">
          <cell r="A63" t="str">
            <v>45000</v>
          </cell>
          <cell r="B63">
            <v>45</v>
          </cell>
          <cell r="C63" t="str">
            <v>Plant Machinery</v>
          </cell>
          <cell r="E63">
            <v>33</v>
          </cell>
          <cell r="F63" t="str">
            <v xml:space="preserve">R4  </v>
          </cell>
          <cell r="G63">
            <v>0</v>
          </cell>
        </row>
      </sheetData>
      <sheetData sheetId="14">
        <row r="4">
          <cell r="A4" t="str">
            <v>03000</v>
          </cell>
        </row>
        <row r="39">
          <cell r="H39">
            <v>181508339.22239599</v>
          </cell>
        </row>
      </sheetData>
      <sheetData sheetId="15"/>
      <sheetData sheetId="16">
        <row r="2">
          <cell r="A2" t="str">
            <v>030001871</v>
          </cell>
          <cell r="B2">
            <v>3000</v>
          </cell>
          <cell r="C2">
            <v>0</v>
          </cell>
          <cell r="D2">
            <v>1871</v>
          </cell>
          <cell r="E2">
            <v>12</v>
          </cell>
          <cell r="F2">
            <v>0</v>
          </cell>
          <cell r="G2">
            <v>120</v>
          </cell>
          <cell r="H2" t="str">
            <v>L2</v>
          </cell>
          <cell r="I2">
            <v>0</v>
          </cell>
          <cell r="J2">
            <v>8531.8799999999992</v>
          </cell>
          <cell r="K2">
            <v>0.63717000000000001</v>
          </cell>
          <cell r="L2">
            <v>5436</v>
          </cell>
          <cell r="M2">
            <v>0</v>
          </cell>
          <cell r="N2">
            <v>8532</v>
          </cell>
          <cell r="O2">
            <v>43.54</v>
          </cell>
          <cell r="P2">
            <v>70.81</v>
          </cell>
          <cell r="Q2">
            <v>8.3000000000000001E-3</v>
          </cell>
          <cell r="R2">
            <v>8.3000000000000001E-3</v>
          </cell>
          <cell r="S2">
            <v>120</v>
          </cell>
          <cell r="T2">
            <v>6</v>
          </cell>
          <cell r="U2">
            <v>8</v>
          </cell>
          <cell r="V2">
            <v>2004</v>
          </cell>
          <cell r="W2" t="str">
            <v>ASL_BG</v>
          </cell>
        </row>
        <row r="3">
          <cell r="A3" t="str">
            <v>030001914</v>
          </cell>
          <cell r="B3">
            <v>3000</v>
          </cell>
          <cell r="C3">
            <v>0</v>
          </cell>
          <cell r="D3">
            <v>1914</v>
          </cell>
          <cell r="E3">
            <v>12</v>
          </cell>
          <cell r="F3">
            <v>0</v>
          </cell>
          <cell r="G3">
            <v>120</v>
          </cell>
          <cell r="H3" t="str">
            <v>L2</v>
          </cell>
          <cell r="I3">
            <v>0</v>
          </cell>
          <cell r="J3">
            <v>991171688.88</v>
          </cell>
          <cell r="K3">
            <v>0.54442000000000002</v>
          </cell>
          <cell r="L3">
            <v>539613691</v>
          </cell>
          <cell r="M3">
            <v>0</v>
          </cell>
          <cell r="N3">
            <v>991171689</v>
          </cell>
          <cell r="O3">
            <v>54.67</v>
          </cell>
          <cell r="P3">
            <v>8226725.0199999996</v>
          </cell>
          <cell r="Q3">
            <v>8.3000000000000001E-3</v>
          </cell>
          <cell r="R3">
            <v>8.3000000000000001E-3</v>
          </cell>
          <cell r="S3">
            <v>120</v>
          </cell>
          <cell r="T3">
            <v>6</v>
          </cell>
          <cell r="U3">
            <v>8</v>
          </cell>
          <cell r="V3">
            <v>2004</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0.53608</v>
          </cell>
          <cell r="L4">
            <v>9672546</v>
          </cell>
          <cell r="M4">
            <v>0</v>
          </cell>
          <cell r="N4">
            <v>18043102</v>
          </cell>
          <cell r="O4">
            <v>55.67</v>
          </cell>
          <cell r="P4">
            <v>149757.75</v>
          </cell>
          <cell r="Q4">
            <v>8.3000000000000001E-3</v>
          </cell>
          <cell r="R4">
            <v>8.3000000000000001E-3</v>
          </cell>
          <cell r="S4">
            <v>120</v>
          </cell>
          <cell r="T4">
            <v>6</v>
          </cell>
          <cell r="U4">
            <v>8</v>
          </cell>
          <cell r="V4">
            <v>2004</v>
          </cell>
          <cell r="W4" t="str">
            <v>ASL_BG</v>
          </cell>
        </row>
        <row r="5">
          <cell r="A5" t="str">
            <v>030001919</v>
          </cell>
          <cell r="B5">
            <v>3000</v>
          </cell>
          <cell r="C5">
            <v>0</v>
          </cell>
          <cell r="D5">
            <v>1919</v>
          </cell>
          <cell r="E5">
            <v>12</v>
          </cell>
          <cell r="F5">
            <v>0</v>
          </cell>
          <cell r="G5">
            <v>120</v>
          </cell>
          <cell r="H5" t="str">
            <v>L2</v>
          </cell>
          <cell r="I5">
            <v>0</v>
          </cell>
          <cell r="J5">
            <v>885896.67</v>
          </cell>
          <cell r="K5">
            <v>0.53025</v>
          </cell>
          <cell r="L5">
            <v>469747</v>
          </cell>
          <cell r="M5">
            <v>0</v>
          </cell>
          <cell r="N5">
            <v>885897</v>
          </cell>
          <cell r="O5">
            <v>56.37</v>
          </cell>
          <cell r="P5">
            <v>7352.94</v>
          </cell>
          <cell r="Q5">
            <v>8.3000000000000001E-3</v>
          </cell>
          <cell r="R5">
            <v>8.3000000000000001E-3</v>
          </cell>
          <cell r="S5">
            <v>120</v>
          </cell>
          <cell r="T5">
            <v>6</v>
          </cell>
          <cell r="U5">
            <v>8</v>
          </cell>
          <cell r="V5">
            <v>2004</v>
          </cell>
          <cell r="W5" t="str">
            <v>ASL_BG</v>
          </cell>
        </row>
        <row r="6">
          <cell r="A6" t="str">
            <v>030001923</v>
          </cell>
          <cell r="B6">
            <v>3000</v>
          </cell>
          <cell r="C6">
            <v>0</v>
          </cell>
          <cell r="D6">
            <v>1923</v>
          </cell>
          <cell r="E6">
            <v>12</v>
          </cell>
          <cell r="F6">
            <v>0</v>
          </cell>
          <cell r="G6">
            <v>120</v>
          </cell>
          <cell r="H6" t="str">
            <v>L2</v>
          </cell>
          <cell r="I6">
            <v>0</v>
          </cell>
          <cell r="J6">
            <v>126513.37</v>
          </cell>
          <cell r="K6">
            <v>0.51792000000000005</v>
          </cell>
          <cell r="L6">
            <v>65524</v>
          </cell>
          <cell r="M6">
            <v>0</v>
          </cell>
          <cell r="N6">
            <v>126513</v>
          </cell>
          <cell r="O6">
            <v>57.85</v>
          </cell>
          <cell r="P6">
            <v>1050.06</v>
          </cell>
          <cell r="Q6">
            <v>8.3000000000000001E-3</v>
          </cell>
          <cell r="R6">
            <v>8.3000000000000001E-3</v>
          </cell>
          <cell r="S6">
            <v>120</v>
          </cell>
          <cell r="T6">
            <v>6</v>
          </cell>
          <cell r="U6">
            <v>8</v>
          </cell>
          <cell r="V6">
            <v>2004</v>
          </cell>
          <cell r="W6" t="str">
            <v>ASL_BG</v>
          </cell>
        </row>
        <row r="7">
          <cell r="A7" t="str">
            <v>030001925</v>
          </cell>
          <cell r="B7">
            <v>3000</v>
          </cell>
          <cell r="C7">
            <v>0</v>
          </cell>
          <cell r="D7">
            <v>1925</v>
          </cell>
          <cell r="E7">
            <v>12</v>
          </cell>
          <cell r="F7">
            <v>0</v>
          </cell>
          <cell r="G7">
            <v>120</v>
          </cell>
          <cell r="H7" t="str">
            <v>L2</v>
          </cell>
          <cell r="I7">
            <v>0</v>
          </cell>
          <cell r="J7">
            <v>17731.23</v>
          </cell>
          <cell r="K7">
            <v>0.51132999999999995</v>
          </cell>
          <cell r="L7">
            <v>9067</v>
          </cell>
          <cell r="M7">
            <v>0</v>
          </cell>
          <cell r="N7">
            <v>17731</v>
          </cell>
          <cell r="O7">
            <v>58.64</v>
          </cell>
          <cell r="P7">
            <v>147.16999999999999</v>
          </cell>
          <cell r="Q7">
            <v>8.3000000000000001E-3</v>
          </cell>
          <cell r="R7">
            <v>8.3000000000000001E-3</v>
          </cell>
          <cell r="S7">
            <v>120</v>
          </cell>
          <cell r="T7">
            <v>6</v>
          </cell>
          <cell r="U7">
            <v>8</v>
          </cell>
          <cell r="V7">
            <v>2004</v>
          </cell>
          <cell r="W7" t="str">
            <v>ASL_BG</v>
          </cell>
        </row>
        <row r="8">
          <cell r="A8" t="str">
            <v>030001927</v>
          </cell>
          <cell r="B8">
            <v>3000</v>
          </cell>
          <cell r="C8">
            <v>0</v>
          </cell>
          <cell r="D8">
            <v>1927</v>
          </cell>
          <cell r="E8">
            <v>12</v>
          </cell>
          <cell r="F8">
            <v>0</v>
          </cell>
          <cell r="G8">
            <v>120</v>
          </cell>
          <cell r="H8" t="str">
            <v>L2</v>
          </cell>
          <cell r="I8">
            <v>0</v>
          </cell>
          <cell r="J8">
            <v>33446599.57</v>
          </cell>
          <cell r="K8">
            <v>0.50441999999999998</v>
          </cell>
          <cell r="L8">
            <v>16871134</v>
          </cell>
          <cell r="M8">
            <v>0</v>
          </cell>
          <cell r="N8">
            <v>33446600</v>
          </cell>
          <cell r="O8">
            <v>59.47</v>
          </cell>
          <cell r="P8">
            <v>277606.78000000003</v>
          </cell>
          <cell r="Q8">
            <v>8.3000000000000001E-3</v>
          </cell>
          <cell r="R8">
            <v>8.3000000000000001E-3</v>
          </cell>
          <cell r="S8">
            <v>120</v>
          </cell>
          <cell r="T8">
            <v>6</v>
          </cell>
          <cell r="U8">
            <v>8</v>
          </cell>
          <cell r="V8">
            <v>2004</v>
          </cell>
          <cell r="W8" t="str">
            <v>ASL_BG</v>
          </cell>
        </row>
        <row r="9">
          <cell r="A9" t="str">
            <v>030001930</v>
          </cell>
          <cell r="B9">
            <v>3000</v>
          </cell>
          <cell r="C9">
            <v>0</v>
          </cell>
          <cell r="D9">
            <v>1930</v>
          </cell>
          <cell r="E9">
            <v>12</v>
          </cell>
          <cell r="F9">
            <v>0</v>
          </cell>
          <cell r="G9">
            <v>120</v>
          </cell>
          <cell r="H9" t="str">
            <v>L2</v>
          </cell>
          <cell r="I9">
            <v>0</v>
          </cell>
          <cell r="J9">
            <v>1733.11</v>
          </cell>
          <cell r="K9">
            <v>0.49342000000000003</v>
          </cell>
          <cell r="L9">
            <v>855</v>
          </cell>
          <cell r="M9">
            <v>0</v>
          </cell>
          <cell r="N9">
            <v>1733</v>
          </cell>
          <cell r="O9">
            <v>60.79</v>
          </cell>
          <cell r="P9">
            <v>14.38</v>
          </cell>
          <cell r="Q9">
            <v>8.3000000000000001E-3</v>
          </cell>
          <cell r="R9">
            <v>8.3000000000000001E-3</v>
          </cell>
          <cell r="S9">
            <v>120</v>
          </cell>
          <cell r="T9">
            <v>6</v>
          </cell>
          <cell r="U9">
            <v>8</v>
          </cell>
          <cell r="V9">
            <v>2004</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0.46483000000000002</v>
          </cell>
          <cell r="L10">
            <v>6245</v>
          </cell>
          <cell r="M10">
            <v>0</v>
          </cell>
          <cell r="N10">
            <v>13435</v>
          </cell>
          <cell r="O10">
            <v>64.22</v>
          </cell>
          <cell r="P10">
            <v>111.51</v>
          </cell>
          <cell r="Q10">
            <v>8.3000000000000001E-3</v>
          </cell>
          <cell r="R10">
            <v>8.3000000000000001E-3</v>
          </cell>
          <cell r="S10">
            <v>120</v>
          </cell>
          <cell r="T10">
            <v>6</v>
          </cell>
          <cell r="U10">
            <v>8</v>
          </cell>
          <cell r="V10">
            <v>2004</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0.42099999999999999</v>
          </cell>
          <cell r="L11">
            <v>12512</v>
          </cell>
          <cell r="M11">
            <v>0</v>
          </cell>
          <cell r="N11">
            <v>29719</v>
          </cell>
          <cell r="O11">
            <v>69.48</v>
          </cell>
          <cell r="P11">
            <v>246.67</v>
          </cell>
          <cell r="Q11">
            <v>8.3000000000000001E-3</v>
          </cell>
          <cell r="R11">
            <v>8.3000000000000001E-3</v>
          </cell>
          <cell r="S11">
            <v>120</v>
          </cell>
          <cell r="T11">
            <v>6</v>
          </cell>
          <cell r="U11">
            <v>8</v>
          </cell>
          <cell r="V11">
            <v>2004</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0.40450000000000003</v>
          </cell>
          <cell r="L12">
            <v>7166</v>
          </cell>
          <cell r="M12">
            <v>0</v>
          </cell>
          <cell r="N12">
            <v>17715</v>
          </cell>
          <cell r="O12">
            <v>71.459999999999994</v>
          </cell>
          <cell r="P12">
            <v>147.03</v>
          </cell>
          <cell r="Q12">
            <v>8.3000000000000001E-3</v>
          </cell>
          <cell r="R12">
            <v>8.3000000000000001E-3</v>
          </cell>
          <cell r="S12">
            <v>120</v>
          </cell>
          <cell r="T12">
            <v>6</v>
          </cell>
          <cell r="U12">
            <v>8</v>
          </cell>
          <cell r="V12">
            <v>2004</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0.38717000000000001</v>
          </cell>
          <cell r="L13">
            <v>1117</v>
          </cell>
          <cell r="M13">
            <v>0</v>
          </cell>
          <cell r="N13">
            <v>2884</v>
          </cell>
          <cell r="O13">
            <v>73.540000000000006</v>
          </cell>
          <cell r="P13">
            <v>23.94</v>
          </cell>
          <cell r="Q13">
            <v>8.3000000000000001E-3</v>
          </cell>
          <cell r="R13">
            <v>8.3000000000000001E-3</v>
          </cell>
          <cell r="S13">
            <v>120</v>
          </cell>
          <cell r="T13">
            <v>6</v>
          </cell>
          <cell r="U13">
            <v>8</v>
          </cell>
          <cell r="V13">
            <v>2004</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0.33674999999999999</v>
          </cell>
          <cell r="L14">
            <v>827435</v>
          </cell>
          <cell r="M14">
            <v>0</v>
          </cell>
          <cell r="N14">
            <v>2457120</v>
          </cell>
          <cell r="O14">
            <v>79.59</v>
          </cell>
          <cell r="P14">
            <v>20394.099999999999</v>
          </cell>
          <cell r="Q14">
            <v>8.3000000000000001E-3</v>
          </cell>
          <cell r="R14">
            <v>8.3000000000000001E-3</v>
          </cell>
          <cell r="S14">
            <v>120</v>
          </cell>
          <cell r="T14">
            <v>6</v>
          </cell>
          <cell r="U14">
            <v>8</v>
          </cell>
          <cell r="V14">
            <v>2004</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0.33017000000000002</v>
          </cell>
          <cell r="L15">
            <v>62330</v>
          </cell>
          <cell r="M15">
            <v>0</v>
          </cell>
          <cell r="N15">
            <v>188780</v>
          </cell>
          <cell r="O15">
            <v>80.38</v>
          </cell>
          <cell r="P15">
            <v>1566.88</v>
          </cell>
          <cell r="Q15">
            <v>8.3000000000000001E-3</v>
          </cell>
          <cell r="R15">
            <v>8.3000000000000001E-3</v>
          </cell>
          <cell r="S15">
            <v>120</v>
          </cell>
          <cell r="T15">
            <v>6</v>
          </cell>
          <cell r="U15">
            <v>8</v>
          </cell>
          <cell r="V15">
            <v>2004</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0.32341999999999999</v>
          </cell>
          <cell r="L16">
            <v>50819</v>
          </cell>
          <cell r="M16">
            <v>0</v>
          </cell>
          <cell r="N16">
            <v>157129</v>
          </cell>
          <cell r="O16">
            <v>81.19</v>
          </cell>
          <cell r="P16">
            <v>1304.17</v>
          </cell>
          <cell r="Q16">
            <v>8.3000000000000001E-3</v>
          </cell>
          <cell r="R16">
            <v>8.3000000000000001E-3</v>
          </cell>
          <cell r="S16">
            <v>120</v>
          </cell>
          <cell r="T16">
            <v>6</v>
          </cell>
          <cell r="U16">
            <v>8</v>
          </cell>
          <cell r="V16">
            <v>2004</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0.30982999999999999</v>
          </cell>
          <cell r="L17">
            <v>6005</v>
          </cell>
          <cell r="M17">
            <v>0</v>
          </cell>
          <cell r="N17">
            <v>19381</v>
          </cell>
          <cell r="O17">
            <v>82.82</v>
          </cell>
          <cell r="P17">
            <v>160.86000000000001</v>
          </cell>
          <cell r="Q17">
            <v>8.3000000000000001E-3</v>
          </cell>
          <cell r="R17">
            <v>8.3000000000000001E-3</v>
          </cell>
          <cell r="S17">
            <v>120</v>
          </cell>
          <cell r="T17">
            <v>6</v>
          </cell>
          <cell r="U17">
            <v>8</v>
          </cell>
          <cell r="V17">
            <v>2004</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0.23175000000000001</v>
          </cell>
          <cell r="L18">
            <v>28642179</v>
          </cell>
          <cell r="M18">
            <v>0</v>
          </cell>
          <cell r="N18">
            <v>123590847</v>
          </cell>
          <cell r="O18">
            <v>92.19</v>
          </cell>
          <cell r="P18">
            <v>1025804.03</v>
          </cell>
          <cell r="Q18">
            <v>8.3000000000000001E-3</v>
          </cell>
          <cell r="R18">
            <v>8.3000000000000001E-3</v>
          </cell>
          <cell r="S18">
            <v>120</v>
          </cell>
          <cell r="T18">
            <v>6</v>
          </cell>
          <cell r="U18">
            <v>8</v>
          </cell>
          <cell r="V18">
            <v>2004</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0.20949999999999999</v>
          </cell>
          <cell r="L19">
            <v>3733385</v>
          </cell>
          <cell r="M19">
            <v>0</v>
          </cell>
          <cell r="N19">
            <v>17820456</v>
          </cell>
          <cell r="O19">
            <v>94.86</v>
          </cell>
          <cell r="P19">
            <v>147909.78</v>
          </cell>
          <cell r="Q19">
            <v>8.3000000000000001E-3</v>
          </cell>
          <cell r="R19">
            <v>8.3000000000000001E-3</v>
          </cell>
          <cell r="S19">
            <v>120</v>
          </cell>
          <cell r="T19">
            <v>6</v>
          </cell>
          <cell r="U19">
            <v>8</v>
          </cell>
          <cell r="V19">
            <v>2004</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0.19450000000000001</v>
          </cell>
          <cell r="L20">
            <v>2479772</v>
          </cell>
          <cell r="M20">
            <v>0</v>
          </cell>
          <cell r="N20">
            <v>12749468</v>
          </cell>
          <cell r="O20">
            <v>96.66</v>
          </cell>
          <cell r="P20">
            <v>105820.59</v>
          </cell>
          <cell r="Q20">
            <v>8.3000000000000001E-3</v>
          </cell>
          <cell r="R20">
            <v>8.3000000000000001E-3</v>
          </cell>
          <cell r="S20">
            <v>120</v>
          </cell>
          <cell r="T20">
            <v>6</v>
          </cell>
          <cell r="U20">
            <v>8</v>
          </cell>
          <cell r="V20">
            <v>2004</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0.18683</v>
          </cell>
          <cell r="L21">
            <v>1172802</v>
          </cell>
          <cell r="M21">
            <v>0</v>
          </cell>
          <cell r="N21">
            <v>6277375</v>
          </cell>
          <cell r="O21">
            <v>97.58</v>
          </cell>
          <cell r="P21">
            <v>52102.21</v>
          </cell>
          <cell r="Q21">
            <v>8.3000000000000001E-3</v>
          </cell>
          <cell r="R21">
            <v>8.3000000000000001E-3</v>
          </cell>
          <cell r="S21">
            <v>120</v>
          </cell>
          <cell r="T21">
            <v>6</v>
          </cell>
          <cell r="U21">
            <v>8</v>
          </cell>
          <cell r="V21">
            <v>2004</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0.17917</v>
          </cell>
          <cell r="L22">
            <v>1431995</v>
          </cell>
          <cell r="M22">
            <v>0</v>
          </cell>
          <cell r="N22">
            <v>7992382</v>
          </cell>
          <cell r="O22">
            <v>98.5</v>
          </cell>
          <cell r="P22">
            <v>66336.77</v>
          </cell>
          <cell r="Q22">
            <v>8.3000000000000001E-3</v>
          </cell>
          <cell r="R22">
            <v>8.3000000000000001E-3</v>
          </cell>
          <cell r="S22">
            <v>120</v>
          </cell>
          <cell r="T22">
            <v>6</v>
          </cell>
          <cell r="U22">
            <v>8</v>
          </cell>
          <cell r="V22">
            <v>2004</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0.17150000000000001</v>
          </cell>
          <cell r="L23">
            <v>2542821</v>
          </cell>
          <cell r="M23">
            <v>0</v>
          </cell>
          <cell r="N23">
            <v>14826945</v>
          </cell>
          <cell r="O23">
            <v>99.42</v>
          </cell>
          <cell r="P23">
            <v>123063.65</v>
          </cell>
          <cell r="Q23">
            <v>8.3000000000000001E-3</v>
          </cell>
          <cell r="R23">
            <v>8.3000000000000001E-3</v>
          </cell>
          <cell r="S23">
            <v>120</v>
          </cell>
          <cell r="T23">
            <v>6</v>
          </cell>
          <cell r="U23">
            <v>8</v>
          </cell>
          <cell r="V23">
            <v>2004</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0.16375000000000001</v>
          </cell>
          <cell r="L24">
            <v>157469</v>
          </cell>
          <cell r="M24">
            <v>0</v>
          </cell>
          <cell r="N24">
            <v>961640</v>
          </cell>
          <cell r="O24">
            <v>100.35</v>
          </cell>
          <cell r="P24">
            <v>7981.62</v>
          </cell>
          <cell r="Q24">
            <v>8.3000000000000001E-3</v>
          </cell>
          <cell r="R24">
            <v>8.3000000000000001E-3</v>
          </cell>
          <cell r="S24">
            <v>120</v>
          </cell>
          <cell r="T24">
            <v>6</v>
          </cell>
          <cell r="U24">
            <v>8</v>
          </cell>
          <cell r="V24">
            <v>2004</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0.156</v>
          </cell>
          <cell r="L25">
            <v>4410198</v>
          </cell>
          <cell r="M25">
            <v>0</v>
          </cell>
          <cell r="N25">
            <v>28270503</v>
          </cell>
          <cell r="O25">
            <v>101.28</v>
          </cell>
          <cell r="P25">
            <v>234645.18</v>
          </cell>
          <cell r="Q25">
            <v>8.3000000000000001E-3</v>
          </cell>
          <cell r="R25">
            <v>8.3000000000000001E-3</v>
          </cell>
          <cell r="S25">
            <v>120</v>
          </cell>
          <cell r="T25">
            <v>6</v>
          </cell>
          <cell r="U25">
            <v>8</v>
          </cell>
          <cell r="V25">
            <v>2004</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0.14817</v>
          </cell>
          <cell r="L26">
            <v>3179115</v>
          </cell>
          <cell r="M26">
            <v>0</v>
          </cell>
          <cell r="N26">
            <v>21455861</v>
          </cell>
          <cell r="O26">
            <v>102.22</v>
          </cell>
          <cell r="P26">
            <v>178083.65</v>
          </cell>
          <cell r="Q26">
            <v>8.3000000000000001E-3</v>
          </cell>
          <cell r="R26">
            <v>8.3000000000000001E-3</v>
          </cell>
          <cell r="S26">
            <v>120</v>
          </cell>
          <cell r="T26">
            <v>6</v>
          </cell>
          <cell r="U26">
            <v>8</v>
          </cell>
          <cell r="V26">
            <v>2004</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0.14025000000000001</v>
          </cell>
          <cell r="L27">
            <v>182292</v>
          </cell>
          <cell r="M27">
            <v>0</v>
          </cell>
          <cell r="N27">
            <v>1299767</v>
          </cell>
          <cell r="O27">
            <v>103.17</v>
          </cell>
          <cell r="P27">
            <v>10788.06</v>
          </cell>
          <cell r="Q27">
            <v>8.3000000000000001E-3</v>
          </cell>
          <cell r="R27">
            <v>8.3000000000000001E-3</v>
          </cell>
          <cell r="S27">
            <v>120</v>
          </cell>
          <cell r="T27">
            <v>6</v>
          </cell>
          <cell r="U27">
            <v>8</v>
          </cell>
          <cell r="V27">
            <v>2004</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0.13233</v>
          </cell>
          <cell r="L28">
            <v>1801657</v>
          </cell>
          <cell r="M28">
            <v>0</v>
          </cell>
          <cell r="N28">
            <v>13614880</v>
          </cell>
          <cell r="O28">
            <v>104.12</v>
          </cell>
          <cell r="P28">
            <v>113003.51</v>
          </cell>
          <cell r="Q28">
            <v>8.3000000000000001E-3</v>
          </cell>
          <cell r="R28">
            <v>8.3000000000000001E-3</v>
          </cell>
          <cell r="S28">
            <v>120</v>
          </cell>
          <cell r="T28">
            <v>6</v>
          </cell>
          <cell r="U28">
            <v>8</v>
          </cell>
          <cell r="V28">
            <v>2004</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0.12442</v>
          </cell>
          <cell r="L29">
            <v>3099751</v>
          </cell>
          <cell r="M29">
            <v>0</v>
          </cell>
          <cell r="N29">
            <v>24913604</v>
          </cell>
          <cell r="O29">
            <v>105.07</v>
          </cell>
          <cell r="P29">
            <v>206782.92</v>
          </cell>
          <cell r="Q29">
            <v>8.3000000000000001E-3</v>
          </cell>
          <cell r="R29">
            <v>8.3000000000000001E-3</v>
          </cell>
          <cell r="S29">
            <v>120</v>
          </cell>
          <cell r="T29">
            <v>6</v>
          </cell>
          <cell r="U29">
            <v>8</v>
          </cell>
          <cell r="V29">
            <v>2004</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0.11642</v>
          </cell>
          <cell r="L30">
            <v>4721531</v>
          </cell>
          <cell r="M30">
            <v>0</v>
          </cell>
          <cell r="N30">
            <v>40556011</v>
          </cell>
          <cell r="O30">
            <v>106.03</v>
          </cell>
          <cell r="P30">
            <v>336614.89</v>
          </cell>
          <cell r="Q30">
            <v>8.3000000000000001E-3</v>
          </cell>
          <cell r="R30">
            <v>8.3000000000000001E-3</v>
          </cell>
          <cell r="S30">
            <v>120</v>
          </cell>
          <cell r="T30">
            <v>6</v>
          </cell>
          <cell r="U30">
            <v>8</v>
          </cell>
          <cell r="V30">
            <v>2004</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0.10842</v>
          </cell>
          <cell r="L31">
            <v>222233</v>
          </cell>
          <cell r="M31">
            <v>0</v>
          </cell>
          <cell r="N31">
            <v>2049738</v>
          </cell>
          <cell r="O31">
            <v>106.99</v>
          </cell>
          <cell r="P31">
            <v>17012.830000000002</v>
          </cell>
          <cell r="Q31">
            <v>8.3000000000000001E-3</v>
          </cell>
          <cell r="R31">
            <v>8.3000000000000001E-3</v>
          </cell>
          <cell r="S31">
            <v>120</v>
          </cell>
          <cell r="T31">
            <v>6</v>
          </cell>
          <cell r="U31">
            <v>8</v>
          </cell>
          <cell r="V31">
            <v>2004</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0.10033</v>
          </cell>
          <cell r="L32">
            <v>687892</v>
          </cell>
          <cell r="M32">
            <v>0</v>
          </cell>
          <cell r="N32">
            <v>6856290</v>
          </cell>
          <cell r="O32">
            <v>107.96</v>
          </cell>
          <cell r="P32">
            <v>56907.21</v>
          </cell>
          <cell r="Q32">
            <v>8.3000000000000001E-3</v>
          </cell>
          <cell r="R32">
            <v>8.3000000000000001E-3</v>
          </cell>
          <cell r="S32">
            <v>120</v>
          </cell>
          <cell r="T32">
            <v>6</v>
          </cell>
          <cell r="U32">
            <v>8</v>
          </cell>
          <cell r="V32">
            <v>2004</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9.2249999999999999E-2</v>
          </cell>
          <cell r="L33">
            <v>1589584</v>
          </cell>
          <cell r="M33">
            <v>0</v>
          </cell>
          <cell r="N33">
            <v>17231264</v>
          </cell>
          <cell r="O33">
            <v>108.93</v>
          </cell>
          <cell r="P33">
            <v>143019.49</v>
          </cell>
          <cell r="Q33">
            <v>8.3000000000000001E-3</v>
          </cell>
          <cell r="R33">
            <v>8.3000000000000001E-3</v>
          </cell>
          <cell r="S33">
            <v>120</v>
          </cell>
          <cell r="T33">
            <v>6</v>
          </cell>
          <cell r="U33">
            <v>8</v>
          </cell>
          <cell r="V33">
            <v>2004</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8.4080000000000002E-2</v>
          </cell>
          <cell r="L34">
            <v>2631920</v>
          </cell>
          <cell r="M34">
            <v>0</v>
          </cell>
          <cell r="N34">
            <v>31302568</v>
          </cell>
          <cell r="O34">
            <v>109.91</v>
          </cell>
          <cell r="P34">
            <v>259811.32</v>
          </cell>
          <cell r="Q34">
            <v>8.3000000000000001E-3</v>
          </cell>
          <cell r="R34">
            <v>8.3000000000000001E-3</v>
          </cell>
          <cell r="S34">
            <v>120</v>
          </cell>
          <cell r="T34">
            <v>6</v>
          </cell>
          <cell r="U34">
            <v>8</v>
          </cell>
          <cell r="V34">
            <v>2004</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7.5920000000000001E-2</v>
          </cell>
          <cell r="L35">
            <v>1086070</v>
          </cell>
          <cell r="M35">
            <v>0</v>
          </cell>
          <cell r="N35">
            <v>14305459</v>
          </cell>
          <cell r="O35">
            <v>110.89</v>
          </cell>
          <cell r="P35">
            <v>118735.31</v>
          </cell>
          <cell r="Q35">
            <v>8.3000000000000001E-3</v>
          </cell>
          <cell r="R35">
            <v>8.3000000000000001E-3</v>
          </cell>
          <cell r="S35">
            <v>120</v>
          </cell>
          <cell r="T35">
            <v>6</v>
          </cell>
          <cell r="U35">
            <v>8</v>
          </cell>
          <cell r="V35">
            <v>2004</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6.7669999999999994E-2</v>
          </cell>
          <cell r="L36">
            <v>734692</v>
          </cell>
          <cell r="M36">
            <v>0</v>
          </cell>
          <cell r="N36">
            <v>10856988</v>
          </cell>
          <cell r="O36">
            <v>111.88</v>
          </cell>
          <cell r="P36">
            <v>90113</v>
          </cell>
          <cell r="Q36">
            <v>8.3000000000000001E-3</v>
          </cell>
          <cell r="R36">
            <v>8.3000000000000001E-3</v>
          </cell>
          <cell r="S36">
            <v>120</v>
          </cell>
          <cell r="T36">
            <v>6</v>
          </cell>
          <cell r="U36">
            <v>8</v>
          </cell>
          <cell r="V36">
            <v>2004</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5.9499999999999997E-2</v>
          </cell>
          <cell r="L37">
            <v>199237</v>
          </cell>
          <cell r="M37">
            <v>0</v>
          </cell>
          <cell r="N37">
            <v>3348525</v>
          </cell>
          <cell r="O37">
            <v>112.86</v>
          </cell>
          <cell r="P37">
            <v>27792.76</v>
          </cell>
          <cell r="Q37">
            <v>8.3000000000000001E-3</v>
          </cell>
          <cell r="R37">
            <v>8.3000000000000001E-3</v>
          </cell>
          <cell r="S37">
            <v>120</v>
          </cell>
          <cell r="T37">
            <v>6</v>
          </cell>
          <cell r="U37">
            <v>8</v>
          </cell>
          <cell r="V37">
            <v>2004</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5.1249999999999997E-2</v>
          </cell>
          <cell r="L38">
            <v>397030</v>
          </cell>
          <cell r="M38">
            <v>0</v>
          </cell>
          <cell r="N38">
            <v>7746926</v>
          </cell>
          <cell r="O38">
            <v>113.85</v>
          </cell>
          <cell r="P38">
            <v>64299.48</v>
          </cell>
          <cell r="Q38">
            <v>8.3000000000000001E-3</v>
          </cell>
          <cell r="R38">
            <v>8.3000000000000001E-3</v>
          </cell>
          <cell r="S38">
            <v>120</v>
          </cell>
          <cell r="T38">
            <v>6</v>
          </cell>
          <cell r="U38">
            <v>8</v>
          </cell>
          <cell r="V38">
            <v>2004</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4.2999999999999997E-2</v>
          </cell>
          <cell r="L39">
            <v>1266469</v>
          </cell>
          <cell r="M39">
            <v>0</v>
          </cell>
          <cell r="N39">
            <v>29452761</v>
          </cell>
          <cell r="O39">
            <v>114.84</v>
          </cell>
          <cell r="P39">
            <v>244457.92</v>
          </cell>
          <cell r="Q39">
            <v>8.3000000000000001E-3</v>
          </cell>
          <cell r="R39">
            <v>8.3000000000000001E-3</v>
          </cell>
          <cell r="S39">
            <v>120</v>
          </cell>
          <cell r="T39">
            <v>6</v>
          </cell>
          <cell r="U39">
            <v>8</v>
          </cell>
          <cell r="V39">
            <v>2004</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3.4669999999999999E-2</v>
          </cell>
          <cell r="L40">
            <v>520225</v>
          </cell>
          <cell r="M40">
            <v>0</v>
          </cell>
          <cell r="N40">
            <v>15005053</v>
          </cell>
          <cell r="O40">
            <v>115.84</v>
          </cell>
          <cell r="P40">
            <v>124541.94</v>
          </cell>
          <cell r="Q40">
            <v>8.3000000000000001E-3</v>
          </cell>
          <cell r="R40">
            <v>8.3000000000000001E-3</v>
          </cell>
          <cell r="S40">
            <v>120</v>
          </cell>
          <cell r="T40">
            <v>6</v>
          </cell>
          <cell r="U40">
            <v>8</v>
          </cell>
          <cell r="V40">
            <v>2004</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2.6329999999999999E-2</v>
          </cell>
          <cell r="L41">
            <v>29551</v>
          </cell>
          <cell r="M41">
            <v>0</v>
          </cell>
          <cell r="N41">
            <v>1122316</v>
          </cell>
          <cell r="O41">
            <v>116.84</v>
          </cell>
          <cell r="P41">
            <v>9315.2199999999993</v>
          </cell>
          <cell r="Q41">
            <v>8.3000000000000001E-3</v>
          </cell>
          <cell r="R41">
            <v>8.3000000000000001E-3</v>
          </cell>
          <cell r="S41">
            <v>120</v>
          </cell>
          <cell r="T41">
            <v>6</v>
          </cell>
          <cell r="U41">
            <v>8</v>
          </cell>
          <cell r="V41">
            <v>2004</v>
          </cell>
          <cell r="W41" t="str">
            <v>ASL_BG</v>
          </cell>
        </row>
        <row r="42">
          <cell r="A42" t="str">
            <v>040001906</v>
          </cell>
          <cell r="B42">
            <v>4000</v>
          </cell>
          <cell r="C42">
            <v>0</v>
          </cell>
          <cell r="D42">
            <v>1906</v>
          </cell>
          <cell r="E42">
            <v>12</v>
          </cell>
          <cell r="F42">
            <v>0</v>
          </cell>
          <cell r="G42">
            <v>60</v>
          </cell>
          <cell r="H42" t="str">
            <v>R2</v>
          </cell>
          <cell r="I42">
            <v>0</v>
          </cell>
          <cell r="J42">
            <v>0</v>
          </cell>
          <cell r="K42">
            <v>0.94083000000000006</v>
          </cell>
          <cell r="L42">
            <v>0</v>
          </cell>
          <cell r="M42">
            <v>0</v>
          </cell>
          <cell r="N42">
            <v>0</v>
          </cell>
          <cell r="O42">
            <v>3.55</v>
          </cell>
          <cell r="P42">
            <v>0</v>
          </cell>
          <cell r="Q42">
            <v>0</v>
          </cell>
          <cell r="R42">
            <v>1.67E-2</v>
          </cell>
          <cell r="S42">
            <v>60</v>
          </cell>
          <cell r="T42">
            <v>6</v>
          </cell>
          <cell r="U42">
            <v>8</v>
          </cell>
          <cell r="V42">
            <v>2004</v>
          </cell>
          <cell r="W42" t="str">
            <v>ASL_BG</v>
          </cell>
        </row>
        <row r="43">
          <cell r="A43" t="str">
            <v>040001914</v>
          </cell>
          <cell r="B43">
            <v>4000</v>
          </cell>
          <cell r="C43">
            <v>0</v>
          </cell>
          <cell r="D43">
            <v>1914</v>
          </cell>
          <cell r="E43">
            <v>12</v>
          </cell>
          <cell r="F43">
            <v>0</v>
          </cell>
          <cell r="G43">
            <v>60</v>
          </cell>
          <cell r="H43" t="str">
            <v>R2</v>
          </cell>
          <cell r="I43">
            <v>0</v>
          </cell>
          <cell r="J43">
            <v>0</v>
          </cell>
          <cell r="K43">
            <v>0.90249999999999997</v>
          </cell>
          <cell r="L43">
            <v>0</v>
          </cell>
          <cell r="M43">
            <v>0</v>
          </cell>
          <cell r="N43">
            <v>0</v>
          </cell>
          <cell r="O43">
            <v>5.85</v>
          </cell>
          <cell r="P43">
            <v>0</v>
          </cell>
          <cell r="Q43">
            <v>0</v>
          </cell>
          <cell r="R43">
            <v>1.67E-2</v>
          </cell>
          <cell r="S43">
            <v>60</v>
          </cell>
          <cell r="T43">
            <v>6</v>
          </cell>
          <cell r="U43">
            <v>8</v>
          </cell>
          <cell r="V43">
            <v>2004</v>
          </cell>
          <cell r="W43" t="str">
            <v>ASL_BG</v>
          </cell>
        </row>
        <row r="44">
          <cell r="A44" t="str">
            <v>040001925</v>
          </cell>
          <cell r="B44">
            <v>4000</v>
          </cell>
          <cell r="C44">
            <v>0</v>
          </cell>
          <cell r="D44">
            <v>1925</v>
          </cell>
          <cell r="E44">
            <v>12</v>
          </cell>
          <cell r="F44">
            <v>0</v>
          </cell>
          <cell r="G44">
            <v>60</v>
          </cell>
          <cell r="H44" t="str">
            <v>R2</v>
          </cell>
          <cell r="I44">
            <v>0</v>
          </cell>
          <cell r="J44">
            <v>0</v>
          </cell>
          <cell r="K44">
            <v>0.84750000000000003</v>
          </cell>
          <cell r="L44">
            <v>0</v>
          </cell>
          <cell r="M44">
            <v>0</v>
          </cell>
          <cell r="N44">
            <v>0</v>
          </cell>
          <cell r="O44">
            <v>9.15</v>
          </cell>
          <cell r="P44">
            <v>0</v>
          </cell>
          <cell r="Q44">
            <v>0</v>
          </cell>
          <cell r="R44">
            <v>1.67E-2</v>
          </cell>
          <cell r="S44">
            <v>60</v>
          </cell>
          <cell r="T44">
            <v>6</v>
          </cell>
          <cell r="U44">
            <v>8</v>
          </cell>
          <cell r="V44">
            <v>2004</v>
          </cell>
          <cell r="W44" t="str">
            <v>ASL_BG</v>
          </cell>
        </row>
        <row r="45">
          <cell r="A45" t="str">
            <v>040001926</v>
          </cell>
          <cell r="B45">
            <v>4000</v>
          </cell>
          <cell r="C45">
            <v>0</v>
          </cell>
          <cell r="D45">
            <v>1926</v>
          </cell>
          <cell r="E45">
            <v>12</v>
          </cell>
          <cell r="F45">
            <v>0</v>
          </cell>
          <cell r="G45">
            <v>60</v>
          </cell>
          <cell r="H45" t="str">
            <v>R2</v>
          </cell>
          <cell r="I45">
            <v>0</v>
          </cell>
          <cell r="J45">
            <v>0</v>
          </cell>
          <cell r="K45">
            <v>0.84216999999999997</v>
          </cell>
          <cell r="L45">
            <v>0</v>
          </cell>
          <cell r="M45">
            <v>0</v>
          </cell>
          <cell r="N45">
            <v>0</v>
          </cell>
          <cell r="O45">
            <v>9.4700000000000006</v>
          </cell>
          <cell r="P45">
            <v>0</v>
          </cell>
          <cell r="Q45">
            <v>0</v>
          </cell>
          <cell r="R45">
            <v>1.67E-2</v>
          </cell>
          <cell r="S45">
            <v>60</v>
          </cell>
          <cell r="T45">
            <v>6</v>
          </cell>
          <cell r="U45">
            <v>8</v>
          </cell>
          <cell r="V45">
            <v>2004</v>
          </cell>
          <cell r="W45" t="str">
            <v>ASL_BG</v>
          </cell>
        </row>
        <row r="46">
          <cell r="A46" t="str">
            <v>040001936</v>
          </cell>
          <cell r="B46">
            <v>4000</v>
          </cell>
          <cell r="C46">
            <v>0</v>
          </cell>
          <cell r="D46">
            <v>1936</v>
          </cell>
          <cell r="E46">
            <v>12</v>
          </cell>
          <cell r="F46">
            <v>0</v>
          </cell>
          <cell r="G46">
            <v>60</v>
          </cell>
          <cell r="H46" t="str">
            <v>R2</v>
          </cell>
          <cell r="I46">
            <v>0</v>
          </cell>
          <cell r="J46">
            <v>0</v>
          </cell>
          <cell r="K46">
            <v>0.78266999999999998</v>
          </cell>
          <cell r="L46">
            <v>0</v>
          </cell>
          <cell r="M46">
            <v>0</v>
          </cell>
          <cell r="N46">
            <v>0</v>
          </cell>
          <cell r="O46">
            <v>13.04</v>
          </cell>
          <cell r="P46">
            <v>0</v>
          </cell>
          <cell r="Q46">
            <v>0</v>
          </cell>
          <cell r="R46">
            <v>1.67E-2</v>
          </cell>
          <cell r="S46">
            <v>60</v>
          </cell>
          <cell r="T46">
            <v>6</v>
          </cell>
          <cell r="U46">
            <v>8</v>
          </cell>
          <cell r="V46">
            <v>2004</v>
          </cell>
          <cell r="W46" t="str">
            <v>ASL_BG</v>
          </cell>
        </row>
        <row r="47">
          <cell r="A47" t="str">
            <v>040001938</v>
          </cell>
          <cell r="B47">
            <v>4000</v>
          </cell>
          <cell r="C47">
            <v>0</v>
          </cell>
          <cell r="D47">
            <v>1938</v>
          </cell>
          <cell r="E47">
            <v>12</v>
          </cell>
          <cell r="F47">
            <v>0</v>
          </cell>
          <cell r="G47">
            <v>60</v>
          </cell>
          <cell r="H47" t="str">
            <v>R2</v>
          </cell>
          <cell r="I47">
            <v>0</v>
          </cell>
          <cell r="J47">
            <v>0</v>
          </cell>
          <cell r="K47">
            <v>0.76917000000000002</v>
          </cell>
          <cell r="L47">
            <v>0</v>
          </cell>
          <cell r="M47">
            <v>0</v>
          </cell>
          <cell r="N47">
            <v>0</v>
          </cell>
          <cell r="O47">
            <v>13.85</v>
          </cell>
          <cell r="P47">
            <v>0</v>
          </cell>
          <cell r="Q47">
            <v>0</v>
          </cell>
          <cell r="R47">
            <v>1.67E-2</v>
          </cell>
          <cell r="S47">
            <v>60</v>
          </cell>
          <cell r="T47">
            <v>6</v>
          </cell>
          <cell r="U47">
            <v>8</v>
          </cell>
          <cell r="V47">
            <v>2004</v>
          </cell>
          <cell r="W47" t="str">
            <v>ASL_BG</v>
          </cell>
        </row>
        <row r="48">
          <cell r="A48" t="str">
            <v>040001944</v>
          </cell>
          <cell r="B48">
            <v>4000</v>
          </cell>
          <cell r="C48">
            <v>0</v>
          </cell>
          <cell r="D48">
            <v>1944</v>
          </cell>
          <cell r="E48">
            <v>12</v>
          </cell>
          <cell r="F48">
            <v>0</v>
          </cell>
          <cell r="G48">
            <v>60</v>
          </cell>
          <cell r="H48" t="str">
            <v>R2</v>
          </cell>
          <cell r="I48">
            <v>0</v>
          </cell>
          <cell r="J48">
            <v>0</v>
          </cell>
          <cell r="K48">
            <v>0.72467000000000004</v>
          </cell>
          <cell r="L48">
            <v>0</v>
          </cell>
          <cell r="M48">
            <v>0</v>
          </cell>
          <cell r="N48">
            <v>0</v>
          </cell>
          <cell r="O48">
            <v>16.52</v>
          </cell>
          <cell r="P48">
            <v>0</v>
          </cell>
          <cell r="Q48">
            <v>0</v>
          </cell>
          <cell r="R48">
            <v>1.67E-2</v>
          </cell>
          <cell r="S48">
            <v>60</v>
          </cell>
          <cell r="T48">
            <v>6</v>
          </cell>
          <cell r="U48">
            <v>8</v>
          </cell>
          <cell r="V48">
            <v>2004</v>
          </cell>
          <cell r="W48" t="str">
            <v>ASL_BG</v>
          </cell>
        </row>
        <row r="49">
          <cell r="A49" t="str">
            <v>040001945</v>
          </cell>
          <cell r="B49">
            <v>4000</v>
          </cell>
          <cell r="C49">
            <v>0</v>
          </cell>
          <cell r="D49">
            <v>1945</v>
          </cell>
          <cell r="E49">
            <v>12</v>
          </cell>
          <cell r="F49">
            <v>0</v>
          </cell>
          <cell r="G49">
            <v>60</v>
          </cell>
          <cell r="H49" t="str">
            <v>R2</v>
          </cell>
          <cell r="I49">
            <v>0</v>
          </cell>
          <cell r="J49">
            <v>0</v>
          </cell>
          <cell r="K49">
            <v>0.71667000000000003</v>
          </cell>
          <cell r="L49">
            <v>0</v>
          </cell>
          <cell r="M49">
            <v>0</v>
          </cell>
          <cell r="N49">
            <v>0</v>
          </cell>
          <cell r="O49">
            <v>17</v>
          </cell>
          <cell r="P49">
            <v>0</v>
          </cell>
          <cell r="Q49">
            <v>0</v>
          </cell>
          <cell r="R49">
            <v>1.67E-2</v>
          </cell>
          <cell r="S49">
            <v>60</v>
          </cell>
          <cell r="T49">
            <v>6</v>
          </cell>
          <cell r="U49">
            <v>8</v>
          </cell>
          <cell r="V49">
            <v>2004</v>
          </cell>
          <cell r="W49" t="str">
            <v>ASL_BG</v>
          </cell>
        </row>
        <row r="50">
          <cell r="A50" t="str">
            <v>040001946</v>
          </cell>
          <cell r="B50">
            <v>4000</v>
          </cell>
          <cell r="C50">
            <v>0</v>
          </cell>
          <cell r="D50">
            <v>1946</v>
          </cell>
          <cell r="E50">
            <v>12</v>
          </cell>
          <cell r="F50">
            <v>0</v>
          </cell>
          <cell r="G50">
            <v>60</v>
          </cell>
          <cell r="H50" t="str">
            <v>R2</v>
          </cell>
          <cell r="I50">
            <v>0</v>
          </cell>
          <cell r="J50">
            <v>0</v>
          </cell>
          <cell r="K50">
            <v>0.70850000000000002</v>
          </cell>
          <cell r="L50">
            <v>0</v>
          </cell>
          <cell r="M50">
            <v>0</v>
          </cell>
          <cell r="N50">
            <v>0</v>
          </cell>
          <cell r="O50">
            <v>17.489999999999998</v>
          </cell>
          <cell r="P50">
            <v>0</v>
          </cell>
          <cell r="Q50">
            <v>0</v>
          </cell>
          <cell r="R50">
            <v>1.67E-2</v>
          </cell>
          <cell r="S50">
            <v>60</v>
          </cell>
          <cell r="T50">
            <v>6</v>
          </cell>
          <cell r="U50">
            <v>8</v>
          </cell>
          <cell r="V50">
            <v>2004</v>
          </cell>
          <cell r="W50" t="str">
            <v>ASL_BG</v>
          </cell>
        </row>
        <row r="51">
          <cell r="A51" t="str">
            <v>040001947</v>
          </cell>
          <cell r="B51">
            <v>4000</v>
          </cell>
          <cell r="C51">
            <v>0</v>
          </cell>
          <cell r="D51">
            <v>1947</v>
          </cell>
          <cell r="E51">
            <v>12</v>
          </cell>
          <cell r="F51">
            <v>0</v>
          </cell>
          <cell r="G51">
            <v>60</v>
          </cell>
          <cell r="H51" t="str">
            <v>R2</v>
          </cell>
          <cell r="I51">
            <v>0</v>
          </cell>
          <cell r="J51">
            <v>0</v>
          </cell>
          <cell r="K51">
            <v>0.70016999999999996</v>
          </cell>
          <cell r="L51">
            <v>0</v>
          </cell>
          <cell r="M51">
            <v>0</v>
          </cell>
          <cell r="N51">
            <v>0</v>
          </cell>
          <cell r="O51">
            <v>17.989999999999998</v>
          </cell>
          <cell r="P51">
            <v>0</v>
          </cell>
          <cell r="Q51">
            <v>0</v>
          </cell>
          <cell r="R51">
            <v>1.67E-2</v>
          </cell>
          <cell r="S51">
            <v>60</v>
          </cell>
          <cell r="T51">
            <v>6</v>
          </cell>
          <cell r="U51">
            <v>8</v>
          </cell>
          <cell r="V51">
            <v>2004</v>
          </cell>
          <cell r="W51" t="str">
            <v>ASL_BG</v>
          </cell>
        </row>
        <row r="52">
          <cell r="A52" t="str">
            <v>040001950</v>
          </cell>
          <cell r="B52">
            <v>4000</v>
          </cell>
          <cell r="C52">
            <v>0</v>
          </cell>
          <cell r="D52">
            <v>1950</v>
          </cell>
          <cell r="E52">
            <v>12</v>
          </cell>
          <cell r="F52">
            <v>0</v>
          </cell>
          <cell r="G52">
            <v>60</v>
          </cell>
          <cell r="H52" t="str">
            <v>R2</v>
          </cell>
          <cell r="I52">
            <v>0</v>
          </cell>
          <cell r="J52">
            <v>0</v>
          </cell>
          <cell r="K52">
            <v>0.67432999999999998</v>
          </cell>
          <cell r="L52">
            <v>0</v>
          </cell>
          <cell r="M52">
            <v>0</v>
          </cell>
          <cell r="N52">
            <v>0</v>
          </cell>
          <cell r="O52">
            <v>19.54</v>
          </cell>
          <cell r="P52">
            <v>0</v>
          </cell>
          <cell r="Q52">
            <v>0</v>
          </cell>
          <cell r="R52">
            <v>1.67E-2</v>
          </cell>
          <cell r="S52">
            <v>60</v>
          </cell>
          <cell r="T52">
            <v>6</v>
          </cell>
          <cell r="U52">
            <v>8</v>
          </cell>
          <cell r="V52">
            <v>2004</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0.66532999999999998</v>
          </cell>
          <cell r="L53">
            <v>759</v>
          </cell>
          <cell r="M53">
            <v>0</v>
          </cell>
          <cell r="N53">
            <v>1140</v>
          </cell>
          <cell r="O53">
            <v>20.079999999999998</v>
          </cell>
          <cell r="P53">
            <v>19.04</v>
          </cell>
          <cell r="Q53">
            <v>1.67E-2</v>
          </cell>
          <cell r="R53">
            <v>1.67E-2</v>
          </cell>
          <cell r="S53">
            <v>60</v>
          </cell>
          <cell r="T53">
            <v>6</v>
          </cell>
          <cell r="U53">
            <v>8</v>
          </cell>
          <cell r="V53">
            <v>2004</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0.65617000000000003</v>
          </cell>
          <cell r="L54">
            <v>31</v>
          </cell>
          <cell r="M54">
            <v>0</v>
          </cell>
          <cell r="N54">
            <v>47</v>
          </cell>
          <cell r="O54">
            <v>20.63</v>
          </cell>
          <cell r="P54">
            <v>0.79</v>
          </cell>
          <cell r="Q54">
            <v>1.67E-2</v>
          </cell>
          <cell r="R54">
            <v>1.67E-2</v>
          </cell>
          <cell r="S54">
            <v>60</v>
          </cell>
          <cell r="T54">
            <v>6</v>
          </cell>
          <cell r="U54">
            <v>8</v>
          </cell>
          <cell r="V54">
            <v>2004</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0.61799999999999999</v>
          </cell>
          <cell r="L55">
            <v>1</v>
          </cell>
          <cell r="M55">
            <v>0</v>
          </cell>
          <cell r="N55">
            <v>2</v>
          </cell>
          <cell r="O55">
            <v>22.92</v>
          </cell>
          <cell r="P55">
            <v>0.04</v>
          </cell>
          <cell r="Q55">
            <v>1.8599999999999998E-2</v>
          </cell>
          <cell r="R55">
            <v>1.67E-2</v>
          </cell>
          <cell r="S55">
            <v>60</v>
          </cell>
          <cell r="T55">
            <v>6</v>
          </cell>
          <cell r="U55">
            <v>8</v>
          </cell>
          <cell r="V55">
            <v>2004</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0.57750000000000001</v>
          </cell>
          <cell r="L56">
            <v>2752</v>
          </cell>
          <cell r="M56">
            <v>0</v>
          </cell>
          <cell r="N56">
            <v>4766</v>
          </cell>
          <cell r="O56">
            <v>25.35</v>
          </cell>
          <cell r="P56">
            <v>79.59</v>
          </cell>
          <cell r="Q56">
            <v>1.67E-2</v>
          </cell>
          <cell r="R56">
            <v>1.67E-2</v>
          </cell>
          <cell r="S56">
            <v>60</v>
          </cell>
          <cell r="T56">
            <v>6</v>
          </cell>
          <cell r="U56">
            <v>8</v>
          </cell>
          <cell r="V56">
            <v>2004</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0.56682999999999995</v>
          </cell>
          <cell r="L57">
            <v>72</v>
          </cell>
          <cell r="M57">
            <v>0</v>
          </cell>
          <cell r="N57">
            <v>127</v>
          </cell>
          <cell r="O57">
            <v>25.99</v>
          </cell>
          <cell r="P57">
            <v>2.12</v>
          </cell>
          <cell r="Q57">
            <v>1.67E-2</v>
          </cell>
          <cell r="R57">
            <v>1.67E-2</v>
          </cell>
          <cell r="S57">
            <v>60</v>
          </cell>
          <cell r="T57">
            <v>6</v>
          </cell>
          <cell r="U57">
            <v>8</v>
          </cell>
          <cell r="V57">
            <v>2004</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0.54532999999999998</v>
          </cell>
          <cell r="L58">
            <v>767</v>
          </cell>
          <cell r="M58">
            <v>0</v>
          </cell>
          <cell r="N58">
            <v>1406</v>
          </cell>
          <cell r="O58">
            <v>27.28</v>
          </cell>
          <cell r="P58">
            <v>23.47</v>
          </cell>
          <cell r="Q58">
            <v>1.67E-2</v>
          </cell>
          <cell r="R58">
            <v>1.67E-2</v>
          </cell>
          <cell r="S58">
            <v>60</v>
          </cell>
          <cell r="T58">
            <v>6</v>
          </cell>
          <cell r="U58">
            <v>8</v>
          </cell>
          <cell r="V58">
            <v>2004</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0.53449999999999998</v>
          </cell>
          <cell r="L59">
            <v>37</v>
          </cell>
          <cell r="M59">
            <v>0</v>
          </cell>
          <cell r="N59">
            <v>68</v>
          </cell>
          <cell r="O59">
            <v>27.93</v>
          </cell>
          <cell r="P59">
            <v>1.1399999999999999</v>
          </cell>
          <cell r="Q59">
            <v>1.67E-2</v>
          </cell>
          <cell r="R59">
            <v>1.67E-2</v>
          </cell>
          <cell r="S59">
            <v>60</v>
          </cell>
          <cell r="T59">
            <v>6</v>
          </cell>
          <cell r="U59">
            <v>8</v>
          </cell>
          <cell r="V59">
            <v>2004</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0.52332999999999996</v>
          </cell>
          <cell r="L60">
            <v>2359</v>
          </cell>
          <cell r="M60">
            <v>0</v>
          </cell>
          <cell r="N60">
            <v>4508</v>
          </cell>
          <cell r="O60">
            <v>28.6</v>
          </cell>
          <cell r="P60">
            <v>75.28</v>
          </cell>
          <cell r="Q60">
            <v>1.67E-2</v>
          </cell>
          <cell r="R60">
            <v>1.67E-2</v>
          </cell>
          <cell r="S60">
            <v>60</v>
          </cell>
          <cell r="T60">
            <v>6</v>
          </cell>
          <cell r="U60">
            <v>8</v>
          </cell>
          <cell r="V60">
            <v>2004</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0.50066999999999995</v>
          </cell>
          <cell r="L61">
            <v>26</v>
          </cell>
          <cell r="M61">
            <v>0</v>
          </cell>
          <cell r="N61">
            <v>51</v>
          </cell>
          <cell r="O61">
            <v>29.96</v>
          </cell>
          <cell r="P61">
            <v>0.85</v>
          </cell>
          <cell r="Q61">
            <v>1.66E-2</v>
          </cell>
          <cell r="R61">
            <v>1.67E-2</v>
          </cell>
          <cell r="S61">
            <v>60</v>
          </cell>
          <cell r="T61">
            <v>6</v>
          </cell>
          <cell r="U61">
            <v>8</v>
          </cell>
          <cell r="V61">
            <v>2004</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0.48916999999999999</v>
          </cell>
          <cell r="L62">
            <v>831</v>
          </cell>
          <cell r="M62">
            <v>0</v>
          </cell>
          <cell r="N62">
            <v>1698</v>
          </cell>
          <cell r="O62">
            <v>30.65</v>
          </cell>
          <cell r="P62">
            <v>28.36</v>
          </cell>
          <cell r="Q62">
            <v>1.67E-2</v>
          </cell>
          <cell r="R62">
            <v>1.67E-2</v>
          </cell>
          <cell r="S62">
            <v>60</v>
          </cell>
          <cell r="T62">
            <v>6</v>
          </cell>
          <cell r="U62">
            <v>8</v>
          </cell>
          <cell r="V62">
            <v>2004</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0.47766999999999998</v>
          </cell>
          <cell r="L63">
            <v>7861</v>
          </cell>
          <cell r="M63">
            <v>0</v>
          </cell>
          <cell r="N63">
            <v>16457</v>
          </cell>
          <cell r="O63">
            <v>31.34</v>
          </cell>
          <cell r="P63">
            <v>274.83</v>
          </cell>
          <cell r="Q63">
            <v>1.67E-2</v>
          </cell>
          <cell r="R63">
            <v>1.67E-2</v>
          </cell>
          <cell r="S63">
            <v>60</v>
          </cell>
          <cell r="T63">
            <v>6</v>
          </cell>
          <cell r="U63">
            <v>8</v>
          </cell>
          <cell r="V63">
            <v>2004</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0.46583000000000002</v>
          </cell>
          <cell r="L64">
            <v>1995</v>
          </cell>
          <cell r="M64">
            <v>0</v>
          </cell>
          <cell r="N64">
            <v>4283</v>
          </cell>
          <cell r="O64">
            <v>32.049999999999997</v>
          </cell>
          <cell r="P64">
            <v>71.52</v>
          </cell>
          <cell r="Q64">
            <v>1.67E-2</v>
          </cell>
          <cell r="R64">
            <v>1.67E-2</v>
          </cell>
          <cell r="S64">
            <v>60</v>
          </cell>
          <cell r="T64">
            <v>6</v>
          </cell>
          <cell r="U64">
            <v>8</v>
          </cell>
          <cell r="V64">
            <v>2004</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0.442</v>
          </cell>
          <cell r="L65">
            <v>88845</v>
          </cell>
          <cell r="M65">
            <v>0</v>
          </cell>
          <cell r="N65">
            <v>201007</v>
          </cell>
          <cell r="O65">
            <v>33.479999999999997</v>
          </cell>
          <cell r="P65">
            <v>3356.82</v>
          </cell>
          <cell r="Q65">
            <v>1.67E-2</v>
          </cell>
          <cell r="R65">
            <v>1.67E-2</v>
          </cell>
          <cell r="S65">
            <v>60</v>
          </cell>
          <cell r="T65">
            <v>6</v>
          </cell>
          <cell r="U65">
            <v>8</v>
          </cell>
          <cell r="V65">
            <v>2004</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0.42982999999999999</v>
          </cell>
          <cell r="L66">
            <v>3601</v>
          </cell>
          <cell r="M66">
            <v>0</v>
          </cell>
          <cell r="N66">
            <v>8379</v>
          </cell>
          <cell r="O66">
            <v>34.21</v>
          </cell>
          <cell r="P66">
            <v>139.91999999999999</v>
          </cell>
          <cell r="Q66">
            <v>1.67E-2</v>
          </cell>
          <cell r="R66">
            <v>1.67E-2</v>
          </cell>
          <cell r="S66">
            <v>60</v>
          </cell>
          <cell r="T66">
            <v>6</v>
          </cell>
          <cell r="U66">
            <v>8</v>
          </cell>
          <cell r="V66">
            <v>2004</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0.40516999999999997</v>
          </cell>
          <cell r="L67">
            <v>752</v>
          </cell>
          <cell r="M67">
            <v>0</v>
          </cell>
          <cell r="N67">
            <v>1855</v>
          </cell>
          <cell r="O67">
            <v>35.69</v>
          </cell>
          <cell r="P67">
            <v>30.98</v>
          </cell>
          <cell r="Q67">
            <v>1.67E-2</v>
          </cell>
          <cell r="R67">
            <v>1.67E-2</v>
          </cell>
          <cell r="S67">
            <v>60</v>
          </cell>
          <cell r="T67">
            <v>6</v>
          </cell>
          <cell r="U67">
            <v>8</v>
          </cell>
          <cell r="V67">
            <v>2004</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0.34150000000000003</v>
          </cell>
          <cell r="L68">
            <v>226</v>
          </cell>
          <cell r="M68">
            <v>0</v>
          </cell>
          <cell r="N68">
            <v>661</v>
          </cell>
          <cell r="O68">
            <v>39.51</v>
          </cell>
          <cell r="P68">
            <v>11.04</v>
          </cell>
          <cell r="Q68">
            <v>1.67E-2</v>
          </cell>
          <cell r="R68">
            <v>1.67E-2</v>
          </cell>
          <cell r="S68">
            <v>60</v>
          </cell>
          <cell r="T68">
            <v>6</v>
          </cell>
          <cell r="U68">
            <v>8</v>
          </cell>
          <cell r="V68">
            <v>2004</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0.26167000000000001</v>
          </cell>
          <cell r="L69">
            <v>119951</v>
          </cell>
          <cell r="M69">
            <v>0</v>
          </cell>
          <cell r="N69">
            <v>458406</v>
          </cell>
          <cell r="O69">
            <v>44.3</v>
          </cell>
          <cell r="P69">
            <v>7655.37</v>
          </cell>
          <cell r="Q69">
            <v>1.67E-2</v>
          </cell>
          <cell r="R69">
            <v>1.67E-2</v>
          </cell>
          <cell r="S69">
            <v>60</v>
          </cell>
          <cell r="T69">
            <v>6</v>
          </cell>
          <cell r="U69">
            <v>8</v>
          </cell>
          <cell r="V69">
            <v>2004</v>
          </cell>
          <cell r="W69" t="str">
            <v>ASL_BG</v>
          </cell>
        </row>
        <row r="70">
          <cell r="A70" t="str">
            <v>040001987</v>
          </cell>
          <cell r="B70">
            <v>4000</v>
          </cell>
          <cell r="C70">
            <v>0</v>
          </cell>
          <cell r="D70">
            <v>1987</v>
          </cell>
          <cell r="E70">
            <v>12</v>
          </cell>
          <cell r="F70">
            <v>0</v>
          </cell>
          <cell r="G70">
            <v>60</v>
          </cell>
          <cell r="H70" t="str">
            <v>R2</v>
          </cell>
          <cell r="I70">
            <v>0</v>
          </cell>
          <cell r="J70">
            <v>0</v>
          </cell>
          <cell r="K70">
            <v>0.248</v>
          </cell>
          <cell r="L70">
            <v>0</v>
          </cell>
          <cell r="M70">
            <v>0</v>
          </cell>
          <cell r="N70">
            <v>0</v>
          </cell>
          <cell r="O70">
            <v>45.12</v>
          </cell>
          <cell r="P70">
            <v>0</v>
          </cell>
          <cell r="Q70">
            <v>0</v>
          </cell>
          <cell r="R70">
            <v>1.67E-2</v>
          </cell>
          <cell r="S70">
            <v>60</v>
          </cell>
          <cell r="T70">
            <v>6</v>
          </cell>
          <cell r="U70">
            <v>8</v>
          </cell>
          <cell r="V70">
            <v>2004</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0.23433000000000001</v>
          </cell>
          <cell r="L71">
            <v>6267</v>
          </cell>
          <cell r="M71">
            <v>0</v>
          </cell>
          <cell r="N71">
            <v>26745</v>
          </cell>
          <cell r="O71">
            <v>45.94</v>
          </cell>
          <cell r="P71">
            <v>446.64</v>
          </cell>
          <cell r="Q71">
            <v>1.67E-2</v>
          </cell>
          <cell r="R71">
            <v>1.67E-2</v>
          </cell>
          <cell r="S71">
            <v>60</v>
          </cell>
          <cell r="T71">
            <v>6</v>
          </cell>
          <cell r="U71">
            <v>8</v>
          </cell>
          <cell r="V71">
            <v>2004</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0.2205</v>
          </cell>
          <cell r="L72">
            <v>141</v>
          </cell>
          <cell r="M72">
            <v>0</v>
          </cell>
          <cell r="N72">
            <v>641</v>
          </cell>
          <cell r="O72">
            <v>46.77</v>
          </cell>
          <cell r="P72">
            <v>10.7</v>
          </cell>
          <cell r="Q72">
            <v>1.67E-2</v>
          </cell>
          <cell r="R72">
            <v>1.67E-2</v>
          </cell>
          <cell r="S72">
            <v>60</v>
          </cell>
          <cell r="T72">
            <v>6</v>
          </cell>
          <cell r="U72">
            <v>8</v>
          </cell>
          <cell r="V72">
            <v>2004</v>
          </cell>
          <cell r="W72" t="str">
            <v>ASL_BG</v>
          </cell>
        </row>
        <row r="73">
          <cell r="A73" t="str">
            <v>040001992</v>
          </cell>
          <cell r="B73">
            <v>4000</v>
          </cell>
          <cell r="C73">
            <v>0</v>
          </cell>
          <cell r="D73">
            <v>1992</v>
          </cell>
          <cell r="E73">
            <v>12</v>
          </cell>
          <cell r="F73">
            <v>0</v>
          </cell>
          <cell r="G73">
            <v>60</v>
          </cell>
          <cell r="H73" t="str">
            <v>R2</v>
          </cell>
          <cell r="I73">
            <v>0</v>
          </cell>
          <cell r="J73">
            <v>0</v>
          </cell>
          <cell r="K73">
            <v>0.17832999999999999</v>
          </cell>
          <cell r="L73">
            <v>0</v>
          </cell>
          <cell r="M73">
            <v>0</v>
          </cell>
          <cell r="N73">
            <v>0</v>
          </cell>
          <cell r="O73">
            <v>49.3</v>
          </cell>
          <cell r="P73">
            <v>0</v>
          </cell>
          <cell r="Q73">
            <v>0</v>
          </cell>
          <cell r="R73">
            <v>1.67E-2</v>
          </cell>
          <cell r="S73">
            <v>60</v>
          </cell>
          <cell r="T73">
            <v>6</v>
          </cell>
          <cell r="U73">
            <v>8</v>
          </cell>
          <cell r="V73">
            <v>2004</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7.7170000000000002E-2</v>
          </cell>
          <cell r="L74">
            <v>2655</v>
          </cell>
          <cell r="M74">
            <v>0</v>
          </cell>
          <cell r="N74">
            <v>34405</v>
          </cell>
          <cell r="O74">
            <v>55.37</v>
          </cell>
          <cell r="P74">
            <v>574.55999999999995</v>
          </cell>
          <cell r="Q74">
            <v>1.67E-2</v>
          </cell>
          <cell r="R74">
            <v>1.67E-2</v>
          </cell>
          <cell r="S74">
            <v>60</v>
          </cell>
          <cell r="T74">
            <v>6</v>
          </cell>
          <cell r="U74">
            <v>8</v>
          </cell>
          <cell r="V74">
            <v>2004</v>
          </cell>
          <cell r="W74" t="str">
            <v>ASL_BG</v>
          </cell>
        </row>
        <row r="75">
          <cell r="A75" t="str">
            <v>040002000</v>
          </cell>
          <cell r="B75">
            <v>4000</v>
          </cell>
          <cell r="C75">
            <v>0</v>
          </cell>
          <cell r="D75">
            <v>2000</v>
          </cell>
          <cell r="E75">
            <v>12</v>
          </cell>
          <cell r="F75">
            <v>0</v>
          </cell>
          <cell r="G75">
            <v>60</v>
          </cell>
          <cell r="H75" t="str">
            <v>R2</v>
          </cell>
          <cell r="I75">
            <v>0</v>
          </cell>
          <cell r="J75">
            <v>0</v>
          </cell>
          <cell r="K75">
            <v>6.2330000000000003E-2</v>
          </cell>
          <cell r="L75">
            <v>0</v>
          </cell>
          <cell r="M75">
            <v>0</v>
          </cell>
          <cell r="N75">
            <v>0</v>
          </cell>
          <cell r="O75">
            <v>56.26</v>
          </cell>
          <cell r="P75">
            <v>0</v>
          </cell>
          <cell r="Q75">
            <v>0</v>
          </cell>
          <cell r="R75">
            <v>1.67E-2</v>
          </cell>
          <cell r="S75">
            <v>60</v>
          </cell>
          <cell r="T75">
            <v>6</v>
          </cell>
          <cell r="U75">
            <v>8</v>
          </cell>
          <cell r="V75">
            <v>2004</v>
          </cell>
          <cell r="W75" t="str">
            <v>ASL_BG</v>
          </cell>
        </row>
        <row r="76">
          <cell r="A76" t="str">
            <v>040002001</v>
          </cell>
          <cell r="B76">
            <v>4000</v>
          </cell>
          <cell r="C76">
            <v>0</v>
          </cell>
          <cell r="D76">
            <v>2001</v>
          </cell>
          <cell r="E76">
            <v>12</v>
          </cell>
          <cell r="F76">
            <v>0</v>
          </cell>
          <cell r="G76">
            <v>60</v>
          </cell>
          <cell r="H76" t="str">
            <v>R2</v>
          </cell>
          <cell r="I76">
            <v>0</v>
          </cell>
          <cell r="J76">
            <v>0</v>
          </cell>
          <cell r="K76">
            <v>4.7500000000000001E-2</v>
          </cell>
          <cell r="L76">
            <v>0</v>
          </cell>
          <cell r="M76">
            <v>0</v>
          </cell>
          <cell r="N76">
            <v>0</v>
          </cell>
          <cell r="O76">
            <v>57.15</v>
          </cell>
          <cell r="P76">
            <v>0</v>
          </cell>
          <cell r="Q76">
            <v>0</v>
          </cell>
          <cell r="R76">
            <v>1.67E-2</v>
          </cell>
          <cell r="S76">
            <v>60</v>
          </cell>
          <cell r="T76">
            <v>6</v>
          </cell>
          <cell r="U76">
            <v>8</v>
          </cell>
          <cell r="V76">
            <v>2004</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0.85767000000000004</v>
          </cell>
          <cell r="L77">
            <v>0</v>
          </cell>
          <cell r="M77">
            <v>0</v>
          </cell>
          <cell r="N77">
            <v>0</v>
          </cell>
          <cell r="O77">
            <v>17.079999999999998</v>
          </cell>
          <cell r="P77">
            <v>0</v>
          </cell>
          <cell r="Q77">
            <v>0</v>
          </cell>
          <cell r="R77">
            <v>8.3000000000000001E-3</v>
          </cell>
          <cell r="S77">
            <v>120</v>
          </cell>
          <cell r="T77">
            <v>6</v>
          </cell>
          <cell r="U77">
            <v>8</v>
          </cell>
          <cell r="V77">
            <v>2004</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0.75783</v>
          </cell>
          <cell r="L78">
            <v>1511248</v>
          </cell>
          <cell r="M78">
            <v>0</v>
          </cell>
          <cell r="N78">
            <v>1994178</v>
          </cell>
          <cell r="O78">
            <v>29.06</v>
          </cell>
          <cell r="P78">
            <v>16551.68</v>
          </cell>
          <cell r="Q78">
            <v>8.3000000000000001E-3</v>
          </cell>
          <cell r="R78">
            <v>8.3000000000000001E-3</v>
          </cell>
          <cell r="S78">
            <v>120</v>
          </cell>
          <cell r="T78">
            <v>6</v>
          </cell>
          <cell r="U78">
            <v>8</v>
          </cell>
          <cell r="V78">
            <v>2004</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0.71608000000000005</v>
          </cell>
          <cell r="L79">
            <v>135385</v>
          </cell>
          <cell r="M79">
            <v>0</v>
          </cell>
          <cell r="N79">
            <v>189064</v>
          </cell>
          <cell r="O79">
            <v>34.07</v>
          </cell>
          <cell r="P79">
            <v>1569.23</v>
          </cell>
          <cell r="Q79">
            <v>8.3000000000000001E-3</v>
          </cell>
          <cell r="R79">
            <v>8.3000000000000001E-3</v>
          </cell>
          <cell r="S79">
            <v>120</v>
          </cell>
          <cell r="T79">
            <v>6</v>
          </cell>
          <cell r="U79">
            <v>8</v>
          </cell>
          <cell r="V79">
            <v>2004</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0.69299999999999995</v>
          </cell>
          <cell r="L80">
            <v>700280</v>
          </cell>
          <cell r="M80">
            <v>0</v>
          </cell>
          <cell r="N80">
            <v>1010504</v>
          </cell>
          <cell r="O80">
            <v>36.840000000000003</v>
          </cell>
          <cell r="P80">
            <v>8387.19</v>
          </cell>
          <cell r="Q80">
            <v>8.3000000000000001E-3</v>
          </cell>
          <cell r="R80">
            <v>8.3000000000000001E-3</v>
          </cell>
          <cell r="S80">
            <v>120</v>
          </cell>
          <cell r="T80">
            <v>6</v>
          </cell>
          <cell r="U80">
            <v>8</v>
          </cell>
          <cell r="V80">
            <v>2004</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0.68342000000000003</v>
          </cell>
          <cell r="L81">
            <v>364993</v>
          </cell>
          <cell r="M81">
            <v>0</v>
          </cell>
          <cell r="N81">
            <v>534068</v>
          </cell>
          <cell r="O81">
            <v>37.99</v>
          </cell>
          <cell r="P81">
            <v>4432.76</v>
          </cell>
          <cell r="Q81">
            <v>8.3000000000000001E-3</v>
          </cell>
          <cell r="R81">
            <v>8.3000000000000001E-3</v>
          </cell>
          <cell r="S81">
            <v>120</v>
          </cell>
          <cell r="T81">
            <v>6</v>
          </cell>
          <cell r="U81">
            <v>8</v>
          </cell>
          <cell r="V81">
            <v>2004</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0.65332999999999997</v>
          </cell>
          <cell r="L82">
            <v>757076</v>
          </cell>
          <cell r="M82">
            <v>0</v>
          </cell>
          <cell r="N82">
            <v>1158795</v>
          </cell>
          <cell r="O82">
            <v>41.6</v>
          </cell>
          <cell r="P82">
            <v>9618</v>
          </cell>
          <cell r="Q82">
            <v>8.3000000000000001E-3</v>
          </cell>
          <cell r="R82">
            <v>8.3000000000000001E-3</v>
          </cell>
          <cell r="S82">
            <v>120</v>
          </cell>
          <cell r="T82">
            <v>6</v>
          </cell>
          <cell r="U82">
            <v>8</v>
          </cell>
          <cell r="V82">
            <v>2004</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0.64292000000000005</v>
          </cell>
          <cell r="L83">
            <v>2026890</v>
          </cell>
          <cell r="M83">
            <v>0</v>
          </cell>
          <cell r="N83">
            <v>3152632</v>
          </cell>
          <cell r="O83">
            <v>42.85</v>
          </cell>
          <cell r="P83">
            <v>26166.84</v>
          </cell>
          <cell r="Q83">
            <v>8.3000000000000001E-3</v>
          </cell>
          <cell r="R83">
            <v>8.3000000000000001E-3</v>
          </cell>
          <cell r="S83">
            <v>120</v>
          </cell>
          <cell r="T83">
            <v>6</v>
          </cell>
          <cell r="U83">
            <v>8</v>
          </cell>
          <cell r="V83">
            <v>2004</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0.63766999999999996</v>
          </cell>
          <cell r="L84">
            <v>224184</v>
          </cell>
          <cell r="M84">
            <v>0</v>
          </cell>
          <cell r="N84">
            <v>351568</v>
          </cell>
          <cell r="O84">
            <v>43.48</v>
          </cell>
          <cell r="P84">
            <v>2918.01</v>
          </cell>
          <cell r="Q84">
            <v>8.3000000000000001E-3</v>
          </cell>
          <cell r="R84">
            <v>8.3000000000000001E-3</v>
          </cell>
          <cell r="S84">
            <v>120</v>
          </cell>
          <cell r="T84">
            <v>6</v>
          </cell>
          <cell r="U84">
            <v>8</v>
          </cell>
          <cell r="V84">
            <v>2004</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0.62692000000000003</v>
          </cell>
          <cell r="L85">
            <v>67244</v>
          </cell>
          <cell r="M85">
            <v>0</v>
          </cell>
          <cell r="N85">
            <v>107261</v>
          </cell>
          <cell r="O85">
            <v>44.77</v>
          </cell>
          <cell r="P85">
            <v>890.27</v>
          </cell>
          <cell r="Q85">
            <v>8.3000000000000001E-3</v>
          </cell>
          <cell r="R85">
            <v>8.3000000000000001E-3</v>
          </cell>
          <cell r="S85">
            <v>120</v>
          </cell>
          <cell r="T85">
            <v>6</v>
          </cell>
          <cell r="U85">
            <v>8</v>
          </cell>
          <cell r="V85">
            <v>2004</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0.62150000000000005</v>
          </cell>
          <cell r="L86">
            <v>2541509</v>
          </cell>
          <cell r="M86">
            <v>0</v>
          </cell>
          <cell r="N86">
            <v>4089315</v>
          </cell>
          <cell r="O86">
            <v>45.42</v>
          </cell>
          <cell r="P86">
            <v>33941.32</v>
          </cell>
          <cell r="Q86">
            <v>8.3000000000000001E-3</v>
          </cell>
          <cell r="R86">
            <v>8.3000000000000001E-3</v>
          </cell>
          <cell r="S86">
            <v>120</v>
          </cell>
          <cell r="T86">
            <v>6</v>
          </cell>
          <cell r="U86">
            <v>8</v>
          </cell>
          <cell r="V86">
            <v>2004</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0.61058000000000001</v>
          </cell>
          <cell r="L87">
            <v>665959</v>
          </cell>
          <cell r="M87">
            <v>0</v>
          </cell>
          <cell r="N87">
            <v>1090699</v>
          </cell>
          <cell r="O87">
            <v>46.73</v>
          </cell>
          <cell r="P87">
            <v>9052.7999999999993</v>
          </cell>
          <cell r="Q87">
            <v>8.3000000000000001E-3</v>
          </cell>
          <cell r="R87">
            <v>8.3000000000000001E-3</v>
          </cell>
          <cell r="S87">
            <v>120</v>
          </cell>
          <cell r="T87">
            <v>6</v>
          </cell>
          <cell r="U87">
            <v>8</v>
          </cell>
          <cell r="V87">
            <v>2004</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0.60499999999999998</v>
          </cell>
          <cell r="L88">
            <v>2032701</v>
          </cell>
          <cell r="M88">
            <v>0</v>
          </cell>
          <cell r="N88">
            <v>3359837</v>
          </cell>
          <cell r="O88">
            <v>47.4</v>
          </cell>
          <cell r="P88">
            <v>27886.639999999999</v>
          </cell>
          <cell r="Q88">
            <v>8.3000000000000001E-3</v>
          </cell>
          <cell r="R88">
            <v>8.3000000000000001E-3</v>
          </cell>
          <cell r="S88">
            <v>120</v>
          </cell>
          <cell r="T88">
            <v>6</v>
          </cell>
          <cell r="U88">
            <v>8</v>
          </cell>
          <cell r="V88">
            <v>2004</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0.54125000000000001</v>
          </cell>
          <cell r="L89">
            <v>17215</v>
          </cell>
          <cell r="M89">
            <v>0</v>
          </cell>
          <cell r="N89">
            <v>31806</v>
          </cell>
          <cell r="O89">
            <v>55.05</v>
          </cell>
          <cell r="P89">
            <v>263.99</v>
          </cell>
          <cell r="Q89">
            <v>8.3000000000000001E-3</v>
          </cell>
          <cell r="R89">
            <v>8.3000000000000001E-3</v>
          </cell>
          <cell r="S89">
            <v>120</v>
          </cell>
          <cell r="T89">
            <v>6</v>
          </cell>
          <cell r="U89">
            <v>8</v>
          </cell>
          <cell r="V89">
            <v>2004</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0.40067000000000003</v>
          </cell>
          <cell r="L90">
            <v>91685</v>
          </cell>
          <cell r="M90">
            <v>0</v>
          </cell>
          <cell r="N90">
            <v>228829</v>
          </cell>
          <cell r="O90">
            <v>71.92</v>
          </cell>
          <cell r="P90">
            <v>1899.28</v>
          </cell>
          <cell r="Q90">
            <v>8.3000000000000001E-3</v>
          </cell>
          <cell r="R90">
            <v>8.3000000000000001E-3</v>
          </cell>
          <cell r="S90">
            <v>120</v>
          </cell>
          <cell r="T90">
            <v>6</v>
          </cell>
          <cell r="U90">
            <v>8</v>
          </cell>
          <cell r="V90">
            <v>2004</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0.32467000000000001</v>
          </cell>
          <cell r="L91">
            <v>104673</v>
          </cell>
          <cell r="M91">
            <v>0</v>
          </cell>
          <cell r="N91">
            <v>322398</v>
          </cell>
          <cell r="O91">
            <v>81.040000000000006</v>
          </cell>
          <cell r="P91">
            <v>2675.9</v>
          </cell>
          <cell r="Q91">
            <v>8.3000000000000001E-3</v>
          </cell>
          <cell r="R91">
            <v>8.3000000000000001E-3</v>
          </cell>
          <cell r="S91">
            <v>120</v>
          </cell>
          <cell r="T91">
            <v>6</v>
          </cell>
          <cell r="U91">
            <v>8</v>
          </cell>
          <cell r="V91">
            <v>2004</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0.29625000000000001</v>
          </cell>
          <cell r="L92">
            <v>51515</v>
          </cell>
          <cell r="M92">
            <v>0</v>
          </cell>
          <cell r="N92">
            <v>173892</v>
          </cell>
          <cell r="O92">
            <v>84.45</v>
          </cell>
          <cell r="P92">
            <v>1443.3</v>
          </cell>
          <cell r="Q92">
            <v>8.3000000000000001E-3</v>
          </cell>
          <cell r="R92">
            <v>8.3000000000000001E-3</v>
          </cell>
          <cell r="S92">
            <v>120</v>
          </cell>
          <cell r="T92">
            <v>6</v>
          </cell>
          <cell r="U92">
            <v>8</v>
          </cell>
          <cell r="V92">
            <v>2004</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0.23824999999999999</v>
          </cell>
          <cell r="L93">
            <v>8216</v>
          </cell>
          <cell r="M93">
            <v>0</v>
          </cell>
          <cell r="N93">
            <v>34483</v>
          </cell>
          <cell r="O93">
            <v>91.41</v>
          </cell>
          <cell r="P93">
            <v>286.20999999999998</v>
          </cell>
          <cell r="Q93">
            <v>8.3000000000000001E-3</v>
          </cell>
          <cell r="R93">
            <v>8.3000000000000001E-3</v>
          </cell>
          <cell r="S93">
            <v>120</v>
          </cell>
          <cell r="T93">
            <v>6</v>
          </cell>
          <cell r="U93">
            <v>8</v>
          </cell>
          <cell r="V93">
            <v>2004</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0.14849999999999999</v>
          </cell>
          <cell r="L94">
            <v>281168</v>
          </cell>
          <cell r="M94">
            <v>0</v>
          </cell>
          <cell r="N94">
            <v>1893386</v>
          </cell>
          <cell r="O94">
            <v>102.18</v>
          </cell>
          <cell r="P94">
            <v>15715.1</v>
          </cell>
          <cell r="Q94">
            <v>8.3000000000000001E-3</v>
          </cell>
          <cell r="R94">
            <v>8.3000000000000001E-3</v>
          </cell>
          <cell r="S94">
            <v>120</v>
          </cell>
          <cell r="T94">
            <v>6</v>
          </cell>
          <cell r="U94">
            <v>8</v>
          </cell>
          <cell r="V94">
            <v>2004</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0.14091999999999999</v>
          </cell>
          <cell r="L95">
            <v>467510</v>
          </cell>
          <cell r="M95">
            <v>0</v>
          </cell>
          <cell r="N95">
            <v>3317557</v>
          </cell>
          <cell r="O95">
            <v>103.09</v>
          </cell>
          <cell r="P95">
            <v>27535.72</v>
          </cell>
          <cell r="Q95">
            <v>8.3000000000000001E-3</v>
          </cell>
          <cell r="R95">
            <v>8.3000000000000001E-3</v>
          </cell>
          <cell r="S95">
            <v>120</v>
          </cell>
          <cell r="T95">
            <v>6</v>
          </cell>
          <cell r="U95">
            <v>8</v>
          </cell>
          <cell r="V95">
            <v>2004</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0.11799999999999999</v>
          </cell>
          <cell r="L96">
            <v>5423866</v>
          </cell>
          <cell r="M96">
            <v>0</v>
          </cell>
          <cell r="N96">
            <v>45964968</v>
          </cell>
          <cell r="O96">
            <v>105.84</v>
          </cell>
          <cell r="P96">
            <v>381509.23</v>
          </cell>
          <cell r="Q96">
            <v>8.3000000000000001E-3</v>
          </cell>
          <cell r="R96">
            <v>8.3000000000000001E-3</v>
          </cell>
          <cell r="S96">
            <v>120</v>
          </cell>
          <cell r="T96">
            <v>6</v>
          </cell>
          <cell r="U96">
            <v>8</v>
          </cell>
          <cell r="V96">
            <v>2004</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4.8329999999999998E-2</v>
          </cell>
          <cell r="L97">
            <v>25494</v>
          </cell>
          <cell r="M97">
            <v>0</v>
          </cell>
          <cell r="N97">
            <v>527496</v>
          </cell>
          <cell r="O97">
            <v>114.2</v>
          </cell>
          <cell r="P97">
            <v>4378.22</v>
          </cell>
          <cell r="Q97">
            <v>8.3000000000000001E-3</v>
          </cell>
          <cell r="R97">
            <v>8.3000000000000001E-3</v>
          </cell>
          <cell r="S97">
            <v>120</v>
          </cell>
          <cell r="T97">
            <v>6</v>
          </cell>
          <cell r="U97">
            <v>8</v>
          </cell>
          <cell r="V97">
            <v>2004</v>
          </cell>
          <cell r="W97" t="str">
            <v>ASL_BG</v>
          </cell>
        </row>
        <row r="98">
          <cell r="A98" t="str">
            <v>060001851</v>
          </cell>
          <cell r="B98">
            <v>6000</v>
          </cell>
          <cell r="C98">
            <v>0</v>
          </cell>
          <cell r="D98">
            <v>1851</v>
          </cell>
          <cell r="E98">
            <v>12</v>
          </cell>
          <cell r="F98">
            <v>0</v>
          </cell>
          <cell r="G98">
            <v>95</v>
          </cell>
          <cell r="H98" t="str">
            <v>R1.5</v>
          </cell>
          <cell r="I98">
            <v>0</v>
          </cell>
          <cell r="J98">
            <v>0</v>
          </cell>
          <cell r="K98">
            <v>0.88821000000000006</v>
          </cell>
          <cell r="L98">
            <v>0</v>
          </cell>
          <cell r="M98">
            <v>0</v>
          </cell>
          <cell r="N98">
            <v>0</v>
          </cell>
          <cell r="O98">
            <v>10.62</v>
          </cell>
          <cell r="P98">
            <v>0</v>
          </cell>
          <cell r="Q98">
            <v>0</v>
          </cell>
          <cell r="R98">
            <v>1.0500000000000001E-2</v>
          </cell>
          <cell r="S98">
            <v>95</v>
          </cell>
          <cell r="T98">
            <v>6</v>
          </cell>
          <cell r="U98">
            <v>8</v>
          </cell>
          <cell r="V98">
            <v>2004</v>
          </cell>
          <cell r="W98" t="str">
            <v>ASL_BG</v>
          </cell>
        </row>
        <row r="99">
          <cell r="A99" t="str">
            <v>060001853</v>
          </cell>
          <cell r="B99">
            <v>6000</v>
          </cell>
          <cell r="C99">
            <v>0</v>
          </cell>
          <cell r="D99">
            <v>1853</v>
          </cell>
          <cell r="E99">
            <v>12</v>
          </cell>
          <cell r="F99">
            <v>0</v>
          </cell>
          <cell r="G99">
            <v>95</v>
          </cell>
          <cell r="H99" t="str">
            <v>R1.5</v>
          </cell>
          <cell r="I99">
            <v>0</v>
          </cell>
          <cell r="J99">
            <v>0</v>
          </cell>
          <cell r="K99">
            <v>0.88273999999999997</v>
          </cell>
          <cell r="L99">
            <v>0</v>
          </cell>
          <cell r="M99">
            <v>0</v>
          </cell>
          <cell r="N99">
            <v>0</v>
          </cell>
          <cell r="O99">
            <v>11.14</v>
          </cell>
          <cell r="P99">
            <v>0</v>
          </cell>
          <cell r="Q99">
            <v>0</v>
          </cell>
          <cell r="R99">
            <v>1.0500000000000001E-2</v>
          </cell>
          <cell r="S99">
            <v>95</v>
          </cell>
          <cell r="T99">
            <v>6</v>
          </cell>
          <cell r="U99">
            <v>8</v>
          </cell>
          <cell r="V99">
            <v>2004</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0.88</v>
          </cell>
          <cell r="L100">
            <v>0</v>
          </cell>
          <cell r="M100">
            <v>0</v>
          </cell>
          <cell r="N100">
            <v>0</v>
          </cell>
          <cell r="O100">
            <v>11.4</v>
          </cell>
          <cell r="P100">
            <v>0</v>
          </cell>
          <cell r="Q100">
            <v>0</v>
          </cell>
          <cell r="R100">
            <v>1.0500000000000001E-2</v>
          </cell>
          <cell r="S100">
            <v>95</v>
          </cell>
          <cell r="T100">
            <v>6</v>
          </cell>
          <cell r="U100">
            <v>8</v>
          </cell>
          <cell r="V100">
            <v>2004</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0.87158000000000002</v>
          </cell>
          <cell r="L101">
            <v>0</v>
          </cell>
          <cell r="M101">
            <v>0</v>
          </cell>
          <cell r="N101">
            <v>0</v>
          </cell>
          <cell r="O101">
            <v>12.2</v>
          </cell>
          <cell r="P101">
            <v>0</v>
          </cell>
          <cell r="Q101">
            <v>0</v>
          </cell>
          <cell r="R101">
            <v>1.0500000000000001E-2</v>
          </cell>
          <cell r="S101">
            <v>95</v>
          </cell>
          <cell r="T101">
            <v>6</v>
          </cell>
          <cell r="U101">
            <v>8</v>
          </cell>
          <cell r="V101">
            <v>2004</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0.86294999999999999</v>
          </cell>
          <cell r="L102">
            <v>0</v>
          </cell>
          <cell r="M102">
            <v>0</v>
          </cell>
          <cell r="N102">
            <v>0</v>
          </cell>
          <cell r="O102">
            <v>13.02</v>
          </cell>
          <cell r="P102">
            <v>0</v>
          </cell>
          <cell r="Q102">
            <v>0</v>
          </cell>
          <cell r="R102">
            <v>1.0500000000000001E-2</v>
          </cell>
          <cell r="S102">
            <v>95</v>
          </cell>
          <cell r="T102">
            <v>6</v>
          </cell>
          <cell r="U102">
            <v>8</v>
          </cell>
          <cell r="V102">
            <v>2004</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0.85116000000000003</v>
          </cell>
          <cell r="L103">
            <v>0</v>
          </cell>
          <cell r="M103">
            <v>0</v>
          </cell>
          <cell r="N103">
            <v>0</v>
          </cell>
          <cell r="O103">
            <v>14.14</v>
          </cell>
          <cell r="P103">
            <v>0</v>
          </cell>
          <cell r="Q103">
            <v>0</v>
          </cell>
          <cell r="R103">
            <v>1.0500000000000001E-2</v>
          </cell>
          <cell r="S103">
            <v>95</v>
          </cell>
          <cell r="T103">
            <v>6</v>
          </cell>
          <cell r="U103">
            <v>8</v>
          </cell>
          <cell r="V103">
            <v>2004</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0.84811000000000003</v>
          </cell>
          <cell r="L104">
            <v>0</v>
          </cell>
          <cell r="M104">
            <v>0</v>
          </cell>
          <cell r="N104">
            <v>0</v>
          </cell>
          <cell r="O104">
            <v>14.43</v>
          </cell>
          <cell r="P104">
            <v>0</v>
          </cell>
          <cell r="Q104">
            <v>0</v>
          </cell>
          <cell r="R104">
            <v>1.0500000000000001E-2</v>
          </cell>
          <cell r="S104">
            <v>95</v>
          </cell>
          <cell r="T104">
            <v>6</v>
          </cell>
          <cell r="U104">
            <v>8</v>
          </cell>
          <cell r="V104">
            <v>2004</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0.84504999999999997</v>
          </cell>
          <cell r="L105">
            <v>0</v>
          </cell>
          <cell r="M105">
            <v>0</v>
          </cell>
          <cell r="N105">
            <v>0</v>
          </cell>
          <cell r="O105">
            <v>14.72</v>
          </cell>
          <cell r="P105">
            <v>0</v>
          </cell>
          <cell r="Q105">
            <v>0</v>
          </cell>
          <cell r="R105">
            <v>1.0500000000000001E-2</v>
          </cell>
          <cell r="S105">
            <v>95</v>
          </cell>
          <cell r="T105">
            <v>6</v>
          </cell>
          <cell r="U105">
            <v>8</v>
          </cell>
          <cell r="V105">
            <v>2004</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0.84199999999999997</v>
          </cell>
          <cell r="L106">
            <v>0</v>
          </cell>
          <cell r="M106">
            <v>0</v>
          </cell>
          <cell r="N106">
            <v>0</v>
          </cell>
          <cell r="O106">
            <v>15.01</v>
          </cell>
          <cell r="P106">
            <v>0</v>
          </cell>
          <cell r="Q106">
            <v>0</v>
          </cell>
          <cell r="R106">
            <v>1.0500000000000001E-2</v>
          </cell>
          <cell r="S106">
            <v>95</v>
          </cell>
          <cell r="T106">
            <v>6</v>
          </cell>
          <cell r="U106">
            <v>8</v>
          </cell>
          <cell r="V106">
            <v>2004</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0.83884000000000003</v>
          </cell>
          <cell r="L107">
            <v>0</v>
          </cell>
          <cell r="M107">
            <v>0</v>
          </cell>
          <cell r="N107">
            <v>0</v>
          </cell>
          <cell r="O107">
            <v>15.31</v>
          </cell>
          <cell r="P107">
            <v>0</v>
          </cell>
          <cell r="Q107">
            <v>0</v>
          </cell>
          <cell r="R107">
            <v>1.0500000000000001E-2</v>
          </cell>
          <cell r="S107">
            <v>95</v>
          </cell>
          <cell r="T107">
            <v>6</v>
          </cell>
          <cell r="U107">
            <v>8</v>
          </cell>
          <cell r="V107">
            <v>2004</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0.83567999999999998</v>
          </cell>
          <cell r="L108">
            <v>0</v>
          </cell>
          <cell r="M108">
            <v>0</v>
          </cell>
          <cell r="N108">
            <v>0</v>
          </cell>
          <cell r="O108">
            <v>15.61</v>
          </cell>
          <cell r="P108">
            <v>0</v>
          </cell>
          <cell r="Q108">
            <v>0</v>
          </cell>
          <cell r="R108">
            <v>1.0500000000000001E-2</v>
          </cell>
          <cell r="S108">
            <v>95</v>
          </cell>
          <cell r="T108">
            <v>6</v>
          </cell>
          <cell r="U108">
            <v>8</v>
          </cell>
          <cell r="V108">
            <v>2004</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0.83252999999999999</v>
          </cell>
          <cell r="L109">
            <v>0</v>
          </cell>
          <cell r="M109">
            <v>0</v>
          </cell>
          <cell r="N109">
            <v>0</v>
          </cell>
          <cell r="O109">
            <v>15.91</v>
          </cell>
          <cell r="P109">
            <v>0</v>
          </cell>
          <cell r="Q109">
            <v>0</v>
          </cell>
          <cell r="R109">
            <v>1.0500000000000001E-2</v>
          </cell>
          <cell r="S109">
            <v>95</v>
          </cell>
          <cell r="T109">
            <v>6</v>
          </cell>
          <cell r="U109">
            <v>8</v>
          </cell>
          <cell r="V109">
            <v>2004</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0.82937000000000005</v>
          </cell>
          <cell r="L110">
            <v>0</v>
          </cell>
          <cell r="M110">
            <v>0</v>
          </cell>
          <cell r="N110">
            <v>0</v>
          </cell>
          <cell r="O110">
            <v>16.21</v>
          </cell>
          <cell r="P110">
            <v>0</v>
          </cell>
          <cell r="Q110">
            <v>0</v>
          </cell>
          <cell r="R110">
            <v>1.0500000000000001E-2</v>
          </cell>
          <cell r="S110">
            <v>95</v>
          </cell>
          <cell r="T110">
            <v>6</v>
          </cell>
          <cell r="U110">
            <v>8</v>
          </cell>
          <cell r="V110">
            <v>2004</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0.82621</v>
          </cell>
          <cell r="L111">
            <v>0</v>
          </cell>
          <cell r="M111">
            <v>0</v>
          </cell>
          <cell r="N111">
            <v>0</v>
          </cell>
          <cell r="O111">
            <v>16.510000000000002</v>
          </cell>
          <cell r="P111">
            <v>0</v>
          </cell>
          <cell r="Q111">
            <v>0</v>
          </cell>
          <cell r="R111">
            <v>1.0500000000000001E-2</v>
          </cell>
          <cell r="S111">
            <v>95</v>
          </cell>
          <cell r="T111">
            <v>6</v>
          </cell>
          <cell r="U111">
            <v>8</v>
          </cell>
          <cell r="V111">
            <v>2004</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0.82294999999999996</v>
          </cell>
          <cell r="L112">
            <v>0</v>
          </cell>
          <cell r="M112">
            <v>0</v>
          </cell>
          <cell r="N112">
            <v>0</v>
          </cell>
          <cell r="O112">
            <v>16.82</v>
          </cell>
          <cell r="P112">
            <v>0</v>
          </cell>
          <cell r="Q112">
            <v>0</v>
          </cell>
          <cell r="R112">
            <v>1.0500000000000001E-2</v>
          </cell>
          <cell r="S112">
            <v>95</v>
          </cell>
          <cell r="T112">
            <v>6</v>
          </cell>
          <cell r="U112">
            <v>8</v>
          </cell>
          <cell r="V112">
            <v>2004</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0.81967999999999996</v>
          </cell>
          <cell r="L113">
            <v>0</v>
          </cell>
          <cell r="M113">
            <v>0</v>
          </cell>
          <cell r="N113">
            <v>0</v>
          </cell>
          <cell r="O113">
            <v>17.13</v>
          </cell>
          <cell r="P113">
            <v>0</v>
          </cell>
          <cell r="Q113">
            <v>0</v>
          </cell>
          <cell r="R113">
            <v>1.0500000000000001E-2</v>
          </cell>
          <cell r="S113">
            <v>95</v>
          </cell>
          <cell r="T113">
            <v>6</v>
          </cell>
          <cell r="U113">
            <v>8</v>
          </cell>
          <cell r="V113">
            <v>2004</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0.81642000000000003</v>
          </cell>
          <cell r="L114">
            <v>0</v>
          </cell>
          <cell r="M114">
            <v>0</v>
          </cell>
          <cell r="N114">
            <v>0</v>
          </cell>
          <cell r="O114">
            <v>17.440000000000001</v>
          </cell>
          <cell r="P114">
            <v>0</v>
          </cell>
          <cell r="Q114">
            <v>0</v>
          </cell>
          <cell r="R114">
            <v>1.0500000000000001E-2</v>
          </cell>
          <cell r="S114">
            <v>95</v>
          </cell>
          <cell r="T114">
            <v>6</v>
          </cell>
          <cell r="U114">
            <v>8</v>
          </cell>
          <cell r="V114">
            <v>2004</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0.81315999999999999</v>
          </cell>
          <cell r="L115">
            <v>0</v>
          </cell>
          <cell r="M115">
            <v>0</v>
          </cell>
          <cell r="N115">
            <v>0</v>
          </cell>
          <cell r="O115">
            <v>17.75</v>
          </cell>
          <cell r="P115">
            <v>0</v>
          </cell>
          <cell r="Q115">
            <v>0</v>
          </cell>
          <cell r="R115">
            <v>1.0500000000000001E-2</v>
          </cell>
          <cell r="S115">
            <v>95</v>
          </cell>
          <cell r="T115">
            <v>6</v>
          </cell>
          <cell r="U115">
            <v>8</v>
          </cell>
          <cell r="V115">
            <v>2004</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0.80979000000000001</v>
          </cell>
          <cell r="L116">
            <v>0</v>
          </cell>
          <cell r="M116">
            <v>0</v>
          </cell>
          <cell r="N116">
            <v>0</v>
          </cell>
          <cell r="O116">
            <v>18.07</v>
          </cell>
          <cell r="P116">
            <v>0</v>
          </cell>
          <cell r="Q116">
            <v>0</v>
          </cell>
          <cell r="R116">
            <v>1.0500000000000001E-2</v>
          </cell>
          <cell r="S116">
            <v>95</v>
          </cell>
          <cell r="T116">
            <v>6</v>
          </cell>
          <cell r="U116">
            <v>8</v>
          </cell>
          <cell r="V116">
            <v>2004</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0.80642000000000003</v>
          </cell>
          <cell r="L117">
            <v>0</v>
          </cell>
          <cell r="M117">
            <v>0</v>
          </cell>
          <cell r="N117">
            <v>0</v>
          </cell>
          <cell r="O117">
            <v>18.39</v>
          </cell>
          <cell r="P117">
            <v>0</v>
          </cell>
          <cell r="Q117">
            <v>0</v>
          </cell>
          <cell r="R117">
            <v>1.0500000000000001E-2</v>
          </cell>
          <cell r="S117">
            <v>95</v>
          </cell>
          <cell r="T117">
            <v>6</v>
          </cell>
          <cell r="U117">
            <v>8</v>
          </cell>
          <cell r="V117">
            <v>2004</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0.80305000000000004</v>
          </cell>
          <cell r="L118">
            <v>0</v>
          </cell>
          <cell r="M118">
            <v>0</v>
          </cell>
          <cell r="N118">
            <v>0</v>
          </cell>
          <cell r="O118">
            <v>18.71</v>
          </cell>
          <cell r="P118">
            <v>0</v>
          </cell>
          <cell r="Q118">
            <v>0</v>
          </cell>
          <cell r="R118">
            <v>1.0500000000000001E-2</v>
          </cell>
          <cell r="S118">
            <v>95</v>
          </cell>
          <cell r="T118">
            <v>6</v>
          </cell>
          <cell r="U118">
            <v>8</v>
          </cell>
          <cell r="V118">
            <v>2004</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0.79957999999999996</v>
          </cell>
          <cell r="L119">
            <v>0</v>
          </cell>
          <cell r="M119">
            <v>0</v>
          </cell>
          <cell r="N119">
            <v>0</v>
          </cell>
          <cell r="O119">
            <v>19.04</v>
          </cell>
          <cell r="P119">
            <v>0</v>
          </cell>
          <cell r="Q119">
            <v>0</v>
          </cell>
          <cell r="R119">
            <v>1.0500000000000001E-2</v>
          </cell>
          <cell r="S119">
            <v>95</v>
          </cell>
          <cell r="T119">
            <v>6</v>
          </cell>
          <cell r="U119">
            <v>8</v>
          </cell>
          <cell r="V119">
            <v>2004</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0.79610999999999998</v>
          </cell>
          <cell r="L120">
            <v>92567</v>
          </cell>
          <cell r="M120">
            <v>0</v>
          </cell>
          <cell r="N120">
            <v>116274</v>
          </cell>
          <cell r="O120">
            <v>19.37</v>
          </cell>
          <cell r="P120">
            <v>1220.8800000000001</v>
          </cell>
          <cell r="Q120">
            <v>1.0500000000000001E-2</v>
          </cell>
          <cell r="R120">
            <v>1.0500000000000001E-2</v>
          </cell>
          <cell r="S120">
            <v>95</v>
          </cell>
          <cell r="T120">
            <v>6</v>
          </cell>
          <cell r="U120">
            <v>8</v>
          </cell>
          <cell r="V120">
            <v>2004</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0.79252999999999996</v>
          </cell>
          <cell r="L121">
            <v>33941</v>
          </cell>
          <cell r="M121">
            <v>0</v>
          </cell>
          <cell r="N121">
            <v>42826</v>
          </cell>
          <cell r="O121">
            <v>19.71</v>
          </cell>
          <cell r="P121">
            <v>449.67</v>
          </cell>
          <cell r="Q121">
            <v>1.0500000000000001E-2</v>
          </cell>
          <cell r="R121">
            <v>1.0500000000000001E-2</v>
          </cell>
          <cell r="S121">
            <v>95</v>
          </cell>
          <cell r="T121">
            <v>6</v>
          </cell>
          <cell r="U121">
            <v>8</v>
          </cell>
          <cell r="V121">
            <v>2004</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0.78905000000000003</v>
          </cell>
          <cell r="L122">
            <v>291141</v>
          </cell>
          <cell r="M122">
            <v>0</v>
          </cell>
          <cell r="N122">
            <v>368977</v>
          </cell>
          <cell r="O122">
            <v>20.04</v>
          </cell>
          <cell r="P122">
            <v>3874.26</v>
          </cell>
          <cell r="Q122">
            <v>1.0500000000000001E-2</v>
          </cell>
          <cell r="R122">
            <v>1.0500000000000001E-2</v>
          </cell>
          <cell r="S122">
            <v>95</v>
          </cell>
          <cell r="T122">
            <v>6</v>
          </cell>
          <cell r="U122">
            <v>8</v>
          </cell>
          <cell r="V122">
            <v>2004</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0.78537000000000001</v>
          </cell>
          <cell r="L123">
            <v>136929</v>
          </cell>
          <cell r="M123">
            <v>0</v>
          </cell>
          <cell r="N123">
            <v>174350</v>
          </cell>
          <cell r="O123">
            <v>20.39</v>
          </cell>
          <cell r="P123">
            <v>1830.67</v>
          </cell>
          <cell r="Q123">
            <v>1.0500000000000001E-2</v>
          </cell>
          <cell r="R123">
            <v>1.0500000000000001E-2</v>
          </cell>
          <cell r="S123">
            <v>95</v>
          </cell>
          <cell r="T123">
            <v>6</v>
          </cell>
          <cell r="U123">
            <v>8</v>
          </cell>
          <cell r="V123">
            <v>2004</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0.78178999999999998</v>
          </cell>
          <cell r="L124">
            <v>199578</v>
          </cell>
          <cell r="M124">
            <v>0</v>
          </cell>
          <cell r="N124">
            <v>255283</v>
          </cell>
          <cell r="O124">
            <v>20.73</v>
          </cell>
          <cell r="P124">
            <v>2680.47</v>
          </cell>
          <cell r="Q124">
            <v>1.0500000000000001E-2</v>
          </cell>
          <cell r="R124">
            <v>1.0500000000000001E-2</v>
          </cell>
          <cell r="S124">
            <v>95</v>
          </cell>
          <cell r="T124">
            <v>6</v>
          </cell>
          <cell r="U124">
            <v>8</v>
          </cell>
          <cell r="V124">
            <v>2004</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0.77810999999999997</v>
          </cell>
          <cell r="L125">
            <v>655191</v>
          </cell>
          <cell r="M125">
            <v>0</v>
          </cell>
          <cell r="N125">
            <v>842029</v>
          </cell>
          <cell r="O125">
            <v>21.08</v>
          </cell>
          <cell r="P125">
            <v>8841.31</v>
          </cell>
          <cell r="Q125">
            <v>1.0500000000000001E-2</v>
          </cell>
          <cell r="R125">
            <v>1.0500000000000001E-2</v>
          </cell>
          <cell r="S125">
            <v>95</v>
          </cell>
          <cell r="T125">
            <v>6</v>
          </cell>
          <cell r="U125">
            <v>8</v>
          </cell>
          <cell r="V125">
            <v>2004</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0.77432000000000001</v>
          </cell>
          <cell r="L126">
            <v>420765</v>
          </cell>
          <cell r="M126">
            <v>0</v>
          </cell>
          <cell r="N126">
            <v>543399</v>
          </cell>
          <cell r="O126">
            <v>21.44</v>
          </cell>
          <cell r="P126">
            <v>5705.69</v>
          </cell>
          <cell r="Q126">
            <v>1.0500000000000001E-2</v>
          </cell>
          <cell r="R126">
            <v>1.0500000000000001E-2</v>
          </cell>
          <cell r="S126">
            <v>95</v>
          </cell>
          <cell r="T126">
            <v>6</v>
          </cell>
          <cell r="U126">
            <v>8</v>
          </cell>
          <cell r="V126">
            <v>2004</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0.77053000000000005</v>
          </cell>
          <cell r="L127">
            <v>135281</v>
          </cell>
          <cell r="M127">
            <v>0</v>
          </cell>
          <cell r="N127">
            <v>175569</v>
          </cell>
          <cell r="O127">
            <v>21.8</v>
          </cell>
          <cell r="P127">
            <v>1843.48</v>
          </cell>
          <cell r="Q127">
            <v>1.0500000000000001E-2</v>
          </cell>
          <cell r="R127">
            <v>1.0500000000000001E-2</v>
          </cell>
          <cell r="S127">
            <v>95</v>
          </cell>
          <cell r="T127">
            <v>6</v>
          </cell>
          <cell r="U127">
            <v>8</v>
          </cell>
          <cell r="V127">
            <v>2004</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0.76673999999999998</v>
          </cell>
          <cell r="L128">
            <v>215342</v>
          </cell>
          <cell r="M128">
            <v>0</v>
          </cell>
          <cell r="N128">
            <v>280854</v>
          </cell>
          <cell r="O128">
            <v>22.16</v>
          </cell>
          <cell r="P128">
            <v>2948.97</v>
          </cell>
          <cell r="Q128">
            <v>1.0500000000000001E-2</v>
          </cell>
          <cell r="R128">
            <v>1.0500000000000001E-2</v>
          </cell>
          <cell r="S128">
            <v>95</v>
          </cell>
          <cell r="T128">
            <v>6</v>
          </cell>
          <cell r="U128">
            <v>8</v>
          </cell>
          <cell r="V128">
            <v>2004</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0.76283999999999996</v>
          </cell>
          <cell r="L129">
            <v>1324513</v>
          </cell>
          <cell r="M129">
            <v>0</v>
          </cell>
          <cell r="N129">
            <v>1736291</v>
          </cell>
          <cell r="O129">
            <v>22.53</v>
          </cell>
          <cell r="P129">
            <v>18231.060000000001</v>
          </cell>
          <cell r="Q129">
            <v>1.0500000000000001E-2</v>
          </cell>
          <cell r="R129">
            <v>1.0500000000000001E-2</v>
          </cell>
          <cell r="S129">
            <v>95</v>
          </cell>
          <cell r="T129">
            <v>6</v>
          </cell>
          <cell r="U129">
            <v>8</v>
          </cell>
          <cell r="V129">
            <v>2004</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0.75895000000000001</v>
          </cell>
          <cell r="L130">
            <v>347229</v>
          </cell>
          <cell r="M130">
            <v>0</v>
          </cell>
          <cell r="N130">
            <v>457513</v>
          </cell>
          <cell r="O130">
            <v>22.9</v>
          </cell>
          <cell r="P130">
            <v>4803.88</v>
          </cell>
          <cell r="Q130">
            <v>1.0500000000000001E-2</v>
          </cell>
          <cell r="R130">
            <v>1.0500000000000001E-2</v>
          </cell>
          <cell r="S130">
            <v>95</v>
          </cell>
          <cell r="T130">
            <v>6</v>
          </cell>
          <cell r="U130">
            <v>8</v>
          </cell>
          <cell r="V130">
            <v>2004</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0.75505</v>
          </cell>
          <cell r="L131">
            <v>1047108</v>
          </cell>
          <cell r="M131">
            <v>0</v>
          </cell>
          <cell r="N131">
            <v>1386806</v>
          </cell>
          <cell r="O131">
            <v>23.27</v>
          </cell>
          <cell r="P131">
            <v>14561.46</v>
          </cell>
          <cell r="Q131">
            <v>1.0500000000000001E-2</v>
          </cell>
          <cell r="R131">
            <v>1.0500000000000001E-2</v>
          </cell>
          <cell r="S131">
            <v>95</v>
          </cell>
          <cell r="T131">
            <v>6</v>
          </cell>
          <cell r="U131">
            <v>8</v>
          </cell>
          <cell r="V131">
            <v>2004</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0.75095000000000001</v>
          </cell>
          <cell r="L132">
            <v>1522158</v>
          </cell>
          <cell r="M132">
            <v>0</v>
          </cell>
          <cell r="N132">
            <v>2026977</v>
          </cell>
          <cell r="O132">
            <v>23.66</v>
          </cell>
          <cell r="P132">
            <v>21283.25</v>
          </cell>
          <cell r="Q132">
            <v>1.0500000000000001E-2</v>
          </cell>
          <cell r="R132">
            <v>1.0500000000000001E-2</v>
          </cell>
          <cell r="S132">
            <v>95</v>
          </cell>
          <cell r="T132">
            <v>6</v>
          </cell>
          <cell r="U132">
            <v>8</v>
          </cell>
          <cell r="V132">
            <v>2004</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0.74695</v>
          </cell>
          <cell r="L133">
            <v>190932</v>
          </cell>
          <cell r="M133">
            <v>0</v>
          </cell>
          <cell r="N133">
            <v>255615</v>
          </cell>
          <cell r="O133">
            <v>24.04</v>
          </cell>
          <cell r="P133">
            <v>2683.96</v>
          </cell>
          <cell r="Q133">
            <v>1.0500000000000001E-2</v>
          </cell>
          <cell r="R133">
            <v>1.0500000000000001E-2</v>
          </cell>
          <cell r="S133">
            <v>95</v>
          </cell>
          <cell r="T133">
            <v>6</v>
          </cell>
          <cell r="U133">
            <v>8</v>
          </cell>
          <cell r="V133">
            <v>2004</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0.74283999999999994</v>
          </cell>
          <cell r="L134">
            <v>251712</v>
          </cell>
          <cell r="M134">
            <v>0</v>
          </cell>
          <cell r="N134">
            <v>338851</v>
          </cell>
          <cell r="O134">
            <v>24.43</v>
          </cell>
          <cell r="P134">
            <v>3557.93</v>
          </cell>
          <cell r="Q134">
            <v>1.0500000000000001E-2</v>
          </cell>
          <cell r="R134">
            <v>1.0500000000000001E-2</v>
          </cell>
          <cell r="S134">
            <v>95</v>
          </cell>
          <cell r="T134">
            <v>6</v>
          </cell>
          <cell r="U134">
            <v>8</v>
          </cell>
          <cell r="V134">
            <v>2004</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0.73863000000000001</v>
          </cell>
          <cell r="L135">
            <v>3055088</v>
          </cell>
          <cell r="M135">
            <v>0</v>
          </cell>
          <cell r="N135">
            <v>4136155</v>
          </cell>
          <cell r="O135">
            <v>24.83</v>
          </cell>
          <cell r="P135">
            <v>43429.63</v>
          </cell>
          <cell r="Q135">
            <v>1.0500000000000001E-2</v>
          </cell>
          <cell r="R135">
            <v>1.0500000000000001E-2</v>
          </cell>
          <cell r="S135">
            <v>95</v>
          </cell>
          <cell r="T135">
            <v>6</v>
          </cell>
          <cell r="U135">
            <v>8</v>
          </cell>
          <cell r="V135">
            <v>2004</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0.73441999999999996</v>
          </cell>
          <cell r="L136">
            <v>347048</v>
          </cell>
          <cell r="M136">
            <v>0</v>
          </cell>
          <cell r="N136">
            <v>472547</v>
          </cell>
          <cell r="O136">
            <v>25.23</v>
          </cell>
          <cell r="P136">
            <v>4961.74</v>
          </cell>
          <cell r="Q136">
            <v>1.0500000000000001E-2</v>
          </cell>
          <cell r="R136">
            <v>1.0500000000000001E-2</v>
          </cell>
          <cell r="S136">
            <v>95</v>
          </cell>
          <cell r="T136">
            <v>6</v>
          </cell>
          <cell r="U136">
            <v>8</v>
          </cell>
          <cell r="V136">
            <v>2004</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0.73011000000000004</v>
          </cell>
          <cell r="L137">
            <v>1481179</v>
          </cell>
          <cell r="M137">
            <v>0</v>
          </cell>
          <cell r="N137">
            <v>2028706</v>
          </cell>
          <cell r="O137">
            <v>25.64</v>
          </cell>
          <cell r="P137">
            <v>21301.41</v>
          </cell>
          <cell r="Q137">
            <v>1.0500000000000001E-2</v>
          </cell>
          <cell r="R137">
            <v>1.0500000000000001E-2</v>
          </cell>
          <cell r="S137">
            <v>95</v>
          </cell>
          <cell r="T137">
            <v>6</v>
          </cell>
          <cell r="U137">
            <v>8</v>
          </cell>
          <cell r="V137">
            <v>2004</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0.72579000000000005</v>
          </cell>
          <cell r="L138">
            <v>1469957</v>
          </cell>
          <cell r="M138">
            <v>0</v>
          </cell>
          <cell r="N138">
            <v>2025320</v>
          </cell>
          <cell r="O138">
            <v>26.05</v>
          </cell>
          <cell r="P138">
            <v>21265.86</v>
          </cell>
          <cell r="Q138">
            <v>1.0500000000000001E-2</v>
          </cell>
          <cell r="R138">
            <v>1.0500000000000001E-2</v>
          </cell>
          <cell r="S138">
            <v>95</v>
          </cell>
          <cell r="T138">
            <v>6</v>
          </cell>
          <cell r="U138">
            <v>8</v>
          </cell>
          <cell r="V138">
            <v>2004</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0.72136999999999996</v>
          </cell>
          <cell r="L139">
            <v>3022437</v>
          </cell>
          <cell r="M139">
            <v>0</v>
          </cell>
          <cell r="N139">
            <v>4189857</v>
          </cell>
          <cell r="O139">
            <v>26.47</v>
          </cell>
          <cell r="P139">
            <v>43993.5</v>
          </cell>
          <cell r="Q139">
            <v>1.0500000000000001E-2</v>
          </cell>
          <cell r="R139">
            <v>1.0500000000000001E-2</v>
          </cell>
          <cell r="S139">
            <v>95</v>
          </cell>
          <cell r="T139">
            <v>6</v>
          </cell>
          <cell r="U139">
            <v>8</v>
          </cell>
          <cell r="V139">
            <v>2004</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0.71694999999999998</v>
          </cell>
          <cell r="L140">
            <v>1381336</v>
          </cell>
          <cell r="M140">
            <v>0</v>
          </cell>
          <cell r="N140">
            <v>1926684</v>
          </cell>
          <cell r="O140">
            <v>26.89</v>
          </cell>
          <cell r="P140">
            <v>20230.18</v>
          </cell>
          <cell r="Q140">
            <v>1.0500000000000001E-2</v>
          </cell>
          <cell r="R140">
            <v>1.0500000000000001E-2</v>
          </cell>
          <cell r="S140">
            <v>95</v>
          </cell>
          <cell r="T140">
            <v>6</v>
          </cell>
          <cell r="U140">
            <v>8</v>
          </cell>
          <cell r="V140">
            <v>2004</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0.71242000000000005</v>
          </cell>
          <cell r="L141">
            <v>1946534</v>
          </cell>
          <cell r="M141">
            <v>0</v>
          </cell>
          <cell r="N141">
            <v>2732284</v>
          </cell>
          <cell r="O141">
            <v>27.32</v>
          </cell>
          <cell r="P141">
            <v>28688.98</v>
          </cell>
          <cell r="Q141">
            <v>1.0500000000000001E-2</v>
          </cell>
          <cell r="R141">
            <v>1.0500000000000001E-2</v>
          </cell>
          <cell r="S141">
            <v>95</v>
          </cell>
          <cell r="T141">
            <v>6</v>
          </cell>
          <cell r="U141">
            <v>8</v>
          </cell>
          <cell r="V141">
            <v>2004</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0.70789000000000002</v>
          </cell>
          <cell r="L142">
            <v>5340125</v>
          </cell>
          <cell r="M142">
            <v>0</v>
          </cell>
          <cell r="N142">
            <v>7543721</v>
          </cell>
          <cell r="O142">
            <v>27.75</v>
          </cell>
          <cell r="P142">
            <v>79209.070000000007</v>
          </cell>
          <cell r="Q142">
            <v>1.0500000000000001E-2</v>
          </cell>
          <cell r="R142">
            <v>1.0500000000000001E-2</v>
          </cell>
          <cell r="S142">
            <v>95</v>
          </cell>
          <cell r="T142">
            <v>6</v>
          </cell>
          <cell r="U142">
            <v>8</v>
          </cell>
          <cell r="V142">
            <v>2004</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0.70326</v>
          </cell>
          <cell r="L143">
            <v>2340529</v>
          </cell>
          <cell r="M143">
            <v>0</v>
          </cell>
          <cell r="N143">
            <v>3328113</v>
          </cell>
          <cell r="O143">
            <v>28.19</v>
          </cell>
          <cell r="P143">
            <v>34945.19</v>
          </cell>
          <cell r="Q143">
            <v>1.0500000000000001E-2</v>
          </cell>
          <cell r="R143">
            <v>1.0500000000000001E-2</v>
          </cell>
          <cell r="S143">
            <v>95</v>
          </cell>
          <cell r="T143">
            <v>6</v>
          </cell>
          <cell r="U143">
            <v>8</v>
          </cell>
          <cell r="V143">
            <v>2004</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0.69862999999999997</v>
          </cell>
          <cell r="L144">
            <v>2780228</v>
          </cell>
          <cell r="M144">
            <v>0</v>
          </cell>
          <cell r="N144">
            <v>3979543</v>
          </cell>
          <cell r="O144">
            <v>28.63</v>
          </cell>
          <cell r="P144">
            <v>41785.199999999997</v>
          </cell>
          <cell r="Q144">
            <v>1.0500000000000001E-2</v>
          </cell>
          <cell r="R144">
            <v>1.0500000000000001E-2</v>
          </cell>
          <cell r="S144">
            <v>95</v>
          </cell>
          <cell r="T144">
            <v>6</v>
          </cell>
          <cell r="U144">
            <v>8</v>
          </cell>
          <cell r="V144">
            <v>2004</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0.69389000000000001</v>
          </cell>
          <cell r="L145">
            <v>1805187</v>
          </cell>
          <cell r="M145">
            <v>0</v>
          </cell>
          <cell r="N145">
            <v>2601547</v>
          </cell>
          <cell r="O145">
            <v>29.08</v>
          </cell>
          <cell r="P145">
            <v>27316.240000000002</v>
          </cell>
          <cell r="Q145">
            <v>1.0500000000000001E-2</v>
          </cell>
          <cell r="R145">
            <v>1.0500000000000001E-2</v>
          </cell>
          <cell r="S145">
            <v>95</v>
          </cell>
          <cell r="T145">
            <v>6</v>
          </cell>
          <cell r="U145">
            <v>8</v>
          </cell>
          <cell r="V145">
            <v>2004</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0.68915999999999999</v>
          </cell>
          <cell r="L146">
            <v>1703766</v>
          </cell>
          <cell r="M146">
            <v>0</v>
          </cell>
          <cell r="N146">
            <v>2472236</v>
          </cell>
          <cell r="O146">
            <v>29.53</v>
          </cell>
          <cell r="P146">
            <v>25958.47</v>
          </cell>
          <cell r="Q146">
            <v>1.0500000000000001E-2</v>
          </cell>
          <cell r="R146">
            <v>1.0500000000000001E-2</v>
          </cell>
          <cell r="S146">
            <v>95</v>
          </cell>
          <cell r="T146">
            <v>6</v>
          </cell>
          <cell r="U146">
            <v>8</v>
          </cell>
          <cell r="V146">
            <v>2004</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0.68420999999999998</v>
          </cell>
          <cell r="L147">
            <v>1617558</v>
          </cell>
          <cell r="M147">
            <v>0</v>
          </cell>
          <cell r="N147">
            <v>2364125</v>
          </cell>
          <cell r="O147">
            <v>30</v>
          </cell>
          <cell r="P147">
            <v>24823.31</v>
          </cell>
          <cell r="Q147">
            <v>1.0500000000000001E-2</v>
          </cell>
          <cell r="R147">
            <v>1.0500000000000001E-2</v>
          </cell>
          <cell r="S147">
            <v>95</v>
          </cell>
          <cell r="T147">
            <v>6</v>
          </cell>
          <cell r="U147">
            <v>8</v>
          </cell>
          <cell r="V147">
            <v>2004</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0.67937000000000003</v>
          </cell>
          <cell r="L148">
            <v>1904518</v>
          </cell>
          <cell r="M148">
            <v>0</v>
          </cell>
          <cell r="N148">
            <v>2803359</v>
          </cell>
          <cell r="O148">
            <v>30.46</v>
          </cell>
          <cell r="P148">
            <v>29435.27</v>
          </cell>
          <cell r="Q148">
            <v>1.0500000000000001E-2</v>
          </cell>
          <cell r="R148">
            <v>1.0500000000000001E-2</v>
          </cell>
          <cell r="S148">
            <v>95</v>
          </cell>
          <cell r="T148">
            <v>6</v>
          </cell>
          <cell r="U148">
            <v>8</v>
          </cell>
          <cell r="V148">
            <v>2004</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0.67442000000000002</v>
          </cell>
          <cell r="L149">
            <v>2120823</v>
          </cell>
          <cell r="M149">
            <v>0</v>
          </cell>
          <cell r="N149">
            <v>3144661</v>
          </cell>
          <cell r="O149">
            <v>30.93</v>
          </cell>
          <cell r="P149">
            <v>33018.94</v>
          </cell>
          <cell r="Q149">
            <v>1.0500000000000001E-2</v>
          </cell>
          <cell r="R149">
            <v>1.0500000000000001E-2</v>
          </cell>
          <cell r="S149">
            <v>95</v>
          </cell>
          <cell r="T149">
            <v>6</v>
          </cell>
          <cell r="U149">
            <v>8</v>
          </cell>
          <cell r="V149">
            <v>2004</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0.66937000000000002</v>
          </cell>
          <cell r="L150">
            <v>3971485</v>
          </cell>
          <cell r="M150">
            <v>0</v>
          </cell>
          <cell r="N150">
            <v>5933169</v>
          </cell>
          <cell r="O150">
            <v>31.41</v>
          </cell>
          <cell r="P150">
            <v>62298.27</v>
          </cell>
          <cell r="Q150">
            <v>1.0500000000000001E-2</v>
          </cell>
          <cell r="R150">
            <v>1.0500000000000001E-2</v>
          </cell>
          <cell r="S150">
            <v>95</v>
          </cell>
          <cell r="T150">
            <v>6</v>
          </cell>
          <cell r="U150">
            <v>8</v>
          </cell>
          <cell r="V150">
            <v>2004</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0.66432000000000002</v>
          </cell>
          <cell r="L151">
            <v>5648829</v>
          </cell>
          <cell r="M151">
            <v>0</v>
          </cell>
          <cell r="N151">
            <v>8503175</v>
          </cell>
          <cell r="O151">
            <v>31.89</v>
          </cell>
          <cell r="P151">
            <v>89283.33</v>
          </cell>
          <cell r="Q151">
            <v>1.0500000000000001E-2</v>
          </cell>
          <cell r="R151">
            <v>1.0500000000000001E-2</v>
          </cell>
          <cell r="S151">
            <v>95</v>
          </cell>
          <cell r="T151">
            <v>6</v>
          </cell>
          <cell r="U151">
            <v>8</v>
          </cell>
          <cell r="V151">
            <v>2004</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0.65915999999999997</v>
          </cell>
          <cell r="L152">
            <v>1750219</v>
          </cell>
          <cell r="M152">
            <v>0</v>
          </cell>
          <cell r="N152">
            <v>2655227</v>
          </cell>
          <cell r="O152">
            <v>32.380000000000003</v>
          </cell>
          <cell r="P152">
            <v>27879.88</v>
          </cell>
          <cell r="Q152">
            <v>1.0500000000000001E-2</v>
          </cell>
          <cell r="R152">
            <v>1.0500000000000001E-2</v>
          </cell>
          <cell r="S152">
            <v>95</v>
          </cell>
          <cell r="T152">
            <v>6</v>
          </cell>
          <cell r="U152">
            <v>8</v>
          </cell>
          <cell r="V152">
            <v>2004</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0.65400000000000003</v>
          </cell>
          <cell r="L153">
            <v>36112474</v>
          </cell>
          <cell r="M153">
            <v>0</v>
          </cell>
          <cell r="N153">
            <v>55217851</v>
          </cell>
          <cell r="O153">
            <v>32.869999999999997</v>
          </cell>
          <cell r="P153">
            <v>579787.43000000005</v>
          </cell>
          <cell r="Q153">
            <v>1.0500000000000001E-2</v>
          </cell>
          <cell r="R153">
            <v>1.0500000000000001E-2</v>
          </cell>
          <cell r="S153">
            <v>95</v>
          </cell>
          <cell r="T153">
            <v>6</v>
          </cell>
          <cell r="U153">
            <v>8</v>
          </cell>
          <cell r="V153">
            <v>2004</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0.64873999999999998</v>
          </cell>
          <cell r="L154">
            <v>1078645</v>
          </cell>
          <cell r="M154">
            <v>0</v>
          </cell>
          <cell r="N154">
            <v>1662677</v>
          </cell>
          <cell r="O154">
            <v>33.369999999999997</v>
          </cell>
          <cell r="P154">
            <v>17458.11</v>
          </cell>
          <cell r="Q154">
            <v>1.0500000000000001E-2</v>
          </cell>
          <cell r="R154">
            <v>1.0500000000000001E-2</v>
          </cell>
          <cell r="S154">
            <v>95</v>
          </cell>
          <cell r="T154">
            <v>6</v>
          </cell>
          <cell r="U154">
            <v>8</v>
          </cell>
          <cell r="V154">
            <v>2004</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0.64337</v>
          </cell>
          <cell r="L155">
            <v>4104833</v>
          </cell>
          <cell r="M155">
            <v>0</v>
          </cell>
          <cell r="N155">
            <v>6380205</v>
          </cell>
          <cell r="O155">
            <v>33.880000000000003</v>
          </cell>
          <cell r="P155">
            <v>66992.160000000003</v>
          </cell>
          <cell r="Q155">
            <v>1.0500000000000001E-2</v>
          </cell>
          <cell r="R155">
            <v>1.0500000000000001E-2</v>
          </cell>
          <cell r="S155">
            <v>95</v>
          </cell>
          <cell r="T155">
            <v>6</v>
          </cell>
          <cell r="U155">
            <v>8</v>
          </cell>
          <cell r="V155">
            <v>2004</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0.63800000000000001</v>
          </cell>
          <cell r="L156">
            <v>4802255</v>
          </cell>
          <cell r="M156">
            <v>0</v>
          </cell>
          <cell r="N156">
            <v>7527045</v>
          </cell>
          <cell r="O156">
            <v>34.39</v>
          </cell>
          <cell r="P156">
            <v>79033.97</v>
          </cell>
          <cell r="Q156">
            <v>1.0500000000000001E-2</v>
          </cell>
          <cell r="R156">
            <v>1.0500000000000001E-2</v>
          </cell>
          <cell r="S156">
            <v>95</v>
          </cell>
          <cell r="T156">
            <v>6</v>
          </cell>
          <cell r="U156">
            <v>8</v>
          </cell>
          <cell r="V156">
            <v>2004</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0.63263000000000003</v>
          </cell>
          <cell r="L157">
            <v>16863752</v>
          </cell>
          <cell r="M157">
            <v>0</v>
          </cell>
          <cell r="N157">
            <v>26656579</v>
          </cell>
          <cell r="O157">
            <v>34.9</v>
          </cell>
          <cell r="P157">
            <v>279894.08</v>
          </cell>
          <cell r="Q157">
            <v>1.0500000000000001E-2</v>
          </cell>
          <cell r="R157">
            <v>1.0500000000000001E-2</v>
          </cell>
          <cell r="S157">
            <v>95</v>
          </cell>
          <cell r="T157">
            <v>6</v>
          </cell>
          <cell r="U157">
            <v>8</v>
          </cell>
          <cell r="V157">
            <v>2004</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0.62716000000000005</v>
          </cell>
          <cell r="L158">
            <v>2285620</v>
          </cell>
          <cell r="M158">
            <v>0</v>
          </cell>
          <cell r="N158">
            <v>3644396</v>
          </cell>
          <cell r="O158">
            <v>35.42</v>
          </cell>
          <cell r="P158">
            <v>38266.160000000003</v>
          </cell>
          <cell r="Q158">
            <v>1.0500000000000001E-2</v>
          </cell>
          <cell r="R158">
            <v>1.0500000000000001E-2</v>
          </cell>
          <cell r="S158">
            <v>95</v>
          </cell>
          <cell r="T158">
            <v>6</v>
          </cell>
          <cell r="U158">
            <v>8</v>
          </cell>
          <cell r="V158">
            <v>2004</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0.62158000000000002</v>
          </cell>
          <cell r="L159">
            <v>5142126</v>
          </cell>
          <cell r="M159">
            <v>0</v>
          </cell>
          <cell r="N159">
            <v>8272670</v>
          </cell>
          <cell r="O159">
            <v>35.950000000000003</v>
          </cell>
          <cell r="P159">
            <v>86863.039999999994</v>
          </cell>
          <cell r="Q159">
            <v>1.0500000000000001E-2</v>
          </cell>
          <cell r="R159">
            <v>1.0500000000000001E-2</v>
          </cell>
          <cell r="S159">
            <v>95</v>
          </cell>
          <cell r="T159">
            <v>6</v>
          </cell>
          <cell r="U159">
            <v>8</v>
          </cell>
          <cell r="V159">
            <v>2004</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0.61599999999999999</v>
          </cell>
          <cell r="L160">
            <v>3684419</v>
          </cell>
          <cell r="M160">
            <v>0</v>
          </cell>
          <cell r="N160">
            <v>5981200</v>
          </cell>
          <cell r="O160">
            <v>36.479999999999997</v>
          </cell>
          <cell r="P160">
            <v>62802.6</v>
          </cell>
          <cell r="Q160">
            <v>1.0500000000000001E-2</v>
          </cell>
          <cell r="R160">
            <v>1.0500000000000001E-2</v>
          </cell>
          <cell r="S160">
            <v>95</v>
          </cell>
          <cell r="T160">
            <v>6</v>
          </cell>
          <cell r="U160">
            <v>8</v>
          </cell>
          <cell r="V160">
            <v>2004</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0.61031999999999997</v>
          </cell>
          <cell r="L161">
            <v>4103615</v>
          </cell>
          <cell r="M161">
            <v>0</v>
          </cell>
          <cell r="N161">
            <v>6723711</v>
          </cell>
          <cell r="O161">
            <v>37.020000000000003</v>
          </cell>
          <cell r="P161">
            <v>70598.960000000006</v>
          </cell>
          <cell r="Q161">
            <v>1.0500000000000001E-2</v>
          </cell>
          <cell r="R161">
            <v>1.0500000000000001E-2</v>
          </cell>
          <cell r="S161">
            <v>95</v>
          </cell>
          <cell r="T161">
            <v>6</v>
          </cell>
          <cell r="U161">
            <v>8</v>
          </cell>
          <cell r="V161">
            <v>2004</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0.60463</v>
          </cell>
          <cell r="L162">
            <v>13766222</v>
          </cell>
          <cell r="M162">
            <v>0</v>
          </cell>
          <cell r="N162">
            <v>22768010</v>
          </cell>
          <cell r="O162">
            <v>37.56</v>
          </cell>
          <cell r="P162">
            <v>239064.11</v>
          </cell>
          <cell r="Q162">
            <v>1.0500000000000001E-2</v>
          </cell>
          <cell r="R162">
            <v>1.0500000000000001E-2</v>
          </cell>
          <cell r="S162">
            <v>95</v>
          </cell>
          <cell r="T162">
            <v>6</v>
          </cell>
          <cell r="U162">
            <v>8</v>
          </cell>
          <cell r="V162">
            <v>2004</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0.59884000000000004</v>
          </cell>
          <cell r="L163">
            <v>4724512</v>
          </cell>
          <cell r="M163">
            <v>0</v>
          </cell>
          <cell r="N163">
            <v>7889440</v>
          </cell>
          <cell r="O163">
            <v>38.11</v>
          </cell>
          <cell r="P163">
            <v>82839.12</v>
          </cell>
          <cell r="Q163">
            <v>1.0500000000000001E-2</v>
          </cell>
          <cell r="R163">
            <v>1.0500000000000001E-2</v>
          </cell>
          <cell r="S163">
            <v>95</v>
          </cell>
          <cell r="T163">
            <v>6</v>
          </cell>
          <cell r="U163">
            <v>8</v>
          </cell>
          <cell r="V163">
            <v>2004</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0.59304999999999997</v>
          </cell>
          <cell r="L164">
            <v>858908</v>
          </cell>
          <cell r="M164">
            <v>0</v>
          </cell>
          <cell r="N164">
            <v>1448289</v>
          </cell>
          <cell r="O164">
            <v>38.659999999999997</v>
          </cell>
          <cell r="P164">
            <v>15207.04</v>
          </cell>
          <cell r="Q164">
            <v>1.0500000000000001E-2</v>
          </cell>
          <cell r="R164">
            <v>1.0500000000000001E-2</v>
          </cell>
          <cell r="S164">
            <v>95</v>
          </cell>
          <cell r="T164">
            <v>6</v>
          </cell>
          <cell r="U164">
            <v>8</v>
          </cell>
          <cell r="V164">
            <v>2004</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0.58716000000000002</v>
          </cell>
          <cell r="L165">
            <v>3767298</v>
          </cell>
          <cell r="M165">
            <v>0</v>
          </cell>
          <cell r="N165">
            <v>6416135</v>
          </cell>
          <cell r="O165">
            <v>39.22</v>
          </cell>
          <cell r="P165">
            <v>67369.42</v>
          </cell>
          <cell r="Q165">
            <v>1.0500000000000001E-2</v>
          </cell>
          <cell r="R165">
            <v>1.0500000000000001E-2</v>
          </cell>
          <cell r="S165">
            <v>95</v>
          </cell>
          <cell r="T165">
            <v>6</v>
          </cell>
          <cell r="U165">
            <v>8</v>
          </cell>
          <cell r="V165">
            <v>2004</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0.58126</v>
          </cell>
          <cell r="L166">
            <v>13124831</v>
          </cell>
          <cell r="M166">
            <v>0</v>
          </cell>
          <cell r="N166">
            <v>22579967</v>
          </cell>
          <cell r="O166">
            <v>39.78</v>
          </cell>
          <cell r="P166">
            <v>237089.65</v>
          </cell>
          <cell r="Q166">
            <v>1.0500000000000001E-2</v>
          </cell>
          <cell r="R166">
            <v>1.0500000000000001E-2</v>
          </cell>
          <cell r="S166">
            <v>95</v>
          </cell>
          <cell r="T166">
            <v>6</v>
          </cell>
          <cell r="U166">
            <v>8</v>
          </cell>
          <cell r="V166">
            <v>2004</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0.57525999999999999</v>
          </cell>
          <cell r="L167">
            <v>7387950</v>
          </cell>
          <cell r="M167">
            <v>0</v>
          </cell>
          <cell r="N167">
            <v>12842801</v>
          </cell>
          <cell r="O167">
            <v>40.35</v>
          </cell>
          <cell r="P167">
            <v>134849.41</v>
          </cell>
          <cell r="Q167">
            <v>1.0500000000000001E-2</v>
          </cell>
          <cell r="R167">
            <v>1.0500000000000001E-2</v>
          </cell>
          <cell r="S167">
            <v>95</v>
          </cell>
          <cell r="T167">
            <v>6</v>
          </cell>
          <cell r="U167">
            <v>8</v>
          </cell>
          <cell r="V167">
            <v>2004</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0.56916</v>
          </cell>
          <cell r="L168">
            <v>825662</v>
          </cell>
          <cell r="M168">
            <v>0</v>
          </cell>
          <cell r="N168">
            <v>1450668</v>
          </cell>
          <cell r="O168">
            <v>40.93</v>
          </cell>
          <cell r="P168">
            <v>15232.02</v>
          </cell>
          <cell r="Q168">
            <v>1.0500000000000001E-2</v>
          </cell>
          <cell r="R168">
            <v>1.0500000000000001E-2</v>
          </cell>
          <cell r="S168">
            <v>95</v>
          </cell>
          <cell r="T168">
            <v>6</v>
          </cell>
          <cell r="U168">
            <v>8</v>
          </cell>
          <cell r="V168">
            <v>2004</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0.56305000000000005</v>
          </cell>
          <cell r="L169">
            <v>10292373</v>
          </cell>
          <cell r="M169">
            <v>0</v>
          </cell>
          <cell r="N169">
            <v>18279678</v>
          </cell>
          <cell r="O169">
            <v>41.51</v>
          </cell>
          <cell r="P169">
            <v>191936.62</v>
          </cell>
          <cell r="Q169">
            <v>1.0500000000000001E-2</v>
          </cell>
          <cell r="R169">
            <v>1.0500000000000001E-2</v>
          </cell>
          <cell r="S169">
            <v>95</v>
          </cell>
          <cell r="T169">
            <v>6</v>
          </cell>
          <cell r="U169">
            <v>8</v>
          </cell>
          <cell r="V169">
            <v>2004</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0.55694999999999995</v>
          </cell>
          <cell r="L170">
            <v>3332345</v>
          </cell>
          <cell r="M170">
            <v>0</v>
          </cell>
          <cell r="N170">
            <v>5983203</v>
          </cell>
          <cell r="O170">
            <v>42.09</v>
          </cell>
          <cell r="P170">
            <v>62823.63</v>
          </cell>
          <cell r="Q170">
            <v>1.0500000000000001E-2</v>
          </cell>
          <cell r="R170">
            <v>1.0500000000000001E-2</v>
          </cell>
          <cell r="S170">
            <v>95</v>
          </cell>
          <cell r="T170">
            <v>6</v>
          </cell>
          <cell r="U170">
            <v>8</v>
          </cell>
          <cell r="V170">
            <v>2004</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0.55074000000000001</v>
          </cell>
          <cell r="L171">
            <v>152609</v>
          </cell>
          <cell r="M171">
            <v>0</v>
          </cell>
          <cell r="N171">
            <v>277097</v>
          </cell>
          <cell r="O171">
            <v>42.68</v>
          </cell>
          <cell r="P171">
            <v>2909.52</v>
          </cell>
          <cell r="Q171">
            <v>1.0500000000000001E-2</v>
          </cell>
          <cell r="R171">
            <v>1.0500000000000001E-2</v>
          </cell>
          <cell r="S171">
            <v>95</v>
          </cell>
          <cell r="T171">
            <v>6</v>
          </cell>
          <cell r="U171">
            <v>8</v>
          </cell>
          <cell r="V171">
            <v>2004</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0.54452999999999996</v>
          </cell>
          <cell r="L172">
            <v>298645</v>
          </cell>
          <cell r="M172">
            <v>0</v>
          </cell>
          <cell r="N172">
            <v>548446</v>
          </cell>
          <cell r="O172">
            <v>43.27</v>
          </cell>
          <cell r="P172">
            <v>5758.68</v>
          </cell>
          <cell r="Q172">
            <v>1.0500000000000001E-2</v>
          </cell>
          <cell r="R172">
            <v>1.0500000000000001E-2</v>
          </cell>
          <cell r="S172">
            <v>95</v>
          </cell>
          <cell r="T172">
            <v>6</v>
          </cell>
          <cell r="U172">
            <v>8</v>
          </cell>
          <cell r="V172">
            <v>2004</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0.53820999999999997</v>
          </cell>
          <cell r="L173">
            <v>464747</v>
          </cell>
          <cell r="M173">
            <v>0</v>
          </cell>
          <cell r="N173">
            <v>863506</v>
          </cell>
          <cell r="O173">
            <v>43.87</v>
          </cell>
          <cell r="P173">
            <v>9066.81</v>
          </cell>
          <cell r="Q173">
            <v>1.0500000000000001E-2</v>
          </cell>
          <cell r="R173">
            <v>1.0500000000000001E-2</v>
          </cell>
          <cell r="S173">
            <v>95</v>
          </cell>
          <cell r="T173">
            <v>6</v>
          </cell>
          <cell r="U173">
            <v>8</v>
          </cell>
          <cell r="V173">
            <v>2004</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0.53178999999999998</v>
          </cell>
          <cell r="L174">
            <v>363079</v>
          </cell>
          <cell r="M174">
            <v>0</v>
          </cell>
          <cell r="N174">
            <v>682749</v>
          </cell>
          <cell r="O174">
            <v>44.48</v>
          </cell>
          <cell r="P174">
            <v>7168.86</v>
          </cell>
          <cell r="Q174">
            <v>1.0500000000000001E-2</v>
          </cell>
          <cell r="R174">
            <v>1.0500000000000001E-2</v>
          </cell>
          <cell r="S174">
            <v>95</v>
          </cell>
          <cell r="T174">
            <v>6</v>
          </cell>
          <cell r="U174">
            <v>8</v>
          </cell>
          <cell r="V174">
            <v>2004</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0.52546999999999999</v>
          </cell>
          <cell r="L175">
            <v>166987</v>
          </cell>
          <cell r="M175">
            <v>0</v>
          </cell>
          <cell r="N175">
            <v>317786</v>
          </cell>
          <cell r="O175">
            <v>45.08</v>
          </cell>
          <cell r="P175">
            <v>3336.75</v>
          </cell>
          <cell r="Q175">
            <v>1.0500000000000001E-2</v>
          </cell>
          <cell r="R175">
            <v>1.0500000000000001E-2</v>
          </cell>
          <cell r="S175">
            <v>95</v>
          </cell>
          <cell r="T175">
            <v>6</v>
          </cell>
          <cell r="U175">
            <v>8</v>
          </cell>
          <cell r="V175">
            <v>2004</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0.51895000000000002</v>
          </cell>
          <cell r="L176">
            <v>113635</v>
          </cell>
          <cell r="M176">
            <v>0</v>
          </cell>
          <cell r="N176">
            <v>218971</v>
          </cell>
          <cell r="O176">
            <v>45.7</v>
          </cell>
          <cell r="P176">
            <v>2299.1999999999998</v>
          </cell>
          <cell r="Q176">
            <v>1.0500000000000001E-2</v>
          </cell>
          <cell r="R176">
            <v>1.0500000000000001E-2</v>
          </cell>
          <cell r="S176">
            <v>95</v>
          </cell>
          <cell r="T176">
            <v>6</v>
          </cell>
          <cell r="U176">
            <v>8</v>
          </cell>
          <cell r="V176">
            <v>2004</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0.51241999999999999</v>
          </cell>
          <cell r="L177">
            <v>622762</v>
          </cell>
          <cell r="M177">
            <v>0</v>
          </cell>
          <cell r="N177">
            <v>1215335</v>
          </cell>
          <cell r="O177">
            <v>46.32</v>
          </cell>
          <cell r="P177">
            <v>12761.02</v>
          </cell>
          <cell r="Q177">
            <v>1.0500000000000001E-2</v>
          </cell>
          <cell r="R177">
            <v>1.0500000000000001E-2</v>
          </cell>
          <cell r="S177">
            <v>95</v>
          </cell>
          <cell r="T177">
            <v>6</v>
          </cell>
          <cell r="U177">
            <v>8</v>
          </cell>
          <cell r="V177">
            <v>2004</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0.50588999999999995</v>
          </cell>
          <cell r="L178">
            <v>2801712</v>
          </cell>
          <cell r="M178">
            <v>0</v>
          </cell>
          <cell r="N178">
            <v>5538185</v>
          </cell>
          <cell r="O178">
            <v>46.94</v>
          </cell>
          <cell r="P178">
            <v>58150.94</v>
          </cell>
          <cell r="Q178">
            <v>1.0500000000000001E-2</v>
          </cell>
          <cell r="R178">
            <v>1.0500000000000001E-2</v>
          </cell>
          <cell r="S178">
            <v>95</v>
          </cell>
          <cell r="T178">
            <v>6</v>
          </cell>
          <cell r="U178">
            <v>8</v>
          </cell>
          <cell r="V178">
            <v>2004</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0.49925999999999998</v>
          </cell>
          <cell r="L179">
            <v>534431</v>
          </cell>
          <cell r="M179">
            <v>0</v>
          </cell>
          <cell r="N179">
            <v>1070447</v>
          </cell>
          <cell r="O179">
            <v>47.57</v>
          </cell>
          <cell r="P179">
            <v>11239.7</v>
          </cell>
          <cell r="Q179">
            <v>1.0500000000000001E-2</v>
          </cell>
          <cell r="R179">
            <v>1.0500000000000001E-2</v>
          </cell>
          <cell r="S179">
            <v>95</v>
          </cell>
          <cell r="T179">
            <v>6</v>
          </cell>
          <cell r="U179">
            <v>8</v>
          </cell>
          <cell r="V179">
            <v>2004</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0.49263000000000001</v>
          </cell>
          <cell r="L180">
            <v>35275</v>
          </cell>
          <cell r="M180">
            <v>0</v>
          </cell>
          <cell r="N180">
            <v>71605</v>
          </cell>
          <cell r="O180">
            <v>48.2</v>
          </cell>
          <cell r="P180">
            <v>751.86</v>
          </cell>
          <cell r="Q180">
            <v>1.0500000000000001E-2</v>
          </cell>
          <cell r="R180">
            <v>1.0500000000000001E-2</v>
          </cell>
          <cell r="S180">
            <v>95</v>
          </cell>
          <cell r="T180">
            <v>6</v>
          </cell>
          <cell r="U180">
            <v>8</v>
          </cell>
          <cell r="V180">
            <v>2004</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0.48599999999999999</v>
          </cell>
          <cell r="L181">
            <v>171578</v>
          </cell>
          <cell r="M181">
            <v>0</v>
          </cell>
          <cell r="N181">
            <v>353041</v>
          </cell>
          <cell r="O181">
            <v>48.83</v>
          </cell>
          <cell r="P181">
            <v>3706.93</v>
          </cell>
          <cell r="Q181">
            <v>1.0500000000000001E-2</v>
          </cell>
          <cell r="R181">
            <v>1.0500000000000001E-2</v>
          </cell>
          <cell r="S181">
            <v>95</v>
          </cell>
          <cell r="T181">
            <v>6</v>
          </cell>
          <cell r="U181">
            <v>8</v>
          </cell>
          <cell r="V181">
            <v>2004</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0.47926000000000002</v>
          </cell>
          <cell r="L182">
            <v>1621894</v>
          </cell>
          <cell r="M182">
            <v>0</v>
          </cell>
          <cell r="N182">
            <v>3384164</v>
          </cell>
          <cell r="O182">
            <v>49.47</v>
          </cell>
          <cell r="P182">
            <v>35533.72</v>
          </cell>
          <cell r="Q182">
            <v>1.0500000000000001E-2</v>
          </cell>
          <cell r="R182">
            <v>1.0500000000000001E-2</v>
          </cell>
          <cell r="S182">
            <v>95</v>
          </cell>
          <cell r="T182">
            <v>6</v>
          </cell>
          <cell r="U182">
            <v>8</v>
          </cell>
          <cell r="V182">
            <v>2004</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0.47242000000000001</v>
          </cell>
          <cell r="L183">
            <v>1477614</v>
          </cell>
          <cell r="M183">
            <v>0</v>
          </cell>
          <cell r="N183">
            <v>3127755</v>
          </cell>
          <cell r="O183">
            <v>50.12</v>
          </cell>
          <cell r="P183">
            <v>32841.43</v>
          </cell>
          <cell r="Q183">
            <v>1.0500000000000001E-2</v>
          </cell>
          <cell r="R183">
            <v>1.0500000000000001E-2</v>
          </cell>
          <cell r="S183">
            <v>95</v>
          </cell>
          <cell r="T183">
            <v>6</v>
          </cell>
          <cell r="U183">
            <v>8</v>
          </cell>
          <cell r="V183">
            <v>2004</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0.46557999999999999</v>
          </cell>
          <cell r="L184">
            <v>190604</v>
          </cell>
          <cell r="M184">
            <v>0</v>
          </cell>
          <cell r="N184">
            <v>409390</v>
          </cell>
          <cell r="O184">
            <v>50.77</v>
          </cell>
          <cell r="P184">
            <v>4298.59</v>
          </cell>
          <cell r="Q184">
            <v>1.0500000000000001E-2</v>
          </cell>
          <cell r="R184">
            <v>1.0500000000000001E-2</v>
          </cell>
          <cell r="S184">
            <v>95</v>
          </cell>
          <cell r="T184">
            <v>6</v>
          </cell>
          <cell r="U184">
            <v>8</v>
          </cell>
          <cell r="V184">
            <v>2004</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0.45873999999999998</v>
          </cell>
          <cell r="L185">
            <v>603111</v>
          </cell>
          <cell r="M185">
            <v>0</v>
          </cell>
          <cell r="N185">
            <v>1314711</v>
          </cell>
          <cell r="O185">
            <v>51.42</v>
          </cell>
          <cell r="P185">
            <v>13804.47</v>
          </cell>
          <cell r="Q185">
            <v>1.0500000000000001E-2</v>
          </cell>
          <cell r="R185">
            <v>1.0500000000000001E-2</v>
          </cell>
          <cell r="S185">
            <v>95</v>
          </cell>
          <cell r="T185">
            <v>6</v>
          </cell>
          <cell r="U185">
            <v>8</v>
          </cell>
          <cell r="V185">
            <v>2004</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0.45179000000000002</v>
          </cell>
          <cell r="L186">
            <v>668221</v>
          </cell>
          <cell r="M186">
            <v>0</v>
          </cell>
          <cell r="N186">
            <v>1479053</v>
          </cell>
          <cell r="O186">
            <v>52.08</v>
          </cell>
          <cell r="P186">
            <v>15530.05</v>
          </cell>
          <cell r="Q186">
            <v>1.0500000000000001E-2</v>
          </cell>
          <cell r="R186">
            <v>1.0500000000000001E-2</v>
          </cell>
          <cell r="S186">
            <v>95</v>
          </cell>
          <cell r="T186">
            <v>6</v>
          </cell>
          <cell r="U186">
            <v>8</v>
          </cell>
          <cell r="V186">
            <v>2004</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0.44484000000000001</v>
          </cell>
          <cell r="L187">
            <v>1022585</v>
          </cell>
          <cell r="M187">
            <v>0</v>
          </cell>
          <cell r="N187">
            <v>2298770</v>
          </cell>
          <cell r="O187">
            <v>52.74</v>
          </cell>
          <cell r="P187">
            <v>24137.09</v>
          </cell>
          <cell r="Q187">
            <v>1.0500000000000001E-2</v>
          </cell>
          <cell r="R187">
            <v>1.0500000000000001E-2</v>
          </cell>
          <cell r="S187">
            <v>95</v>
          </cell>
          <cell r="T187">
            <v>6</v>
          </cell>
          <cell r="U187">
            <v>8</v>
          </cell>
          <cell r="V187">
            <v>2004</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0.43779000000000001</v>
          </cell>
          <cell r="L188">
            <v>663061</v>
          </cell>
          <cell r="M188">
            <v>0</v>
          </cell>
          <cell r="N188">
            <v>1514564</v>
          </cell>
          <cell r="O188">
            <v>53.41</v>
          </cell>
          <cell r="P188">
            <v>15902.92</v>
          </cell>
          <cell r="Q188">
            <v>1.0500000000000001E-2</v>
          </cell>
          <cell r="R188">
            <v>1.0500000000000001E-2</v>
          </cell>
          <cell r="S188">
            <v>95</v>
          </cell>
          <cell r="T188">
            <v>6</v>
          </cell>
          <cell r="U188">
            <v>8</v>
          </cell>
          <cell r="V188">
            <v>2004</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0.43074000000000001</v>
          </cell>
          <cell r="L189">
            <v>811061</v>
          </cell>
          <cell r="M189">
            <v>0</v>
          </cell>
          <cell r="N189">
            <v>1882949</v>
          </cell>
          <cell r="O189">
            <v>54.08</v>
          </cell>
          <cell r="P189">
            <v>19770.96</v>
          </cell>
          <cell r="Q189">
            <v>1.0500000000000001E-2</v>
          </cell>
          <cell r="R189">
            <v>1.0500000000000001E-2</v>
          </cell>
          <cell r="S189">
            <v>95</v>
          </cell>
          <cell r="T189">
            <v>6</v>
          </cell>
          <cell r="U189">
            <v>8</v>
          </cell>
          <cell r="V189">
            <v>2004</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0.42368</v>
          </cell>
          <cell r="L190">
            <v>287581</v>
          </cell>
          <cell r="M190">
            <v>0</v>
          </cell>
          <cell r="N190">
            <v>678769</v>
          </cell>
          <cell r="O190">
            <v>54.75</v>
          </cell>
          <cell r="P190">
            <v>7127.07</v>
          </cell>
          <cell r="Q190">
            <v>1.0500000000000001E-2</v>
          </cell>
          <cell r="R190">
            <v>1.0500000000000001E-2</v>
          </cell>
          <cell r="S190">
            <v>95</v>
          </cell>
          <cell r="T190">
            <v>6</v>
          </cell>
          <cell r="U190">
            <v>8</v>
          </cell>
          <cell r="V190">
            <v>2004</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0.41653000000000001</v>
          </cell>
          <cell r="L191">
            <v>329076</v>
          </cell>
          <cell r="M191">
            <v>0</v>
          </cell>
          <cell r="N191">
            <v>790042</v>
          </cell>
          <cell r="O191">
            <v>55.43</v>
          </cell>
          <cell r="P191">
            <v>8295.44</v>
          </cell>
          <cell r="Q191">
            <v>1.0500000000000001E-2</v>
          </cell>
          <cell r="R191">
            <v>1.0500000000000001E-2</v>
          </cell>
          <cell r="S191">
            <v>95</v>
          </cell>
          <cell r="T191">
            <v>6</v>
          </cell>
          <cell r="U191">
            <v>8</v>
          </cell>
          <cell r="V191">
            <v>2004</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0.40937000000000001</v>
          </cell>
          <cell r="L192">
            <v>188059</v>
          </cell>
          <cell r="M192">
            <v>0</v>
          </cell>
          <cell r="N192">
            <v>459387</v>
          </cell>
          <cell r="O192">
            <v>56.11</v>
          </cell>
          <cell r="P192">
            <v>4823.5600000000004</v>
          </cell>
          <cell r="Q192">
            <v>1.0500000000000001E-2</v>
          </cell>
          <cell r="R192">
            <v>1.0500000000000001E-2</v>
          </cell>
          <cell r="S192">
            <v>95</v>
          </cell>
          <cell r="T192">
            <v>6</v>
          </cell>
          <cell r="U192">
            <v>8</v>
          </cell>
          <cell r="V192">
            <v>2004</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0.40211000000000002</v>
          </cell>
          <cell r="L193">
            <v>928980</v>
          </cell>
          <cell r="M193">
            <v>0</v>
          </cell>
          <cell r="N193">
            <v>2310263</v>
          </cell>
          <cell r="O193">
            <v>56.8</v>
          </cell>
          <cell r="P193">
            <v>24257.759999999998</v>
          </cell>
          <cell r="Q193">
            <v>1.0500000000000001E-2</v>
          </cell>
          <cell r="R193">
            <v>1.0500000000000001E-2</v>
          </cell>
          <cell r="S193">
            <v>95</v>
          </cell>
          <cell r="T193">
            <v>6</v>
          </cell>
          <cell r="U193">
            <v>8</v>
          </cell>
          <cell r="V193">
            <v>2004</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0.39484000000000002</v>
          </cell>
          <cell r="L194">
            <v>77542</v>
          </cell>
          <cell r="M194">
            <v>0</v>
          </cell>
          <cell r="N194">
            <v>196388</v>
          </cell>
          <cell r="O194">
            <v>57.49</v>
          </cell>
          <cell r="P194">
            <v>2062.08</v>
          </cell>
          <cell r="Q194">
            <v>1.0500000000000001E-2</v>
          </cell>
          <cell r="R194">
            <v>1.0500000000000001E-2</v>
          </cell>
          <cell r="S194">
            <v>95</v>
          </cell>
          <cell r="T194">
            <v>6</v>
          </cell>
          <cell r="U194">
            <v>8</v>
          </cell>
          <cell r="V194">
            <v>2004</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0.38757999999999998</v>
          </cell>
          <cell r="L195">
            <v>564876</v>
          </cell>
          <cell r="M195">
            <v>0</v>
          </cell>
          <cell r="N195">
            <v>1457444</v>
          </cell>
          <cell r="O195">
            <v>58.18</v>
          </cell>
          <cell r="P195">
            <v>15303.16</v>
          </cell>
          <cell r="Q195">
            <v>1.0500000000000001E-2</v>
          </cell>
          <cell r="R195">
            <v>1.0500000000000001E-2</v>
          </cell>
          <cell r="S195">
            <v>95</v>
          </cell>
          <cell r="T195">
            <v>6</v>
          </cell>
          <cell r="U195">
            <v>8</v>
          </cell>
          <cell r="V195">
            <v>2004</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0.38020999999999999</v>
          </cell>
          <cell r="L196">
            <v>443258</v>
          </cell>
          <cell r="M196">
            <v>0</v>
          </cell>
          <cell r="N196">
            <v>1165824</v>
          </cell>
          <cell r="O196">
            <v>58.88</v>
          </cell>
          <cell r="P196">
            <v>12241.15</v>
          </cell>
          <cell r="Q196">
            <v>1.0500000000000001E-2</v>
          </cell>
          <cell r="R196">
            <v>1.0500000000000001E-2</v>
          </cell>
          <cell r="S196">
            <v>95</v>
          </cell>
          <cell r="T196">
            <v>6</v>
          </cell>
          <cell r="U196">
            <v>8</v>
          </cell>
          <cell r="V196">
            <v>2004</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0.37284</v>
          </cell>
          <cell r="L197">
            <v>594161</v>
          </cell>
          <cell r="M197">
            <v>0</v>
          </cell>
          <cell r="N197">
            <v>1593609</v>
          </cell>
          <cell r="O197">
            <v>59.58</v>
          </cell>
          <cell r="P197">
            <v>16732.89</v>
          </cell>
          <cell r="Q197">
            <v>1.0500000000000001E-2</v>
          </cell>
          <cell r="R197">
            <v>1.0500000000000001E-2</v>
          </cell>
          <cell r="S197">
            <v>95</v>
          </cell>
          <cell r="T197">
            <v>6</v>
          </cell>
          <cell r="U197">
            <v>8</v>
          </cell>
          <cell r="V197">
            <v>2004</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0.36547000000000002</v>
          </cell>
          <cell r="L198">
            <v>213732</v>
          </cell>
          <cell r="M198">
            <v>0</v>
          </cell>
          <cell r="N198">
            <v>584815</v>
          </cell>
          <cell r="O198">
            <v>60.28</v>
          </cell>
          <cell r="P198">
            <v>6140.56</v>
          </cell>
          <cell r="Q198">
            <v>1.0500000000000001E-2</v>
          </cell>
          <cell r="R198">
            <v>1.0500000000000001E-2</v>
          </cell>
          <cell r="S198">
            <v>95</v>
          </cell>
          <cell r="T198">
            <v>6</v>
          </cell>
          <cell r="U198">
            <v>8</v>
          </cell>
          <cell r="V198">
            <v>2004</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0.35799999999999998</v>
          </cell>
          <cell r="L199">
            <v>1092127</v>
          </cell>
          <cell r="M199">
            <v>0</v>
          </cell>
          <cell r="N199">
            <v>3050633</v>
          </cell>
          <cell r="O199">
            <v>60.99</v>
          </cell>
          <cell r="P199">
            <v>32031.65</v>
          </cell>
          <cell r="Q199">
            <v>1.0500000000000001E-2</v>
          </cell>
          <cell r="R199">
            <v>1.0500000000000001E-2</v>
          </cell>
          <cell r="S199">
            <v>95</v>
          </cell>
          <cell r="T199">
            <v>6</v>
          </cell>
          <cell r="U199">
            <v>8</v>
          </cell>
          <cell r="V199">
            <v>2004</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0.35053000000000001</v>
          </cell>
          <cell r="L200">
            <v>226581</v>
          </cell>
          <cell r="M200">
            <v>0</v>
          </cell>
          <cell r="N200">
            <v>646397</v>
          </cell>
          <cell r="O200">
            <v>61.7</v>
          </cell>
          <cell r="P200">
            <v>6787.17</v>
          </cell>
          <cell r="Q200">
            <v>1.0500000000000001E-2</v>
          </cell>
          <cell r="R200">
            <v>1.0500000000000001E-2</v>
          </cell>
          <cell r="S200">
            <v>95</v>
          </cell>
          <cell r="T200">
            <v>6</v>
          </cell>
          <cell r="U200">
            <v>8</v>
          </cell>
          <cell r="V200">
            <v>2004</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0.34305000000000002</v>
          </cell>
          <cell r="L201">
            <v>172395</v>
          </cell>
          <cell r="M201">
            <v>0</v>
          </cell>
          <cell r="N201">
            <v>502535</v>
          </cell>
          <cell r="O201">
            <v>62.41</v>
          </cell>
          <cell r="P201">
            <v>5276.61</v>
          </cell>
          <cell r="Q201">
            <v>1.0500000000000001E-2</v>
          </cell>
          <cell r="R201">
            <v>1.0500000000000001E-2</v>
          </cell>
          <cell r="S201">
            <v>95</v>
          </cell>
          <cell r="T201">
            <v>6</v>
          </cell>
          <cell r="U201">
            <v>8</v>
          </cell>
          <cell r="V201">
            <v>2004</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0.33546999999999999</v>
          </cell>
          <cell r="L202">
            <v>327290</v>
          </cell>
          <cell r="M202">
            <v>0</v>
          </cell>
          <cell r="N202">
            <v>975618</v>
          </cell>
          <cell r="O202">
            <v>63.13</v>
          </cell>
          <cell r="P202">
            <v>10243.98</v>
          </cell>
          <cell r="Q202">
            <v>1.0500000000000001E-2</v>
          </cell>
          <cell r="R202">
            <v>1.0500000000000001E-2</v>
          </cell>
          <cell r="S202">
            <v>95</v>
          </cell>
          <cell r="T202">
            <v>6</v>
          </cell>
          <cell r="U202">
            <v>8</v>
          </cell>
          <cell r="V202">
            <v>2004</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0.32789000000000001</v>
          </cell>
          <cell r="L203">
            <v>133155</v>
          </cell>
          <cell r="M203">
            <v>0</v>
          </cell>
          <cell r="N203">
            <v>406096</v>
          </cell>
          <cell r="O203">
            <v>63.85</v>
          </cell>
          <cell r="P203">
            <v>4264.01</v>
          </cell>
          <cell r="Q203">
            <v>1.0500000000000001E-2</v>
          </cell>
          <cell r="R203">
            <v>1.0500000000000001E-2</v>
          </cell>
          <cell r="S203">
            <v>95</v>
          </cell>
          <cell r="T203">
            <v>6</v>
          </cell>
          <cell r="U203">
            <v>8</v>
          </cell>
          <cell r="V203">
            <v>2004</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0.32020999999999999</v>
          </cell>
          <cell r="L204">
            <v>163980</v>
          </cell>
          <cell r="M204">
            <v>0</v>
          </cell>
          <cell r="N204">
            <v>512100</v>
          </cell>
          <cell r="O204">
            <v>64.58</v>
          </cell>
          <cell r="P204">
            <v>5377.05</v>
          </cell>
          <cell r="Q204">
            <v>1.0500000000000001E-2</v>
          </cell>
          <cell r="R204">
            <v>1.0500000000000001E-2</v>
          </cell>
          <cell r="S204">
            <v>95</v>
          </cell>
          <cell r="T204">
            <v>6</v>
          </cell>
          <cell r="U204">
            <v>8</v>
          </cell>
          <cell r="V204">
            <v>2004</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0.31263000000000002</v>
          </cell>
          <cell r="L205">
            <v>311408</v>
          </cell>
          <cell r="M205">
            <v>0</v>
          </cell>
          <cell r="N205">
            <v>996090</v>
          </cell>
          <cell r="O205">
            <v>65.3</v>
          </cell>
          <cell r="P205">
            <v>10458.94</v>
          </cell>
          <cell r="Q205">
            <v>1.0500000000000001E-2</v>
          </cell>
          <cell r="R205">
            <v>1.0500000000000001E-2</v>
          </cell>
          <cell r="S205">
            <v>95</v>
          </cell>
          <cell r="T205">
            <v>6</v>
          </cell>
          <cell r="U205">
            <v>8</v>
          </cell>
          <cell r="V205">
            <v>2004</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0.30495</v>
          </cell>
          <cell r="L206">
            <v>16140</v>
          </cell>
          <cell r="M206">
            <v>0</v>
          </cell>
          <cell r="N206">
            <v>52928</v>
          </cell>
          <cell r="O206">
            <v>66.03</v>
          </cell>
          <cell r="P206">
            <v>555.74</v>
          </cell>
          <cell r="Q206">
            <v>1.0500000000000001E-2</v>
          </cell>
          <cell r="R206">
            <v>1.0500000000000001E-2</v>
          </cell>
          <cell r="S206">
            <v>95</v>
          </cell>
          <cell r="T206">
            <v>6</v>
          </cell>
          <cell r="U206">
            <v>8</v>
          </cell>
          <cell r="V206">
            <v>2004</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0.29726000000000002</v>
          </cell>
          <cell r="L207">
            <v>77168</v>
          </cell>
          <cell r="M207">
            <v>0</v>
          </cell>
          <cell r="N207">
            <v>259598</v>
          </cell>
          <cell r="O207">
            <v>66.760000000000005</v>
          </cell>
          <cell r="P207">
            <v>2725.78</v>
          </cell>
          <cell r="Q207">
            <v>1.0500000000000001E-2</v>
          </cell>
          <cell r="R207">
            <v>1.0500000000000001E-2</v>
          </cell>
          <cell r="S207">
            <v>95</v>
          </cell>
          <cell r="T207">
            <v>6</v>
          </cell>
          <cell r="U207">
            <v>8</v>
          </cell>
          <cell r="V207">
            <v>2004</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0.28947000000000001</v>
          </cell>
          <cell r="L208">
            <v>254778</v>
          </cell>
          <cell r="M208">
            <v>0</v>
          </cell>
          <cell r="N208">
            <v>880153</v>
          </cell>
          <cell r="O208">
            <v>67.5</v>
          </cell>
          <cell r="P208">
            <v>9241.61</v>
          </cell>
          <cell r="Q208">
            <v>1.0500000000000001E-2</v>
          </cell>
          <cell r="R208">
            <v>1.0500000000000001E-2</v>
          </cell>
          <cell r="S208">
            <v>95</v>
          </cell>
          <cell r="T208">
            <v>6</v>
          </cell>
          <cell r="U208">
            <v>8</v>
          </cell>
          <cell r="V208">
            <v>2004</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0.28167999999999999</v>
          </cell>
          <cell r="L209">
            <v>12541</v>
          </cell>
          <cell r="M209">
            <v>0</v>
          </cell>
          <cell r="N209">
            <v>44521</v>
          </cell>
          <cell r="O209">
            <v>68.239999999999995</v>
          </cell>
          <cell r="P209">
            <v>467.47</v>
          </cell>
          <cell r="Q209">
            <v>1.0500000000000001E-2</v>
          </cell>
          <cell r="R209">
            <v>1.0500000000000001E-2</v>
          </cell>
          <cell r="S209">
            <v>95</v>
          </cell>
          <cell r="T209">
            <v>6</v>
          </cell>
          <cell r="U209">
            <v>8</v>
          </cell>
          <cell r="V209">
            <v>2004</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0.27389000000000002</v>
          </cell>
          <cell r="L210">
            <v>930229</v>
          </cell>
          <cell r="M210">
            <v>0</v>
          </cell>
          <cell r="N210">
            <v>3396361</v>
          </cell>
          <cell r="O210">
            <v>68.98</v>
          </cell>
          <cell r="P210">
            <v>35661.800000000003</v>
          </cell>
          <cell r="Q210">
            <v>1.0500000000000001E-2</v>
          </cell>
          <cell r="R210">
            <v>1.0500000000000001E-2</v>
          </cell>
          <cell r="S210">
            <v>95</v>
          </cell>
          <cell r="T210">
            <v>6</v>
          </cell>
          <cell r="U210">
            <v>8</v>
          </cell>
          <cell r="V210">
            <v>2004</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0.26611000000000001</v>
          </cell>
          <cell r="L211">
            <v>337962</v>
          </cell>
          <cell r="M211">
            <v>0</v>
          </cell>
          <cell r="N211">
            <v>1270008</v>
          </cell>
          <cell r="O211">
            <v>69.72</v>
          </cell>
          <cell r="P211">
            <v>13335.08</v>
          </cell>
          <cell r="Q211">
            <v>1.0500000000000001E-2</v>
          </cell>
          <cell r="R211">
            <v>1.0500000000000001E-2</v>
          </cell>
          <cell r="S211">
            <v>95</v>
          </cell>
          <cell r="T211">
            <v>6</v>
          </cell>
          <cell r="U211">
            <v>8</v>
          </cell>
          <cell r="V211">
            <v>2004</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0.25821</v>
          </cell>
          <cell r="L212">
            <v>699220</v>
          </cell>
          <cell r="M212">
            <v>0</v>
          </cell>
          <cell r="N212">
            <v>2707952</v>
          </cell>
          <cell r="O212">
            <v>70.47</v>
          </cell>
          <cell r="P212">
            <v>28433.49</v>
          </cell>
          <cell r="Q212">
            <v>1.0500000000000001E-2</v>
          </cell>
          <cell r="R212">
            <v>1.0500000000000001E-2</v>
          </cell>
          <cell r="S212">
            <v>95</v>
          </cell>
          <cell r="T212">
            <v>6</v>
          </cell>
          <cell r="U212">
            <v>8</v>
          </cell>
          <cell r="V212">
            <v>2004</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0.25031999999999999</v>
          </cell>
          <cell r="L213">
            <v>11070</v>
          </cell>
          <cell r="M213">
            <v>0</v>
          </cell>
          <cell r="N213">
            <v>44225</v>
          </cell>
          <cell r="O213">
            <v>71.22</v>
          </cell>
          <cell r="P213">
            <v>464.36</v>
          </cell>
          <cell r="Q213">
            <v>1.0500000000000001E-2</v>
          </cell>
          <cell r="R213">
            <v>1.0500000000000001E-2</v>
          </cell>
          <cell r="S213">
            <v>95</v>
          </cell>
          <cell r="T213">
            <v>6</v>
          </cell>
          <cell r="U213">
            <v>8</v>
          </cell>
          <cell r="V213">
            <v>2004</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0.24242</v>
          </cell>
          <cell r="L214">
            <v>4290</v>
          </cell>
          <cell r="M214">
            <v>0</v>
          </cell>
          <cell r="N214">
            <v>17695</v>
          </cell>
          <cell r="O214">
            <v>71.97</v>
          </cell>
          <cell r="P214">
            <v>185.8</v>
          </cell>
          <cell r="Q214">
            <v>1.0500000000000001E-2</v>
          </cell>
          <cell r="R214">
            <v>1.0500000000000001E-2</v>
          </cell>
          <cell r="S214">
            <v>95</v>
          </cell>
          <cell r="T214">
            <v>6</v>
          </cell>
          <cell r="U214">
            <v>8</v>
          </cell>
          <cell r="V214">
            <v>2004</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0.22653000000000001</v>
          </cell>
          <cell r="L215">
            <v>1613422</v>
          </cell>
          <cell r="M215">
            <v>0</v>
          </cell>
          <cell r="N215">
            <v>7122331</v>
          </cell>
          <cell r="O215">
            <v>73.48</v>
          </cell>
          <cell r="P215">
            <v>74784.47</v>
          </cell>
          <cell r="Q215">
            <v>1.0500000000000001E-2</v>
          </cell>
          <cell r="R215">
            <v>1.0500000000000001E-2</v>
          </cell>
          <cell r="S215">
            <v>95</v>
          </cell>
          <cell r="T215">
            <v>6</v>
          </cell>
          <cell r="U215">
            <v>8</v>
          </cell>
          <cell r="V215">
            <v>2004</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0.21853</v>
          </cell>
          <cell r="L216">
            <v>774904</v>
          </cell>
          <cell r="M216">
            <v>0</v>
          </cell>
          <cell r="N216">
            <v>3545986</v>
          </cell>
          <cell r="O216">
            <v>74.239999999999995</v>
          </cell>
          <cell r="P216">
            <v>37232.85</v>
          </cell>
          <cell r="Q216">
            <v>1.0500000000000001E-2</v>
          </cell>
          <cell r="R216">
            <v>1.0500000000000001E-2</v>
          </cell>
          <cell r="S216">
            <v>95</v>
          </cell>
          <cell r="T216">
            <v>6</v>
          </cell>
          <cell r="U216">
            <v>8</v>
          </cell>
          <cell r="V216">
            <v>2004</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0.21052999999999999</v>
          </cell>
          <cell r="L217">
            <v>154092</v>
          </cell>
          <cell r="M217">
            <v>0</v>
          </cell>
          <cell r="N217">
            <v>731925</v>
          </cell>
          <cell r="O217">
            <v>75</v>
          </cell>
          <cell r="P217">
            <v>7685.21</v>
          </cell>
          <cell r="Q217">
            <v>1.0500000000000001E-2</v>
          </cell>
          <cell r="R217">
            <v>1.0500000000000001E-2</v>
          </cell>
          <cell r="S217">
            <v>95</v>
          </cell>
          <cell r="T217">
            <v>6</v>
          </cell>
          <cell r="U217">
            <v>8</v>
          </cell>
          <cell r="V217">
            <v>2004</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0.20241999999999999</v>
          </cell>
          <cell r="L218">
            <v>588999</v>
          </cell>
          <cell r="M218">
            <v>0</v>
          </cell>
          <cell r="N218">
            <v>2909788</v>
          </cell>
          <cell r="O218">
            <v>75.77</v>
          </cell>
          <cell r="P218">
            <v>30552.77</v>
          </cell>
          <cell r="Q218">
            <v>1.0500000000000001E-2</v>
          </cell>
          <cell r="R218">
            <v>1.0500000000000001E-2</v>
          </cell>
          <cell r="S218">
            <v>95</v>
          </cell>
          <cell r="T218">
            <v>6</v>
          </cell>
          <cell r="U218">
            <v>8</v>
          </cell>
          <cell r="V218">
            <v>2004</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0.19431999999999999</v>
          </cell>
          <cell r="L219">
            <v>2183784</v>
          </cell>
          <cell r="M219">
            <v>0</v>
          </cell>
          <cell r="N219">
            <v>11238082</v>
          </cell>
          <cell r="O219">
            <v>76.540000000000006</v>
          </cell>
          <cell r="P219">
            <v>117999.86</v>
          </cell>
          <cell r="Q219">
            <v>1.0500000000000001E-2</v>
          </cell>
          <cell r="R219">
            <v>1.0500000000000001E-2</v>
          </cell>
          <cell r="S219">
            <v>95</v>
          </cell>
          <cell r="T219">
            <v>6</v>
          </cell>
          <cell r="U219">
            <v>8</v>
          </cell>
          <cell r="V219">
            <v>2004</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0.18620999999999999</v>
          </cell>
          <cell r="L220">
            <v>1094325</v>
          </cell>
          <cell r="M220">
            <v>0</v>
          </cell>
          <cell r="N220">
            <v>5876834</v>
          </cell>
          <cell r="O220">
            <v>77.31</v>
          </cell>
          <cell r="P220">
            <v>61706.75</v>
          </cell>
          <cell r="Q220">
            <v>1.0500000000000001E-2</v>
          </cell>
          <cell r="R220">
            <v>1.0500000000000001E-2</v>
          </cell>
          <cell r="S220">
            <v>95</v>
          </cell>
          <cell r="T220">
            <v>6</v>
          </cell>
          <cell r="U220">
            <v>8</v>
          </cell>
          <cell r="V220">
            <v>2004</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0.17810999999999999</v>
          </cell>
          <cell r="L221">
            <v>2330494</v>
          </cell>
          <cell r="M221">
            <v>0</v>
          </cell>
          <cell r="N221">
            <v>13084579</v>
          </cell>
          <cell r="O221">
            <v>78.08</v>
          </cell>
          <cell r="P221">
            <v>137388.07</v>
          </cell>
          <cell r="Q221">
            <v>1.0500000000000001E-2</v>
          </cell>
          <cell r="R221">
            <v>1.0500000000000001E-2</v>
          </cell>
          <cell r="S221">
            <v>95</v>
          </cell>
          <cell r="T221">
            <v>6</v>
          </cell>
          <cell r="U221">
            <v>8</v>
          </cell>
          <cell r="V221">
            <v>2004</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0.17</v>
          </cell>
          <cell r="L222">
            <v>886998</v>
          </cell>
          <cell r="M222">
            <v>0</v>
          </cell>
          <cell r="N222">
            <v>5217634</v>
          </cell>
          <cell r="O222">
            <v>78.849999999999994</v>
          </cell>
          <cell r="P222">
            <v>54785.16</v>
          </cell>
          <cell r="Q222">
            <v>1.0500000000000001E-2</v>
          </cell>
          <cell r="R222">
            <v>1.0500000000000001E-2</v>
          </cell>
          <cell r="S222">
            <v>95</v>
          </cell>
          <cell r="T222">
            <v>6</v>
          </cell>
          <cell r="U222">
            <v>8</v>
          </cell>
          <cell r="V222">
            <v>2004</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0.16178999999999999</v>
          </cell>
          <cell r="L223">
            <v>5666763</v>
          </cell>
          <cell r="M223">
            <v>0</v>
          </cell>
          <cell r="N223">
            <v>35025421</v>
          </cell>
          <cell r="O223">
            <v>79.63</v>
          </cell>
          <cell r="P223">
            <v>367766.92</v>
          </cell>
          <cell r="Q223">
            <v>1.0500000000000001E-2</v>
          </cell>
          <cell r="R223">
            <v>1.0500000000000001E-2</v>
          </cell>
          <cell r="S223">
            <v>95</v>
          </cell>
          <cell r="T223">
            <v>6</v>
          </cell>
          <cell r="U223">
            <v>8</v>
          </cell>
          <cell r="V223">
            <v>2004</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0.15357999999999999</v>
          </cell>
          <cell r="L224">
            <v>2842868</v>
          </cell>
          <cell r="M224">
            <v>0</v>
          </cell>
          <cell r="N224">
            <v>18510668</v>
          </cell>
          <cell r="O224">
            <v>80.41</v>
          </cell>
          <cell r="P224">
            <v>194362.01</v>
          </cell>
          <cell r="Q224">
            <v>1.0500000000000001E-2</v>
          </cell>
          <cell r="R224">
            <v>1.0500000000000001E-2</v>
          </cell>
          <cell r="S224">
            <v>95</v>
          </cell>
          <cell r="T224">
            <v>6</v>
          </cell>
          <cell r="U224">
            <v>8</v>
          </cell>
          <cell r="V224">
            <v>2004</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0.14537</v>
          </cell>
          <cell r="L225">
            <v>213418</v>
          </cell>
          <cell r="M225">
            <v>0</v>
          </cell>
          <cell r="N225">
            <v>1468103</v>
          </cell>
          <cell r="O225">
            <v>81.19</v>
          </cell>
          <cell r="P225">
            <v>15415.09</v>
          </cell>
          <cell r="Q225">
            <v>1.0500000000000001E-2</v>
          </cell>
          <cell r="R225">
            <v>1.0500000000000001E-2</v>
          </cell>
          <cell r="S225">
            <v>95</v>
          </cell>
          <cell r="T225">
            <v>6</v>
          </cell>
          <cell r="U225">
            <v>8</v>
          </cell>
          <cell r="V225">
            <v>2004</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0.13705000000000001</v>
          </cell>
          <cell r="L226">
            <v>2658983</v>
          </cell>
          <cell r="M226">
            <v>0</v>
          </cell>
          <cell r="N226">
            <v>19401554</v>
          </cell>
          <cell r="O226">
            <v>81.98</v>
          </cell>
          <cell r="P226">
            <v>203716.32</v>
          </cell>
          <cell r="Q226">
            <v>1.0500000000000001E-2</v>
          </cell>
          <cell r="R226">
            <v>1.0500000000000001E-2</v>
          </cell>
          <cell r="S226">
            <v>95</v>
          </cell>
          <cell r="T226">
            <v>6</v>
          </cell>
          <cell r="U226">
            <v>8</v>
          </cell>
          <cell r="V226">
            <v>2004</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0.12884000000000001</v>
          </cell>
          <cell r="L227">
            <v>2297668</v>
          </cell>
          <cell r="M227">
            <v>0</v>
          </cell>
          <cell r="N227">
            <v>17833496</v>
          </cell>
          <cell r="O227">
            <v>82.76</v>
          </cell>
          <cell r="P227">
            <v>187251.71</v>
          </cell>
          <cell r="Q227">
            <v>1.0500000000000001E-2</v>
          </cell>
          <cell r="R227">
            <v>1.0500000000000001E-2</v>
          </cell>
          <cell r="S227">
            <v>95</v>
          </cell>
          <cell r="T227">
            <v>6</v>
          </cell>
          <cell r="U227">
            <v>8</v>
          </cell>
          <cell r="V227">
            <v>2004</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0.12053</v>
          </cell>
          <cell r="L228">
            <v>513987</v>
          </cell>
          <cell r="M228">
            <v>0</v>
          </cell>
          <cell r="N228">
            <v>4264392</v>
          </cell>
          <cell r="O228">
            <v>83.55</v>
          </cell>
          <cell r="P228">
            <v>44776.12</v>
          </cell>
          <cell r="Q228">
            <v>1.0500000000000001E-2</v>
          </cell>
          <cell r="R228">
            <v>1.0500000000000001E-2</v>
          </cell>
          <cell r="S228">
            <v>95</v>
          </cell>
          <cell r="T228">
            <v>6</v>
          </cell>
          <cell r="U228">
            <v>8</v>
          </cell>
          <cell r="V228">
            <v>2004</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0.11221</v>
          </cell>
          <cell r="L229">
            <v>319694</v>
          </cell>
          <cell r="M229">
            <v>0</v>
          </cell>
          <cell r="N229">
            <v>2849071</v>
          </cell>
          <cell r="O229">
            <v>84.34</v>
          </cell>
          <cell r="P229">
            <v>29915.24</v>
          </cell>
          <cell r="Q229">
            <v>1.0500000000000001E-2</v>
          </cell>
          <cell r="R229">
            <v>1.0500000000000001E-2</v>
          </cell>
          <cell r="S229">
            <v>95</v>
          </cell>
          <cell r="T229">
            <v>6</v>
          </cell>
          <cell r="U229">
            <v>8</v>
          </cell>
          <cell r="V229">
            <v>2004</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0.10378999999999999</v>
          </cell>
          <cell r="L230">
            <v>959583</v>
          </cell>
          <cell r="M230">
            <v>0</v>
          </cell>
          <cell r="N230">
            <v>9245428</v>
          </cell>
          <cell r="O230">
            <v>85.14</v>
          </cell>
          <cell r="P230">
            <v>97077</v>
          </cell>
          <cell r="Q230">
            <v>1.0500000000000001E-2</v>
          </cell>
          <cell r="R230">
            <v>1.0500000000000001E-2</v>
          </cell>
          <cell r="S230">
            <v>95</v>
          </cell>
          <cell r="T230">
            <v>6</v>
          </cell>
          <cell r="U230">
            <v>8</v>
          </cell>
          <cell r="V230">
            <v>2004</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9.5369999999999996E-2</v>
          </cell>
          <cell r="L231">
            <v>857439</v>
          </cell>
          <cell r="M231">
            <v>0</v>
          </cell>
          <cell r="N231">
            <v>8990654</v>
          </cell>
          <cell r="O231">
            <v>85.94</v>
          </cell>
          <cell r="P231">
            <v>94401.87</v>
          </cell>
          <cell r="Q231">
            <v>1.0500000000000001E-2</v>
          </cell>
          <cell r="R231">
            <v>1.0500000000000001E-2</v>
          </cell>
          <cell r="S231">
            <v>95</v>
          </cell>
          <cell r="T231">
            <v>6</v>
          </cell>
          <cell r="U231">
            <v>8</v>
          </cell>
          <cell r="V231">
            <v>2004</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8.695E-2</v>
          </cell>
          <cell r="L232">
            <v>1098747</v>
          </cell>
          <cell r="M232">
            <v>0</v>
          </cell>
          <cell r="N232">
            <v>12636535</v>
          </cell>
          <cell r="O232">
            <v>86.74</v>
          </cell>
          <cell r="P232">
            <v>132683.62</v>
          </cell>
          <cell r="Q232">
            <v>1.0500000000000001E-2</v>
          </cell>
          <cell r="R232">
            <v>1.0500000000000001E-2</v>
          </cell>
          <cell r="S232">
            <v>95</v>
          </cell>
          <cell r="T232">
            <v>6</v>
          </cell>
          <cell r="U232">
            <v>8</v>
          </cell>
          <cell r="V232">
            <v>2004</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7.8530000000000003E-2</v>
          </cell>
          <cell r="L233">
            <v>545280</v>
          </cell>
          <cell r="M233">
            <v>0</v>
          </cell>
          <cell r="N233">
            <v>6943585</v>
          </cell>
          <cell r="O233">
            <v>87.54</v>
          </cell>
          <cell r="P233">
            <v>72907.64</v>
          </cell>
          <cell r="Q233">
            <v>1.0500000000000001E-2</v>
          </cell>
          <cell r="R233">
            <v>1.0500000000000001E-2</v>
          </cell>
          <cell r="S233">
            <v>95</v>
          </cell>
          <cell r="T233">
            <v>6</v>
          </cell>
          <cell r="U233">
            <v>8</v>
          </cell>
          <cell r="V233">
            <v>2004</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7.0110000000000006E-2</v>
          </cell>
          <cell r="L234">
            <v>356377</v>
          </cell>
          <cell r="M234">
            <v>0</v>
          </cell>
          <cell r="N234">
            <v>5083108</v>
          </cell>
          <cell r="O234">
            <v>88.34</v>
          </cell>
          <cell r="P234">
            <v>53372.639999999999</v>
          </cell>
          <cell r="Q234">
            <v>1.0500000000000001E-2</v>
          </cell>
          <cell r="R234">
            <v>1.0500000000000001E-2</v>
          </cell>
          <cell r="S234">
            <v>95</v>
          </cell>
          <cell r="T234">
            <v>6</v>
          </cell>
          <cell r="U234">
            <v>8</v>
          </cell>
          <cell r="V234">
            <v>2004</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6.1580000000000003E-2</v>
          </cell>
          <cell r="L235">
            <v>655257</v>
          </cell>
          <cell r="M235">
            <v>0</v>
          </cell>
          <cell r="N235">
            <v>10640750</v>
          </cell>
          <cell r="O235">
            <v>89.15</v>
          </cell>
          <cell r="P235">
            <v>111727.87</v>
          </cell>
          <cell r="Q235">
            <v>1.0500000000000001E-2</v>
          </cell>
          <cell r="R235">
            <v>1.0500000000000001E-2</v>
          </cell>
          <cell r="S235">
            <v>95</v>
          </cell>
          <cell r="T235">
            <v>6</v>
          </cell>
          <cell r="U235">
            <v>8</v>
          </cell>
          <cell r="V235">
            <v>2004</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5.305E-2</v>
          </cell>
          <cell r="L236">
            <v>1410039</v>
          </cell>
          <cell r="M236">
            <v>0</v>
          </cell>
          <cell r="N236">
            <v>26579430</v>
          </cell>
          <cell r="O236">
            <v>89.96</v>
          </cell>
          <cell r="P236">
            <v>279084.01</v>
          </cell>
          <cell r="Q236">
            <v>1.0500000000000001E-2</v>
          </cell>
          <cell r="R236">
            <v>1.0500000000000001E-2</v>
          </cell>
          <cell r="S236">
            <v>95</v>
          </cell>
          <cell r="T236">
            <v>6</v>
          </cell>
          <cell r="U236">
            <v>8</v>
          </cell>
          <cell r="V236">
            <v>2004</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4.453E-2</v>
          </cell>
          <cell r="L237">
            <v>3028343</v>
          </cell>
          <cell r="M237">
            <v>0</v>
          </cell>
          <cell r="N237">
            <v>68006803</v>
          </cell>
          <cell r="O237">
            <v>90.77</v>
          </cell>
          <cell r="P237">
            <v>714071.43</v>
          </cell>
          <cell r="Q237">
            <v>1.0500000000000001E-2</v>
          </cell>
          <cell r="R237">
            <v>1.0500000000000001E-2</v>
          </cell>
          <cell r="S237">
            <v>95</v>
          </cell>
          <cell r="T237">
            <v>6</v>
          </cell>
          <cell r="U237">
            <v>8</v>
          </cell>
          <cell r="V237">
            <v>2004</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3.5999999999999997E-2</v>
          </cell>
          <cell r="L238">
            <v>269784</v>
          </cell>
          <cell r="M238">
            <v>0</v>
          </cell>
          <cell r="N238">
            <v>7494010</v>
          </cell>
          <cell r="O238">
            <v>91.58</v>
          </cell>
          <cell r="P238">
            <v>78687.11</v>
          </cell>
          <cell r="Q238">
            <v>1.0500000000000001E-2</v>
          </cell>
          <cell r="R238">
            <v>1.0500000000000001E-2</v>
          </cell>
          <cell r="S238">
            <v>95</v>
          </cell>
          <cell r="T238">
            <v>6</v>
          </cell>
          <cell r="U238">
            <v>8</v>
          </cell>
          <cell r="V238">
            <v>2004</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2.7369999999999998E-2</v>
          </cell>
          <cell r="L239">
            <v>4865</v>
          </cell>
          <cell r="M239">
            <v>0</v>
          </cell>
          <cell r="N239">
            <v>177750</v>
          </cell>
          <cell r="O239">
            <v>92.4</v>
          </cell>
          <cell r="P239">
            <v>1866.38</v>
          </cell>
          <cell r="Q239">
            <v>1.0500000000000001E-2</v>
          </cell>
          <cell r="R239">
            <v>1.0500000000000001E-2</v>
          </cell>
          <cell r="S239">
            <v>95</v>
          </cell>
          <cell r="T239">
            <v>6</v>
          </cell>
          <cell r="U239">
            <v>8</v>
          </cell>
          <cell r="V239">
            <v>2004</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0.78129999999999999</v>
          </cell>
          <cell r="L240">
            <v>24285</v>
          </cell>
          <cell r="M240">
            <v>0</v>
          </cell>
          <cell r="N240">
            <v>31083</v>
          </cell>
          <cell r="O240">
            <v>5.03</v>
          </cell>
          <cell r="P240">
            <v>1352.11</v>
          </cell>
          <cell r="Q240">
            <v>5.2200000000000003E-2</v>
          </cell>
          <cell r="R240">
            <v>4.3499999999999997E-2</v>
          </cell>
          <cell r="S240">
            <v>23</v>
          </cell>
          <cell r="T240">
            <v>6</v>
          </cell>
          <cell r="U240">
            <v>8</v>
          </cell>
          <cell r="V240">
            <v>2004</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0.76565000000000005</v>
          </cell>
          <cell r="L241">
            <v>138681</v>
          </cell>
          <cell r="M241">
            <v>0</v>
          </cell>
          <cell r="N241">
            <v>181129</v>
          </cell>
          <cell r="O241">
            <v>5.39</v>
          </cell>
          <cell r="P241">
            <v>7879.11</v>
          </cell>
          <cell r="Q241">
            <v>5.2200000000000003E-2</v>
          </cell>
          <cell r="R241">
            <v>4.3499999999999997E-2</v>
          </cell>
          <cell r="S241">
            <v>23</v>
          </cell>
          <cell r="T241">
            <v>6</v>
          </cell>
          <cell r="U241">
            <v>8</v>
          </cell>
          <cell r="V241">
            <v>2004</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0.75</v>
          </cell>
          <cell r="L242">
            <v>440762</v>
          </cell>
          <cell r="M242">
            <v>0</v>
          </cell>
          <cell r="N242">
            <v>587683</v>
          </cell>
          <cell r="O242">
            <v>5.75</v>
          </cell>
          <cell r="P242">
            <v>25564.22</v>
          </cell>
          <cell r="Q242">
            <v>5.2200000000000003E-2</v>
          </cell>
          <cell r="R242">
            <v>4.3499999999999997E-2</v>
          </cell>
          <cell r="S242">
            <v>23</v>
          </cell>
          <cell r="T242">
            <v>6</v>
          </cell>
          <cell r="U242">
            <v>8</v>
          </cell>
          <cell r="V242">
            <v>2004</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0.73390999999999995</v>
          </cell>
          <cell r="L243">
            <v>1838452</v>
          </cell>
          <cell r="M243">
            <v>0</v>
          </cell>
          <cell r="N243">
            <v>2505011</v>
          </cell>
          <cell r="O243">
            <v>6.12</v>
          </cell>
          <cell r="P243">
            <v>108967.96</v>
          </cell>
          <cell r="Q243">
            <v>5.2200000000000003E-2</v>
          </cell>
          <cell r="R243">
            <v>4.3499999999999997E-2</v>
          </cell>
          <cell r="S243">
            <v>23</v>
          </cell>
          <cell r="T243">
            <v>6</v>
          </cell>
          <cell r="U243">
            <v>8</v>
          </cell>
          <cell r="V243">
            <v>2004</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0.71696000000000004</v>
          </cell>
          <cell r="L244">
            <v>2871295</v>
          </cell>
          <cell r="M244">
            <v>0</v>
          </cell>
          <cell r="N244">
            <v>4004819</v>
          </cell>
          <cell r="O244">
            <v>6.51</v>
          </cell>
          <cell r="P244">
            <v>174209.63</v>
          </cell>
          <cell r="Q244">
            <v>5.2200000000000003E-2</v>
          </cell>
          <cell r="R244">
            <v>4.3499999999999997E-2</v>
          </cell>
          <cell r="S244">
            <v>23</v>
          </cell>
          <cell r="T244">
            <v>6</v>
          </cell>
          <cell r="U244">
            <v>8</v>
          </cell>
          <cell r="V244">
            <v>2004</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0.69957000000000003</v>
          </cell>
          <cell r="L245">
            <v>1129511</v>
          </cell>
          <cell r="M245">
            <v>0</v>
          </cell>
          <cell r="N245">
            <v>1614579</v>
          </cell>
          <cell r="O245">
            <v>6.91</v>
          </cell>
          <cell r="P245">
            <v>70234.179999999993</v>
          </cell>
          <cell r="Q245">
            <v>5.2200000000000003E-2</v>
          </cell>
          <cell r="R245">
            <v>4.3499999999999997E-2</v>
          </cell>
          <cell r="S245">
            <v>23</v>
          </cell>
          <cell r="T245">
            <v>6</v>
          </cell>
          <cell r="U245">
            <v>8</v>
          </cell>
          <cell r="V245">
            <v>2004</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0.68217000000000005</v>
          </cell>
          <cell r="L246">
            <v>2403650</v>
          </cell>
          <cell r="M246">
            <v>0</v>
          </cell>
          <cell r="N246">
            <v>3523535</v>
          </cell>
          <cell r="O246">
            <v>7.31</v>
          </cell>
          <cell r="P246">
            <v>153273.79</v>
          </cell>
          <cell r="Q246">
            <v>5.2200000000000003E-2</v>
          </cell>
          <cell r="R246">
            <v>4.3499999999999997E-2</v>
          </cell>
          <cell r="S246">
            <v>23</v>
          </cell>
          <cell r="T246">
            <v>6</v>
          </cell>
          <cell r="U246">
            <v>8</v>
          </cell>
          <cell r="V246">
            <v>2004</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0.66347999999999996</v>
          </cell>
          <cell r="L247">
            <v>2769203</v>
          </cell>
          <cell r="M247">
            <v>0</v>
          </cell>
          <cell r="N247">
            <v>4173756</v>
          </cell>
          <cell r="O247">
            <v>7.74</v>
          </cell>
          <cell r="P247">
            <v>181558.37</v>
          </cell>
          <cell r="Q247">
            <v>5.2200000000000003E-2</v>
          </cell>
          <cell r="R247">
            <v>4.3499999999999997E-2</v>
          </cell>
          <cell r="S247">
            <v>23</v>
          </cell>
          <cell r="T247">
            <v>6</v>
          </cell>
          <cell r="U247">
            <v>8</v>
          </cell>
          <cell r="V247">
            <v>2004</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0.64478000000000002</v>
          </cell>
          <cell r="L248">
            <v>2257867</v>
          </cell>
          <cell r="M248">
            <v>0</v>
          </cell>
          <cell r="N248">
            <v>3501763</v>
          </cell>
          <cell r="O248">
            <v>8.17</v>
          </cell>
          <cell r="P248">
            <v>152326.71</v>
          </cell>
          <cell r="Q248">
            <v>5.2200000000000003E-2</v>
          </cell>
          <cell r="R248">
            <v>4.3499999999999997E-2</v>
          </cell>
          <cell r="S248">
            <v>23</v>
          </cell>
          <cell r="T248">
            <v>6</v>
          </cell>
          <cell r="U248">
            <v>8</v>
          </cell>
          <cell r="V248">
            <v>2004</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0.62522</v>
          </cell>
          <cell r="L249">
            <v>2643784</v>
          </cell>
          <cell r="M249">
            <v>0</v>
          </cell>
          <cell r="N249">
            <v>4228566</v>
          </cell>
          <cell r="O249">
            <v>8.6199999999999992</v>
          </cell>
          <cell r="P249">
            <v>183942.61</v>
          </cell>
          <cell r="Q249">
            <v>5.2200000000000003E-2</v>
          </cell>
          <cell r="R249">
            <v>4.3499999999999997E-2</v>
          </cell>
          <cell r="S249">
            <v>23</v>
          </cell>
          <cell r="T249">
            <v>6</v>
          </cell>
          <cell r="U249">
            <v>8</v>
          </cell>
          <cell r="V249">
            <v>2004</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0.60477999999999998</v>
          </cell>
          <cell r="L250">
            <v>3309134</v>
          </cell>
          <cell r="M250">
            <v>0</v>
          </cell>
          <cell r="N250">
            <v>5471632</v>
          </cell>
          <cell r="O250">
            <v>9.09</v>
          </cell>
          <cell r="P250">
            <v>238016</v>
          </cell>
          <cell r="Q250">
            <v>5.2200000000000003E-2</v>
          </cell>
          <cell r="R250">
            <v>4.3499999999999997E-2</v>
          </cell>
          <cell r="S250">
            <v>23</v>
          </cell>
          <cell r="T250">
            <v>6</v>
          </cell>
          <cell r="U250">
            <v>8</v>
          </cell>
          <cell r="V250">
            <v>2004</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0.58391000000000004</v>
          </cell>
          <cell r="L251">
            <v>4841250</v>
          </cell>
          <cell r="M251">
            <v>0</v>
          </cell>
          <cell r="N251">
            <v>8291089</v>
          </cell>
          <cell r="O251">
            <v>9.57</v>
          </cell>
          <cell r="P251">
            <v>360662.37</v>
          </cell>
          <cell r="Q251">
            <v>5.2200000000000003E-2</v>
          </cell>
          <cell r="R251">
            <v>4.3499999999999997E-2</v>
          </cell>
          <cell r="S251">
            <v>23</v>
          </cell>
          <cell r="T251">
            <v>6</v>
          </cell>
          <cell r="U251">
            <v>8</v>
          </cell>
          <cell r="V251">
            <v>2004</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0.56216999999999995</v>
          </cell>
          <cell r="L252">
            <v>4218647</v>
          </cell>
          <cell r="M252">
            <v>0</v>
          </cell>
          <cell r="N252">
            <v>7504219</v>
          </cell>
          <cell r="O252">
            <v>10.07</v>
          </cell>
          <cell r="P252">
            <v>326433.55</v>
          </cell>
          <cell r="Q252">
            <v>5.2200000000000003E-2</v>
          </cell>
          <cell r="R252">
            <v>4.3499999999999997E-2</v>
          </cell>
          <cell r="S252">
            <v>23</v>
          </cell>
          <cell r="T252">
            <v>6</v>
          </cell>
          <cell r="U252">
            <v>8</v>
          </cell>
          <cell r="V252">
            <v>2004</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0.53913</v>
          </cell>
          <cell r="L253">
            <v>5853804</v>
          </cell>
          <cell r="M253">
            <v>0</v>
          </cell>
          <cell r="N253">
            <v>10857871</v>
          </cell>
          <cell r="O253">
            <v>10.6</v>
          </cell>
          <cell r="P253">
            <v>472317.41</v>
          </cell>
          <cell r="Q253">
            <v>5.2200000000000003E-2</v>
          </cell>
          <cell r="R253">
            <v>4.3499999999999997E-2</v>
          </cell>
          <cell r="S253">
            <v>23</v>
          </cell>
          <cell r="T253">
            <v>6</v>
          </cell>
          <cell r="U253">
            <v>8</v>
          </cell>
          <cell r="V253">
            <v>2004</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0.51565000000000005</v>
          </cell>
          <cell r="L254">
            <v>6116415</v>
          </cell>
          <cell r="M254">
            <v>0</v>
          </cell>
          <cell r="N254">
            <v>11861563</v>
          </cell>
          <cell r="O254">
            <v>11.14</v>
          </cell>
          <cell r="P254">
            <v>515978</v>
          </cell>
          <cell r="Q254">
            <v>5.2200000000000003E-2</v>
          </cell>
          <cell r="R254">
            <v>4.3499999999999997E-2</v>
          </cell>
          <cell r="S254">
            <v>23</v>
          </cell>
          <cell r="T254">
            <v>6</v>
          </cell>
          <cell r="U254">
            <v>8</v>
          </cell>
          <cell r="V254">
            <v>2004</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0.49086999999999997</v>
          </cell>
          <cell r="L255">
            <v>5470965</v>
          </cell>
          <cell r="M255">
            <v>0</v>
          </cell>
          <cell r="N255">
            <v>11145447</v>
          </cell>
          <cell r="O255">
            <v>11.71</v>
          </cell>
          <cell r="P255">
            <v>484826.93</v>
          </cell>
          <cell r="Q255">
            <v>5.2200000000000003E-2</v>
          </cell>
          <cell r="R255">
            <v>4.3499999999999997E-2</v>
          </cell>
          <cell r="S255">
            <v>23</v>
          </cell>
          <cell r="T255">
            <v>6</v>
          </cell>
          <cell r="U255">
            <v>8</v>
          </cell>
          <cell r="V255">
            <v>2004</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0.46522000000000002</v>
          </cell>
          <cell r="L256">
            <v>4166582</v>
          </cell>
          <cell r="M256">
            <v>0</v>
          </cell>
          <cell r="N256">
            <v>8956154</v>
          </cell>
          <cell r="O256">
            <v>12.3</v>
          </cell>
          <cell r="P256">
            <v>389592.71</v>
          </cell>
          <cell r="Q256">
            <v>5.2200000000000003E-2</v>
          </cell>
          <cell r="R256">
            <v>4.3499999999999997E-2</v>
          </cell>
          <cell r="S256">
            <v>23</v>
          </cell>
          <cell r="T256">
            <v>6</v>
          </cell>
          <cell r="U256">
            <v>8</v>
          </cell>
          <cell r="V256">
            <v>2004</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0.43869999999999998</v>
          </cell>
          <cell r="L257">
            <v>3709158</v>
          </cell>
          <cell r="M257">
            <v>0</v>
          </cell>
          <cell r="N257">
            <v>8454886</v>
          </cell>
          <cell r="O257">
            <v>12.91</v>
          </cell>
          <cell r="P257">
            <v>367787.54</v>
          </cell>
          <cell r="Q257">
            <v>5.2200000000000003E-2</v>
          </cell>
          <cell r="R257">
            <v>4.3499999999999997E-2</v>
          </cell>
          <cell r="S257">
            <v>23</v>
          </cell>
          <cell r="T257">
            <v>6</v>
          </cell>
          <cell r="U257">
            <v>8</v>
          </cell>
          <cell r="V257">
            <v>2004</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0.41043000000000002</v>
          </cell>
          <cell r="L258">
            <v>3208546</v>
          </cell>
          <cell r="M258">
            <v>0</v>
          </cell>
          <cell r="N258">
            <v>7817523</v>
          </cell>
          <cell r="O258">
            <v>13.56</v>
          </cell>
          <cell r="P258">
            <v>340062.24</v>
          </cell>
          <cell r="Q258">
            <v>5.2200000000000003E-2</v>
          </cell>
          <cell r="R258">
            <v>4.3499999999999997E-2</v>
          </cell>
          <cell r="S258">
            <v>23</v>
          </cell>
          <cell r="T258">
            <v>6</v>
          </cell>
          <cell r="U258">
            <v>8</v>
          </cell>
          <cell r="V258">
            <v>2004</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0.38129999999999997</v>
          </cell>
          <cell r="L259">
            <v>5454206</v>
          </cell>
          <cell r="M259">
            <v>0</v>
          </cell>
          <cell r="N259">
            <v>14304238</v>
          </cell>
          <cell r="O259">
            <v>14.23</v>
          </cell>
          <cell r="P259">
            <v>622234.34</v>
          </cell>
          <cell r="Q259">
            <v>5.2200000000000003E-2</v>
          </cell>
          <cell r="R259">
            <v>4.3499999999999997E-2</v>
          </cell>
          <cell r="S259">
            <v>23</v>
          </cell>
          <cell r="T259">
            <v>6</v>
          </cell>
          <cell r="U259">
            <v>8</v>
          </cell>
          <cell r="V259">
            <v>2004</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0.35043000000000002</v>
          </cell>
          <cell r="L260">
            <v>3896771</v>
          </cell>
          <cell r="M260">
            <v>0</v>
          </cell>
          <cell r="N260">
            <v>11119971</v>
          </cell>
          <cell r="O260">
            <v>14.94</v>
          </cell>
          <cell r="P260">
            <v>483718.72</v>
          </cell>
          <cell r="Q260">
            <v>5.2200000000000003E-2</v>
          </cell>
          <cell r="R260">
            <v>4.3499999999999997E-2</v>
          </cell>
          <cell r="S260">
            <v>23</v>
          </cell>
          <cell r="T260">
            <v>6</v>
          </cell>
          <cell r="U260">
            <v>8</v>
          </cell>
          <cell r="V260">
            <v>2004</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0.31825999999999999</v>
          </cell>
          <cell r="L261">
            <v>3653669</v>
          </cell>
          <cell r="M261">
            <v>0</v>
          </cell>
          <cell r="N261">
            <v>11480140</v>
          </cell>
          <cell r="O261">
            <v>15.68</v>
          </cell>
          <cell r="P261">
            <v>499386.08</v>
          </cell>
          <cell r="Q261">
            <v>5.2200000000000003E-2</v>
          </cell>
          <cell r="R261">
            <v>4.3499999999999997E-2</v>
          </cell>
          <cell r="S261">
            <v>23</v>
          </cell>
          <cell r="T261">
            <v>6</v>
          </cell>
          <cell r="U261">
            <v>8</v>
          </cell>
          <cell r="V261">
            <v>2004</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0.28477999999999998</v>
          </cell>
          <cell r="L262">
            <v>944257</v>
          </cell>
          <cell r="M262">
            <v>0</v>
          </cell>
          <cell r="N262">
            <v>3315741</v>
          </cell>
          <cell r="O262">
            <v>16.45</v>
          </cell>
          <cell r="P262">
            <v>144234.71</v>
          </cell>
          <cell r="Q262">
            <v>5.2200000000000003E-2</v>
          </cell>
          <cell r="R262">
            <v>4.3499999999999997E-2</v>
          </cell>
          <cell r="S262">
            <v>23</v>
          </cell>
          <cell r="T262">
            <v>6</v>
          </cell>
          <cell r="U262">
            <v>8</v>
          </cell>
          <cell r="V262">
            <v>2004</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0.24912999999999999</v>
          </cell>
          <cell r="L263">
            <v>4893844</v>
          </cell>
          <cell r="M263">
            <v>0</v>
          </cell>
          <cell r="N263">
            <v>19643735</v>
          </cell>
          <cell r="O263">
            <v>17.27</v>
          </cell>
          <cell r="P263">
            <v>854502.47</v>
          </cell>
          <cell r="Q263">
            <v>5.2200000000000003E-2</v>
          </cell>
          <cell r="R263">
            <v>4.3499999999999997E-2</v>
          </cell>
          <cell r="S263">
            <v>23</v>
          </cell>
          <cell r="T263">
            <v>6</v>
          </cell>
          <cell r="U263">
            <v>8</v>
          </cell>
          <cell r="V263">
            <v>2004</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0.21260999999999999</v>
          </cell>
          <cell r="L264">
            <v>1902589</v>
          </cell>
          <cell r="M264">
            <v>0</v>
          </cell>
          <cell r="N264">
            <v>8948726</v>
          </cell>
          <cell r="O264">
            <v>18.11</v>
          </cell>
          <cell r="P264">
            <v>389269.59</v>
          </cell>
          <cell r="Q264">
            <v>5.2200000000000003E-2</v>
          </cell>
          <cell r="R264">
            <v>4.3499999999999997E-2</v>
          </cell>
          <cell r="S264">
            <v>23</v>
          </cell>
          <cell r="T264">
            <v>6</v>
          </cell>
          <cell r="U264">
            <v>8</v>
          </cell>
          <cell r="V264">
            <v>2004</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0.17435</v>
          </cell>
          <cell r="L265">
            <v>1242259</v>
          </cell>
          <cell r="M265">
            <v>0</v>
          </cell>
          <cell r="N265">
            <v>7125088</v>
          </cell>
          <cell r="O265">
            <v>18.989999999999998</v>
          </cell>
          <cell r="P265">
            <v>309941.33</v>
          </cell>
          <cell r="Q265">
            <v>5.2200000000000003E-2</v>
          </cell>
          <cell r="R265">
            <v>4.3499999999999997E-2</v>
          </cell>
          <cell r="S265">
            <v>23</v>
          </cell>
          <cell r="T265">
            <v>6</v>
          </cell>
          <cell r="U265">
            <v>8</v>
          </cell>
          <cell r="V265">
            <v>2004</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0.13435</v>
          </cell>
          <cell r="L266">
            <v>37379</v>
          </cell>
          <cell r="M266">
            <v>0</v>
          </cell>
          <cell r="N266">
            <v>278223</v>
          </cell>
          <cell r="O266">
            <v>19.91</v>
          </cell>
          <cell r="P266">
            <v>12102.7</v>
          </cell>
          <cell r="Q266">
            <v>5.2200000000000003E-2</v>
          </cell>
          <cell r="R266">
            <v>4.3499999999999997E-2</v>
          </cell>
          <cell r="S266">
            <v>23</v>
          </cell>
          <cell r="T266">
            <v>6</v>
          </cell>
          <cell r="U266">
            <v>8</v>
          </cell>
          <cell r="V266">
            <v>2004</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0.92249999999999999</v>
          </cell>
          <cell r="L267">
            <v>0</v>
          </cell>
          <cell r="M267">
            <v>0</v>
          </cell>
          <cell r="N267">
            <v>0</v>
          </cell>
          <cell r="O267">
            <v>2.48</v>
          </cell>
          <cell r="P267">
            <v>0</v>
          </cell>
          <cell r="Q267">
            <v>0</v>
          </cell>
          <cell r="R267">
            <v>3.1199999999999999E-2</v>
          </cell>
          <cell r="S267">
            <v>32</v>
          </cell>
          <cell r="T267">
            <v>6</v>
          </cell>
          <cell r="U267">
            <v>8</v>
          </cell>
          <cell r="V267">
            <v>2004</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0.58938000000000001</v>
          </cell>
          <cell r="L268">
            <v>9298</v>
          </cell>
          <cell r="M268">
            <v>0</v>
          </cell>
          <cell r="N268">
            <v>15777</v>
          </cell>
          <cell r="O268">
            <v>13.14</v>
          </cell>
          <cell r="P268">
            <v>492.23</v>
          </cell>
          <cell r="Q268">
            <v>3.9E-2</v>
          </cell>
          <cell r="R268">
            <v>3.1199999999999999E-2</v>
          </cell>
          <cell r="S268">
            <v>32</v>
          </cell>
          <cell r="T268">
            <v>6</v>
          </cell>
          <cell r="U268">
            <v>8</v>
          </cell>
          <cell r="V268">
            <v>2004</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0.58125000000000004</v>
          </cell>
          <cell r="L269">
            <v>47861</v>
          </cell>
          <cell r="M269">
            <v>0</v>
          </cell>
          <cell r="N269">
            <v>82341</v>
          </cell>
          <cell r="O269">
            <v>13.4</v>
          </cell>
          <cell r="P269">
            <v>2569.0300000000002</v>
          </cell>
          <cell r="Q269">
            <v>3.9E-2</v>
          </cell>
          <cell r="R269">
            <v>3.1199999999999999E-2</v>
          </cell>
          <cell r="S269">
            <v>32</v>
          </cell>
          <cell r="T269">
            <v>6</v>
          </cell>
          <cell r="U269">
            <v>8</v>
          </cell>
          <cell r="V269">
            <v>2004</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0.57311999999999996</v>
          </cell>
          <cell r="L270">
            <v>138650</v>
          </cell>
          <cell r="M270">
            <v>0</v>
          </cell>
          <cell r="N270">
            <v>241921</v>
          </cell>
          <cell r="O270">
            <v>13.66</v>
          </cell>
          <cell r="P270">
            <v>7547.92</v>
          </cell>
          <cell r="Q270">
            <v>3.9E-2</v>
          </cell>
          <cell r="R270">
            <v>3.1199999999999999E-2</v>
          </cell>
          <cell r="S270">
            <v>32</v>
          </cell>
          <cell r="T270">
            <v>6</v>
          </cell>
          <cell r="U270">
            <v>8</v>
          </cell>
          <cell r="V270">
            <v>2004</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0.56437999999999999</v>
          </cell>
          <cell r="L271">
            <v>531799</v>
          </cell>
          <cell r="M271">
            <v>0</v>
          </cell>
          <cell r="N271">
            <v>942270</v>
          </cell>
          <cell r="O271">
            <v>13.94</v>
          </cell>
          <cell r="P271">
            <v>29398.84</v>
          </cell>
          <cell r="Q271">
            <v>3.9E-2</v>
          </cell>
          <cell r="R271">
            <v>3.1199999999999999E-2</v>
          </cell>
          <cell r="S271">
            <v>32</v>
          </cell>
          <cell r="T271">
            <v>6</v>
          </cell>
          <cell r="U271">
            <v>8</v>
          </cell>
          <cell r="V271">
            <v>2004</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0.55530999999999997</v>
          </cell>
          <cell r="L272">
            <v>772514</v>
          </cell>
          <cell r="M272">
            <v>0</v>
          </cell>
          <cell r="N272">
            <v>1391140</v>
          </cell>
          <cell r="O272">
            <v>14.23</v>
          </cell>
          <cell r="P272">
            <v>43403.58</v>
          </cell>
          <cell r="Q272">
            <v>3.9E-2</v>
          </cell>
          <cell r="R272">
            <v>3.1199999999999999E-2</v>
          </cell>
          <cell r="S272">
            <v>32</v>
          </cell>
          <cell r="T272">
            <v>6</v>
          </cell>
          <cell r="U272">
            <v>8</v>
          </cell>
          <cell r="V272">
            <v>2004</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0.54561999999999999</v>
          </cell>
          <cell r="L273">
            <v>284229</v>
          </cell>
          <cell r="M273">
            <v>0</v>
          </cell>
          <cell r="N273">
            <v>520929</v>
          </cell>
          <cell r="O273">
            <v>14.54</v>
          </cell>
          <cell r="P273">
            <v>16252.99</v>
          </cell>
          <cell r="Q273">
            <v>3.9E-2</v>
          </cell>
          <cell r="R273">
            <v>3.1199999999999999E-2</v>
          </cell>
          <cell r="S273">
            <v>32</v>
          </cell>
          <cell r="T273">
            <v>6</v>
          </cell>
          <cell r="U273">
            <v>8</v>
          </cell>
          <cell r="V273">
            <v>2004</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0.53530999999999995</v>
          </cell>
          <cell r="L274">
            <v>568544</v>
          </cell>
          <cell r="M274">
            <v>0</v>
          </cell>
          <cell r="N274">
            <v>1062084</v>
          </cell>
          <cell r="O274">
            <v>14.87</v>
          </cell>
          <cell r="P274">
            <v>33137.019999999997</v>
          </cell>
          <cell r="Q274">
            <v>3.9E-2</v>
          </cell>
          <cell r="R274">
            <v>3.1199999999999999E-2</v>
          </cell>
          <cell r="S274">
            <v>32</v>
          </cell>
          <cell r="T274">
            <v>6</v>
          </cell>
          <cell r="U274">
            <v>8</v>
          </cell>
          <cell r="V274">
            <v>2004</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0.52405999999999997</v>
          </cell>
          <cell r="L275">
            <v>619622</v>
          </cell>
          <cell r="M275">
            <v>0</v>
          </cell>
          <cell r="N275">
            <v>1182350</v>
          </cell>
          <cell r="O275">
            <v>15.23</v>
          </cell>
          <cell r="P275">
            <v>36889.32</v>
          </cell>
          <cell r="Q275">
            <v>3.9E-2</v>
          </cell>
          <cell r="R275">
            <v>3.1199999999999999E-2</v>
          </cell>
          <cell r="S275">
            <v>32</v>
          </cell>
          <cell r="T275">
            <v>6</v>
          </cell>
          <cell r="U275">
            <v>8</v>
          </cell>
          <cell r="V275">
            <v>2004</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0.51188</v>
          </cell>
          <cell r="L276">
            <v>479268</v>
          </cell>
          <cell r="M276">
            <v>0</v>
          </cell>
          <cell r="N276">
            <v>936290</v>
          </cell>
          <cell r="O276">
            <v>15.62</v>
          </cell>
          <cell r="P276">
            <v>29212.26</v>
          </cell>
          <cell r="Q276">
            <v>3.9E-2</v>
          </cell>
          <cell r="R276">
            <v>3.1199999999999999E-2</v>
          </cell>
          <cell r="S276">
            <v>32</v>
          </cell>
          <cell r="T276">
            <v>6</v>
          </cell>
          <cell r="U276">
            <v>8</v>
          </cell>
          <cell r="V276">
            <v>2004</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0.49875000000000003</v>
          </cell>
          <cell r="L277">
            <v>534253</v>
          </cell>
          <cell r="M277">
            <v>0</v>
          </cell>
          <cell r="N277">
            <v>1071184</v>
          </cell>
          <cell r="O277">
            <v>16.04</v>
          </cell>
          <cell r="P277">
            <v>33420.949999999997</v>
          </cell>
          <cell r="Q277">
            <v>3.9E-2</v>
          </cell>
          <cell r="R277">
            <v>3.1199999999999999E-2</v>
          </cell>
          <cell r="S277">
            <v>32</v>
          </cell>
          <cell r="T277">
            <v>6</v>
          </cell>
          <cell r="U277">
            <v>8</v>
          </cell>
          <cell r="V277">
            <v>2004</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0.48469000000000001</v>
          </cell>
          <cell r="L278">
            <v>639204</v>
          </cell>
          <cell r="M278">
            <v>0</v>
          </cell>
          <cell r="N278">
            <v>1318789</v>
          </cell>
          <cell r="O278">
            <v>16.489999999999998</v>
          </cell>
          <cell r="P278">
            <v>41146.199999999997</v>
          </cell>
          <cell r="Q278">
            <v>3.9E-2</v>
          </cell>
          <cell r="R278">
            <v>3.1199999999999999E-2</v>
          </cell>
          <cell r="S278">
            <v>32</v>
          </cell>
          <cell r="T278">
            <v>6</v>
          </cell>
          <cell r="U278">
            <v>8</v>
          </cell>
          <cell r="V278">
            <v>2004</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0.46905999999999998</v>
          </cell>
          <cell r="L279">
            <v>893992</v>
          </cell>
          <cell r="M279">
            <v>0</v>
          </cell>
          <cell r="N279">
            <v>1905921</v>
          </cell>
          <cell r="O279">
            <v>16.989999999999998</v>
          </cell>
          <cell r="P279">
            <v>59464.75</v>
          </cell>
          <cell r="Q279">
            <v>3.9E-2</v>
          </cell>
          <cell r="R279">
            <v>3.1199999999999999E-2</v>
          </cell>
          <cell r="S279">
            <v>32</v>
          </cell>
          <cell r="T279">
            <v>6</v>
          </cell>
          <cell r="U279">
            <v>8</v>
          </cell>
          <cell r="V279">
            <v>2004</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0.45218999999999998</v>
          </cell>
          <cell r="L280">
            <v>746670</v>
          </cell>
          <cell r="M280">
            <v>0</v>
          </cell>
          <cell r="N280">
            <v>1651231</v>
          </cell>
          <cell r="O280">
            <v>17.53</v>
          </cell>
          <cell r="P280">
            <v>51518.400000000001</v>
          </cell>
          <cell r="Q280">
            <v>3.9E-2</v>
          </cell>
          <cell r="R280">
            <v>3.1199999999999999E-2</v>
          </cell>
          <cell r="S280">
            <v>32</v>
          </cell>
          <cell r="T280">
            <v>6</v>
          </cell>
          <cell r="U280">
            <v>8</v>
          </cell>
          <cell r="V280">
            <v>2004</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0.43375000000000002</v>
          </cell>
          <cell r="L281">
            <v>995893</v>
          </cell>
          <cell r="M281">
            <v>0</v>
          </cell>
          <cell r="N281">
            <v>2296006</v>
          </cell>
          <cell r="O281">
            <v>18.12</v>
          </cell>
          <cell r="P281">
            <v>71635.39</v>
          </cell>
          <cell r="Q281">
            <v>3.9E-2</v>
          </cell>
          <cell r="R281">
            <v>3.1199999999999999E-2</v>
          </cell>
          <cell r="S281">
            <v>32</v>
          </cell>
          <cell r="T281">
            <v>6</v>
          </cell>
          <cell r="U281">
            <v>8</v>
          </cell>
          <cell r="V281">
            <v>2004</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0.41405999999999998</v>
          </cell>
          <cell r="L282">
            <v>999642</v>
          </cell>
          <cell r="M282">
            <v>0</v>
          </cell>
          <cell r="N282">
            <v>2414243</v>
          </cell>
          <cell r="O282">
            <v>18.75</v>
          </cell>
          <cell r="P282">
            <v>75324.39</v>
          </cell>
          <cell r="Q282">
            <v>3.9E-2</v>
          </cell>
          <cell r="R282">
            <v>3.1199999999999999E-2</v>
          </cell>
          <cell r="S282">
            <v>32</v>
          </cell>
          <cell r="T282">
            <v>6</v>
          </cell>
          <cell r="U282">
            <v>8</v>
          </cell>
          <cell r="V282">
            <v>2004</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0.39280999999999999</v>
          </cell>
          <cell r="L283">
            <v>861433</v>
          </cell>
          <cell r="M283">
            <v>0</v>
          </cell>
          <cell r="N283">
            <v>2193002</v>
          </cell>
          <cell r="O283">
            <v>19.43</v>
          </cell>
          <cell r="P283">
            <v>68421.66</v>
          </cell>
          <cell r="Q283">
            <v>3.9E-2</v>
          </cell>
          <cell r="R283">
            <v>3.1199999999999999E-2</v>
          </cell>
          <cell r="S283">
            <v>32</v>
          </cell>
          <cell r="T283">
            <v>6</v>
          </cell>
          <cell r="U283">
            <v>8</v>
          </cell>
          <cell r="V283">
            <v>2004</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0.37030999999999997</v>
          </cell>
          <cell r="L284">
            <v>632437</v>
          </cell>
          <cell r="M284">
            <v>0</v>
          </cell>
          <cell r="N284">
            <v>1707857</v>
          </cell>
          <cell r="O284">
            <v>20.149999999999999</v>
          </cell>
          <cell r="P284">
            <v>53285.14</v>
          </cell>
          <cell r="Q284">
            <v>3.9E-2</v>
          </cell>
          <cell r="R284">
            <v>3.1199999999999999E-2</v>
          </cell>
          <cell r="S284">
            <v>32</v>
          </cell>
          <cell r="T284">
            <v>6</v>
          </cell>
          <cell r="U284">
            <v>8</v>
          </cell>
          <cell r="V284">
            <v>2004</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0.34625</v>
          </cell>
          <cell r="L285">
            <v>542366</v>
          </cell>
          <cell r="M285">
            <v>0</v>
          </cell>
          <cell r="N285">
            <v>1566399</v>
          </cell>
          <cell r="O285">
            <v>20.92</v>
          </cell>
          <cell r="P285">
            <v>48871.64</v>
          </cell>
          <cell r="Q285">
            <v>3.9E-2</v>
          </cell>
          <cell r="R285">
            <v>3.1199999999999999E-2</v>
          </cell>
          <cell r="S285">
            <v>32</v>
          </cell>
          <cell r="T285">
            <v>6</v>
          </cell>
          <cell r="U285">
            <v>8</v>
          </cell>
          <cell r="V285">
            <v>2004</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0.32156000000000001</v>
          </cell>
          <cell r="L286">
            <v>453788</v>
          </cell>
          <cell r="M286">
            <v>0</v>
          </cell>
          <cell r="N286">
            <v>1411208</v>
          </cell>
          <cell r="O286">
            <v>21.71</v>
          </cell>
          <cell r="P286">
            <v>44029.68</v>
          </cell>
          <cell r="Q286">
            <v>3.9E-2</v>
          </cell>
          <cell r="R286">
            <v>3.1199999999999999E-2</v>
          </cell>
          <cell r="S286">
            <v>32</v>
          </cell>
          <cell r="T286">
            <v>6</v>
          </cell>
          <cell r="U286">
            <v>8</v>
          </cell>
          <cell r="V286">
            <v>2004</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0.29561999999999999</v>
          </cell>
          <cell r="L287">
            <v>744996</v>
          </cell>
          <cell r="M287">
            <v>0</v>
          </cell>
          <cell r="N287">
            <v>2520113</v>
          </cell>
          <cell r="O287">
            <v>22.54</v>
          </cell>
          <cell r="P287">
            <v>78627.520000000004</v>
          </cell>
          <cell r="Q287">
            <v>3.9E-2</v>
          </cell>
          <cell r="R287">
            <v>3.1199999999999999E-2</v>
          </cell>
          <cell r="S287">
            <v>32</v>
          </cell>
          <cell r="T287">
            <v>6</v>
          </cell>
          <cell r="U287">
            <v>8</v>
          </cell>
          <cell r="V287">
            <v>2004</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0.26938000000000001</v>
          </cell>
          <cell r="L288">
            <v>516700</v>
          </cell>
          <cell r="M288">
            <v>0</v>
          </cell>
          <cell r="N288">
            <v>1918108</v>
          </cell>
          <cell r="O288">
            <v>23.38</v>
          </cell>
          <cell r="P288">
            <v>59844.97</v>
          </cell>
          <cell r="Q288">
            <v>3.9E-2</v>
          </cell>
          <cell r="R288">
            <v>3.1199999999999999E-2</v>
          </cell>
          <cell r="S288">
            <v>32</v>
          </cell>
          <cell r="T288">
            <v>6</v>
          </cell>
          <cell r="U288">
            <v>8</v>
          </cell>
          <cell r="V288">
            <v>2004</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0.24249999999999999</v>
          </cell>
          <cell r="L289">
            <v>471293</v>
          </cell>
          <cell r="M289">
            <v>0</v>
          </cell>
          <cell r="N289">
            <v>1943476</v>
          </cell>
          <cell r="O289">
            <v>24.24</v>
          </cell>
          <cell r="P289">
            <v>60636.45</v>
          </cell>
          <cell r="Q289">
            <v>3.9E-2</v>
          </cell>
          <cell r="R289">
            <v>3.1199999999999999E-2</v>
          </cell>
          <cell r="S289">
            <v>32</v>
          </cell>
          <cell r="T289">
            <v>6</v>
          </cell>
          <cell r="U289">
            <v>8</v>
          </cell>
          <cell r="V289">
            <v>2004</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0.21468999999999999</v>
          </cell>
          <cell r="L290">
            <v>118476</v>
          </cell>
          <cell r="M290">
            <v>0</v>
          </cell>
          <cell r="N290">
            <v>551848</v>
          </cell>
          <cell r="O290">
            <v>25.13</v>
          </cell>
          <cell r="P290">
            <v>17217.66</v>
          </cell>
          <cell r="Q290">
            <v>3.9E-2</v>
          </cell>
          <cell r="R290">
            <v>3.1199999999999999E-2</v>
          </cell>
          <cell r="S290">
            <v>32</v>
          </cell>
          <cell r="T290">
            <v>6</v>
          </cell>
          <cell r="U290">
            <v>8</v>
          </cell>
          <cell r="V290">
            <v>2004</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0.18656</v>
          </cell>
          <cell r="L291">
            <v>600397</v>
          </cell>
          <cell r="M291">
            <v>0</v>
          </cell>
          <cell r="N291">
            <v>3218253</v>
          </cell>
          <cell r="O291">
            <v>26.03</v>
          </cell>
          <cell r="P291">
            <v>100409.5</v>
          </cell>
          <cell r="Q291">
            <v>3.9E-2</v>
          </cell>
          <cell r="R291">
            <v>3.1199999999999999E-2</v>
          </cell>
          <cell r="S291">
            <v>32</v>
          </cell>
          <cell r="T291">
            <v>6</v>
          </cell>
          <cell r="U291">
            <v>8</v>
          </cell>
          <cell r="V291">
            <v>2004</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0.1575</v>
          </cell>
          <cell r="L292">
            <v>227642</v>
          </cell>
          <cell r="M292">
            <v>0</v>
          </cell>
          <cell r="N292">
            <v>1445346</v>
          </cell>
          <cell r="O292">
            <v>26.96</v>
          </cell>
          <cell r="P292">
            <v>45094.8</v>
          </cell>
          <cell r="Q292">
            <v>3.9E-2</v>
          </cell>
          <cell r="R292">
            <v>3.1199999999999999E-2</v>
          </cell>
          <cell r="S292">
            <v>32</v>
          </cell>
          <cell r="T292">
            <v>6</v>
          </cell>
          <cell r="U292">
            <v>8</v>
          </cell>
          <cell r="V292">
            <v>2004</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0.12812000000000001</v>
          </cell>
          <cell r="L293">
            <v>145383</v>
          </cell>
          <cell r="M293">
            <v>0</v>
          </cell>
          <cell r="N293">
            <v>1134742</v>
          </cell>
          <cell r="O293">
            <v>27.9</v>
          </cell>
          <cell r="P293">
            <v>35403.949999999997</v>
          </cell>
          <cell r="Q293">
            <v>3.9E-2</v>
          </cell>
          <cell r="R293">
            <v>3.1199999999999999E-2</v>
          </cell>
          <cell r="S293">
            <v>32</v>
          </cell>
          <cell r="T293">
            <v>6</v>
          </cell>
          <cell r="U293">
            <v>8</v>
          </cell>
          <cell r="V293">
            <v>2004</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9.7809999999999994E-2</v>
          </cell>
          <cell r="L294">
            <v>4276</v>
          </cell>
          <cell r="M294">
            <v>0</v>
          </cell>
          <cell r="N294">
            <v>43719</v>
          </cell>
          <cell r="O294">
            <v>28.87</v>
          </cell>
          <cell r="P294">
            <v>1364.05</v>
          </cell>
          <cell r="Q294">
            <v>3.9E-2</v>
          </cell>
          <cell r="R294">
            <v>3.1199999999999999E-2</v>
          </cell>
          <cell r="S294">
            <v>32</v>
          </cell>
          <cell r="T294">
            <v>6</v>
          </cell>
          <cell r="U294">
            <v>8</v>
          </cell>
          <cell r="V294">
            <v>2004</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0.97499999999999998</v>
          </cell>
          <cell r="L295">
            <v>0</v>
          </cell>
          <cell r="M295">
            <v>0</v>
          </cell>
          <cell r="N295">
            <v>0</v>
          </cell>
          <cell r="O295">
            <v>1</v>
          </cell>
          <cell r="P295">
            <v>0</v>
          </cell>
          <cell r="Q295">
            <v>0</v>
          </cell>
          <cell r="R295">
            <v>2.5000000000000001E-2</v>
          </cell>
          <cell r="S295">
            <v>40</v>
          </cell>
          <cell r="T295">
            <v>6</v>
          </cell>
          <cell r="U295">
            <v>8</v>
          </cell>
          <cell r="V295">
            <v>2004</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0.61775000000000002</v>
          </cell>
          <cell r="L296">
            <v>32216</v>
          </cell>
          <cell r="M296">
            <v>0</v>
          </cell>
          <cell r="N296">
            <v>52151</v>
          </cell>
          <cell r="O296">
            <v>15.29</v>
          </cell>
          <cell r="P296">
            <v>1303.76</v>
          </cell>
          <cell r="Q296">
            <v>3.3700000000000001E-2</v>
          </cell>
          <cell r="R296">
            <v>2.5000000000000001E-2</v>
          </cell>
          <cell r="S296">
            <v>40</v>
          </cell>
          <cell r="T296">
            <v>6</v>
          </cell>
          <cell r="U296">
            <v>8</v>
          </cell>
          <cell r="V296">
            <v>2004</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0.60324999999999995</v>
          </cell>
          <cell r="L297">
            <v>167176</v>
          </cell>
          <cell r="M297">
            <v>0</v>
          </cell>
          <cell r="N297">
            <v>277126</v>
          </cell>
          <cell r="O297">
            <v>15.87</v>
          </cell>
          <cell r="P297">
            <v>6928.15</v>
          </cell>
          <cell r="Q297">
            <v>3.3799999999999997E-2</v>
          </cell>
          <cell r="R297">
            <v>2.5000000000000001E-2</v>
          </cell>
          <cell r="S297">
            <v>40</v>
          </cell>
          <cell r="T297">
            <v>6</v>
          </cell>
          <cell r="U297">
            <v>8</v>
          </cell>
          <cell r="V297">
            <v>2004</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0.58825000000000005</v>
          </cell>
          <cell r="L298">
            <v>487156</v>
          </cell>
          <cell r="M298">
            <v>0</v>
          </cell>
          <cell r="N298">
            <v>828144</v>
          </cell>
          <cell r="O298">
            <v>16.47</v>
          </cell>
          <cell r="P298">
            <v>20703.59</v>
          </cell>
          <cell r="Q298">
            <v>3.3700000000000001E-2</v>
          </cell>
          <cell r="R298">
            <v>2.5000000000000001E-2</v>
          </cell>
          <cell r="S298">
            <v>40</v>
          </cell>
          <cell r="T298">
            <v>6</v>
          </cell>
          <cell r="U298">
            <v>8</v>
          </cell>
          <cell r="V298">
            <v>2004</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0.57274999999999998</v>
          </cell>
          <cell r="L299">
            <v>1880203</v>
          </cell>
          <cell r="M299">
            <v>0</v>
          </cell>
          <cell r="N299">
            <v>3282763</v>
          </cell>
          <cell r="O299">
            <v>17.09</v>
          </cell>
          <cell r="P299">
            <v>82069.08</v>
          </cell>
          <cell r="Q299">
            <v>3.3799999999999997E-2</v>
          </cell>
          <cell r="R299">
            <v>2.5000000000000001E-2</v>
          </cell>
          <cell r="S299">
            <v>40</v>
          </cell>
          <cell r="T299">
            <v>6</v>
          </cell>
          <cell r="U299">
            <v>8</v>
          </cell>
          <cell r="V299">
            <v>2004</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0.55700000000000005</v>
          </cell>
          <cell r="L300">
            <v>2748804</v>
          </cell>
          <cell r="M300">
            <v>0</v>
          </cell>
          <cell r="N300">
            <v>4935016</v>
          </cell>
          <cell r="O300">
            <v>17.72</v>
          </cell>
          <cell r="P300">
            <v>123375.4</v>
          </cell>
          <cell r="Q300">
            <v>3.3799999999999997E-2</v>
          </cell>
          <cell r="R300">
            <v>2.5000000000000001E-2</v>
          </cell>
          <cell r="S300">
            <v>40</v>
          </cell>
          <cell r="T300">
            <v>6</v>
          </cell>
          <cell r="U300">
            <v>8</v>
          </cell>
          <cell r="V300">
            <v>2004</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0.54025000000000001</v>
          </cell>
          <cell r="L301">
            <v>1017028</v>
          </cell>
          <cell r="M301">
            <v>0</v>
          </cell>
          <cell r="N301">
            <v>1882514</v>
          </cell>
          <cell r="O301">
            <v>18.39</v>
          </cell>
          <cell r="P301">
            <v>47062.85</v>
          </cell>
          <cell r="Q301">
            <v>3.3799999999999997E-2</v>
          </cell>
          <cell r="R301">
            <v>2.5000000000000001E-2</v>
          </cell>
          <cell r="S301">
            <v>40</v>
          </cell>
          <cell r="T301">
            <v>6</v>
          </cell>
          <cell r="U301">
            <v>8</v>
          </cell>
          <cell r="V301">
            <v>2004</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0.52324999999999999</v>
          </cell>
          <cell r="L302">
            <v>2043584</v>
          </cell>
          <cell r="M302">
            <v>0</v>
          </cell>
          <cell r="N302">
            <v>3905560</v>
          </cell>
          <cell r="O302">
            <v>19.07</v>
          </cell>
          <cell r="P302">
            <v>97639</v>
          </cell>
          <cell r="Q302">
            <v>3.3700000000000001E-2</v>
          </cell>
          <cell r="R302">
            <v>2.5000000000000001E-2</v>
          </cell>
          <cell r="S302">
            <v>40</v>
          </cell>
          <cell r="T302">
            <v>6</v>
          </cell>
          <cell r="U302">
            <v>8</v>
          </cell>
          <cell r="V302">
            <v>2004</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0.50549999999999995</v>
          </cell>
          <cell r="L303">
            <v>2238981</v>
          </cell>
          <cell r="M303">
            <v>0</v>
          </cell>
          <cell r="N303">
            <v>4429241</v>
          </cell>
          <cell r="O303">
            <v>19.78</v>
          </cell>
          <cell r="P303">
            <v>110731.01</v>
          </cell>
          <cell r="Q303">
            <v>3.3700000000000001E-2</v>
          </cell>
          <cell r="R303">
            <v>2.5000000000000001E-2</v>
          </cell>
          <cell r="S303">
            <v>40</v>
          </cell>
          <cell r="T303">
            <v>6</v>
          </cell>
          <cell r="U303">
            <v>8</v>
          </cell>
          <cell r="V303">
            <v>2004</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0.48725000000000002</v>
          </cell>
          <cell r="L304">
            <v>1740182</v>
          </cell>
          <cell r="M304">
            <v>0</v>
          </cell>
          <cell r="N304">
            <v>3571436</v>
          </cell>
          <cell r="O304">
            <v>20.51</v>
          </cell>
          <cell r="P304">
            <v>89285.91</v>
          </cell>
          <cell r="Q304">
            <v>3.3700000000000001E-2</v>
          </cell>
          <cell r="R304">
            <v>2.5000000000000001E-2</v>
          </cell>
          <cell r="S304">
            <v>40</v>
          </cell>
          <cell r="T304">
            <v>6</v>
          </cell>
          <cell r="U304">
            <v>8</v>
          </cell>
          <cell r="V304">
            <v>2004</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0.46850000000000003</v>
          </cell>
          <cell r="L305">
            <v>1948324</v>
          </cell>
          <cell r="M305">
            <v>0</v>
          </cell>
          <cell r="N305">
            <v>4158642</v>
          </cell>
          <cell r="O305">
            <v>21.26</v>
          </cell>
          <cell r="P305">
            <v>103966.04</v>
          </cell>
          <cell r="Q305">
            <v>3.3700000000000001E-2</v>
          </cell>
          <cell r="R305">
            <v>2.5000000000000001E-2</v>
          </cell>
          <cell r="S305">
            <v>40</v>
          </cell>
          <cell r="T305">
            <v>6</v>
          </cell>
          <cell r="U305">
            <v>8</v>
          </cell>
          <cell r="V305">
            <v>2004</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0.44924999999999998</v>
          </cell>
          <cell r="L306">
            <v>2339551</v>
          </cell>
          <cell r="M306">
            <v>0</v>
          </cell>
          <cell r="N306">
            <v>5207682</v>
          </cell>
          <cell r="O306">
            <v>22.03</v>
          </cell>
          <cell r="P306">
            <v>130192.04</v>
          </cell>
          <cell r="Q306">
            <v>3.3700000000000001E-2</v>
          </cell>
          <cell r="R306">
            <v>2.5000000000000001E-2</v>
          </cell>
          <cell r="S306">
            <v>40</v>
          </cell>
          <cell r="T306">
            <v>6</v>
          </cell>
          <cell r="U306">
            <v>8</v>
          </cell>
          <cell r="V306">
            <v>2004</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0.42925000000000002</v>
          </cell>
          <cell r="L307">
            <v>3284776</v>
          </cell>
          <cell r="M307">
            <v>0</v>
          </cell>
          <cell r="N307">
            <v>7652362</v>
          </cell>
          <cell r="O307">
            <v>22.83</v>
          </cell>
          <cell r="P307">
            <v>191309.05</v>
          </cell>
          <cell r="Q307">
            <v>3.3700000000000001E-2</v>
          </cell>
          <cell r="R307">
            <v>2.5000000000000001E-2</v>
          </cell>
          <cell r="S307">
            <v>40</v>
          </cell>
          <cell r="T307">
            <v>6</v>
          </cell>
          <cell r="U307">
            <v>8</v>
          </cell>
          <cell r="V307">
            <v>2004</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0.40875</v>
          </cell>
          <cell r="L308">
            <v>2752053</v>
          </cell>
          <cell r="M308">
            <v>0</v>
          </cell>
          <cell r="N308">
            <v>6732851</v>
          </cell>
          <cell r="O308">
            <v>23.65</v>
          </cell>
          <cell r="P308">
            <v>168321.27</v>
          </cell>
          <cell r="Q308">
            <v>3.3799999999999997E-2</v>
          </cell>
          <cell r="R308">
            <v>2.5000000000000001E-2</v>
          </cell>
          <cell r="S308">
            <v>40</v>
          </cell>
          <cell r="T308">
            <v>6</v>
          </cell>
          <cell r="U308">
            <v>8</v>
          </cell>
          <cell r="V308">
            <v>2004</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0.38774999999999998</v>
          </cell>
          <cell r="L309">
            <v>3681828</v>
          </cell>
          <cell r="M309">
            <v>0</v>
          </cell>
          <cell r="N309">
            <v>9495365</v>
          </cell>
          <cell r="O309">
            <v>24.49</v>
          </cell>
          <cell r="P309">
            <v>237384.12</v>
          </cell>
          <cell r="Q309">
            <v>3.3799999999999997E-2</v>
          </cell>
          <cell r="R309">
            <v>2.5000000000000001E-2</v>
          </cell>
          <cell r="S309">
            <v>40</v>
          </cell>
          <cell r="T309">
            <v>6</v>
          </cell>
          <cell r="U309">
            <v>8</v>
          </cell>
          <cell r="V309">
            <v>2004</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0.36599999999999999</v>
          </cell>
          <cell r="L310">
            <v>3702235</v>
          </cell>
          <cell r="M310">
            <v>0</v>
          </cell>
          <cell r="N310">
            <v>10115396</v>
          </cell>
          <cell r="O310">
            <v>25.36</v>
          </cell>
          <cell r="P310">
            <v>252884.91</v>
          </cell>
          <cell r="Q310">
            <v>3.3700000000000001E-2</v>
          </cell>
          <cell r="R310">
            <v>2.5000000000000001E-2</v>
          </cell>
          <cell r="S310">
            <v>40</v>
          </cell>
          <cell r="T310">
            <v>6</v>
          </cell>
          <cell r="U310">
            <v>8</v>
          </cell>
          <cell r="V310">
            <v>2004</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0.34399999999999997</v>
          </cell>
          <cell r="L311">
            <v>3198969</v>
          </cell>
          <cell r="M311">
            <v>0</v>
          </cell>
          <cell r="N311">
            <v>9299328</v>
          </cell>
          <cell r="O311">
            <v>26.24</v>
          </cell>
          <cell r="P311">
            <v>232483.19</v>
          </cell>
          <cell r="Q311">
            <v>3.3700000000000001E-2</v>
          </cell>
          <cell r="R311">
            <v>2.5000000000000001E-2</v>
          </cell>
          <cell r="S311">
            <v>40</v>
          </cell>
          <cell r="T311">
            <v>6</v>
          </cell>
          <cell r="U311">
            <v>8</v>
          </cell>
          <cell r="V311">
            <v>2004</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0.32150000000000001</v>
          </cell>
          <cell r="L312">
            <v>2352236</v>
          </cell>
          <cell r="M312">
            <v>0</v>
          </cell>
          <cell r="N312">
            <v>7316442</v>
          </cell>
          <cell r="O312">
            <v>27.14</v>
          </cell>
          <cell r="P312">
            <v>182911.06</v>
          </cell>
          <cell r="Q312">
            <v>3.3700000000000001E-2</v>
          </cell>
          <cell r="R312">
            <v>2.5000000000000001E-2</v>
          </cell>
          <cell r="S312">
            <v>40</v>
          </cell>
          <cell r="T312">
            <v>6</v>
          </cell>
          <cell r="U312">
            <v>8</v>
          </cell>
          <cell r="V312">
            <v>2004</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0.29849999999999999</v>
          </cell>
          <cell r="L313">
            <v>2018372</v>
          </cell>
          <cell r="M313">
            <v>0</v>
          </cell>
          <cell r="N313">
            <v>6761717</v>
          </cell>
          <cell r="O313">
            <v>28.06</v>
          </cell>
          <cell r="P313">
            <v>169042.92</v>
          </cell>
          <cell r="Q313">
            <v>3.3799999999999997E-2</v>
          </cell>
          <cell r="R313">
            <v>2.5000000000000001E-2</v>
          </cell>
          <cell r="S313">
            <v>40</v>
          </cell>
          <cell r="T313">
            <v>6</v>
          </cell>
          <cell r="U313">
            <v>8</v>
          </cell>
          <cell r="V313">
            <v>2004</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0.27500000000000002</v>
          </cell>
          <cell r="L314">
            <v>1686494</v>
          </cell>
          <cell r="M314">
            <v>0</v>
          </cell>
          <cell r="N314">
            <v>6132707</v>
          </cell>
          <cell r="O314">
            <v>29</v>
          </cell>
          <cell r="P314">
            <v>153317.67000000001</v>
          </cell>
          <cell r="Q314">
            <v>3.3700000000000001E-2</v>
          </cell>
          <cell r="R314">
            <v>2.5000000000000001E-2</v>
          </cell>
          <cell r="S314">
            <v>40</v>
          </cell>
          <cell r="T314">
            <v>6</v>
          </cell>
          <cell r="U314">
            <v>8</v>
          </cell>
          <cell r="V314">
            <v>2004</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0.25124999999999997</v>
          </cell>
          <cell r="L315">
            <v>2764478</v>
          </cell>
          <cell r="M315">
            <v>0</v>
          </cell>
          <cell r="N315">
            <v>11002898</v>
          </cell>
          <cell r="O315">
            <v>29.95</v>
          </cell>
          <cell r="P315">
            <v>275072.45</v>
          </cell>
          <cell r="Q315">
            <v>3.3799999999999997E-2</v>
          </cell>
          <cell r="R315">
            <v>2.5000000000000001E-2</v>
          </cell>
          <cell r="S315">
            <v>40</v>
          </cell>
          <cell r="T315">
            <v>6</v>
          </cell>
          <cell r="U315">
            <v>8</v>
          </cell>
          <cell r="V315">
            <v>2004</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0.22725000000000001</v>
          </cell>
          <cell r="L316">
            <v>1907997</v>
          </cell>
          <cell r="M316">
            <v>0</v>
          </cell>
          <cell r="N316">
            <v>8396028</v>
          </cell>
          <cell r="O316">
            <v>30.91</v>
          </cell>
          <cell r="P316">
            <v>209900.7</v>
          </cell>
          <cell r="Q316">
            <v>3.3700000000000001E-2</v>
          </cell>
          <cell r="R316">
            <v>2.5000000000000001E-2</v>
          </cell>
          <cell r="S316">
            <v>40</v>
          </cell>
          <cell r="T316">
            <v>6</v>
          </cell>
          <cell r="U316">
            <v>8</v>
          </cell>
          <cell r="V316">
            <v>2004</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0.20300000000000001</v>
          </cell>
          <cell r="L317">
            <v>1728463</v>
          </cell>
          <cell r="M317">
            <v>0</v>
          </cell>
          <cell r="N317">
            <v>8514596</v>
          </cell>
          <cell r="O317">
            <v>31.88</v>
          </cell>
          <cell r="P317">
            <v>212864.91</v>
          </cell>
          <cell r="Q317">
            <v>3.3799999999999997E-2</v>
          </cell>
          <cell r="R317">
            <v>2.5000000000000001E-2</v>
          </cell>
          <cell r="S317">
            <v>40</v>
          </cell>
          <cell r="T317">
            <v>6</v>
          </cell>
          <cell r="U317">
            <v>8</v>
          </cell>
          <cell r="V317">
            <v>2004</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0.17849999999999999</v>
          </cell>
          <cell r="L318">
            <v>431192</v>
          </cell>
          <cell r="M318">
            <v>0</v>
          </cell>
          <cell r="N318">
            <v>2415641</v>
          </cell>
          <cell r="O318">
            <v>32.86</v>
          </cell>
          <cell r="P318">
            <v>60391.01</v>
          </cell>
          <cell r="Q318">
            <v>3.3700000000000001E-2</v>
          </cell>
          <cell r="R318">
            <v>2.5000000000000001E-2</v>
          </cell>
          <cell r="S318">
            <v>40</v>
          </cell>
          <cell r="T318">
            <v>6</v>
          </cell>
          <cell r="U318">
            <v>8</v>
          </cell>
          <cell r="V318">
            <v>2004</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0.15375</v>
          </cell>
          <cell r="L319">
            <v>2161170</v>
          </cell>
          <cell r="M319">
            <v>0</v>
          </cell>
          <cell r="N319">
            <v>14056389</v>
          </cell>
          <cell r="O319">
            <v>33.85</v>
          </cell>
          <cell r="P319">
            <v>351409.72</v>
          </cell>
          <cell r="Q319">
            <v>3.3700000000000001E-2</v>
          </cell>
          <cell r="R319">
            <v>2.5000000000000001E-2</v>
          </cell>
          <cell r="S319">
            <v>40</v>
          </cell>
          <cell r="T319">
            <v>6</v>
          </cell>
          <cell r="U319">
            <v>8</v>
          </cell>
          <cell r="V319">
            <v>2004</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0.129</v>
          </cell>
          <cell r="L320">
            <v>811413</v>
          </cell>
          <cell r="M320">
            <v>0</v>
          </cell>
          <cell r="N320">
            <v>6290020</v>
          </cell>
          <cell r="O320">
            <v>34.840000000000003</v>
          </cell>
          <cell r="P320">
            <v>157250.49</v>
          </cell>
          <cell r="Q320">
            <v>3.3700000000000001E-2</v>
          </cell>
          <cell r="R320">
            <v>2.5000000000000001E-2</v>
          </cell>
          <cell r="S320">
            <v>40</v>
          </cell>
          <cell r="T320">
            <v>6</v>
          </cell>
          <cell r="U320">
            <v>8</v>
          </cell>
          <cell r="V320">
            <v>2004</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0.104</v>
          </cell>
          <cell r="L321">
            <v>511480</v>
          </cell>
          <cell r="M321">
            <v>0</v>
          </cell>
          <cell r="N321">
            <v>4918080</v>
          </cell>
          <cell r="O321">
            <v>35.840000000000003</v>
          </cell>
          <cell r="P321">
            <v>122951.99</v>
          </cell>
          <cell r="Q321">
            <v>3.3700000000000001E-2</v>
          </cell>
          <cell r="R321">
            <v>2.5000000000000001E-2</v>
          </cell>
          <cell r="S321">
            <v>40</v>
          </cell>
          <cell r="T321">
            <v>6</v>
          </cell>
          <cell r="U321">
            <v>8</v>
          </cell>
          <cell r="V321">
            <v>2004</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7.9250000000000001E-2</v>
          </cell>
          <cell r="L322">
            <v>14943</v>
          </cell>
          <cell r="M322">
            <v>0</v>
          </cell>
          <cell r="N322">
            <v>188551</v>
          </cell>
          <cell r="O322">
            <v>36.83</v>
          </cell>
          <cell r="P322">
            <v>4713.7700000000004</v>
          </cell>
          <cell r="Q322">
            <v>3.3799999999999997E-2</v>
          </cell>
          <cell r="R322">
            <v>2.5000000000000001E-2</v>
          </cell>
          <cell r="S322">
            <v>40</v>
          </cell>
          <cell r="T322">
            <v>6</v>
          </cell>
          <cell r="U322">
            <v>8</v>
          </cell>
          <cell r="V322">
            <v>2004</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0.28555999999999998</v>
          </cell>
          <cell r="L323">
            <v>45181</v>
          </cell>
          <cell r="M323">
            <v>0</v>
          </cell>
          <cell r="N323">
            <v>158221</v>
          </cell>
          <cell r="O323">
            <v>12.86</v>
          </cell>
          <cell r="P323">
            <v>8797.06</v>
          </cell>
          <cell r="Q323">
            <v>6.3899999999999998E-2</v>
          </cell>
          <cell r="R323">
            <v>5.5599999999999997E-2</v>
          </cell>
          <cell r="S323">
            <v>18</v>
          </cell>
          <cell r="T323">
            <v>6</v>
          </cell>
          <cell r="U323">
            <v>8</v>
          </cell>
          <cell r="V323">
            <v>2004</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0.24556</v>
          </cell>
          <cell r="L324">
            <v>113808</v>
          </cell>
          <cell r="M324">
            <v>0</v>
          </cell>
          <cell r="N324">
            <v>463465</v>
          </cell>
          <cell r="O324">
            <v>13.58</v>
          </cell>
          <cell r="P324">
            <v>25768.65</v>
          </cell>
          <cell r="Q324">
            <v>6.3899999999999998E-2</v>
          </cell>
          <cell r="R324">
            <v>5.5599999999999997E-2</v>
          </cell>
          <cell r="S324">
            <v>18</v>
          </cell>
          <cell r="T324">
            <v>6</v>
          </cell>
          <cell r="U324">
            <v>8</v>
          </cell>
          <cell r="V324">
            <v>2004</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0.20333000000000001</v>
          </cell>
          <cell r="L325">
            <v>319401</v>
          </cell>
          <cell r="M325">
            <v>0</v>
          </cell>
          <cell r="N325">
            <v>1570852</v>
          </cell>
          <cell r="O325">
            <v>14.34</v>
          </cell>
          <cell r="P325">
            <v>87339.39</v>
          </cell>
          <cell r="Q325">
            <v>6.3899999999999998E-2</v>
          </cell>
          <cell r="R325">
            <v>5.5599999999999997E-2</v>
          </cell>
          <cell r="S325">
            <v>18</v>
          </cell>
          <cell r="T325">
            <v>6</v>
          </cell>
          <cell r="U325">
            <v>8</v>
          </cell>
          <cell r="V325">
            <v>2004</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0.15889</v>
          </cell>
          <cell r="L326">
            <v>45331</v>
          </cell>
          <cell r="M326">
            <v>0</v>
          </cell>
          <cell r="N326">
            <v>285296</v>
          </cell>
          <cell r="O326">
            <v>15.14</v>
          </cell>
          <cell r="P326">
            <v>15862.46</v>
          </cell>
          <cell r="Q326">
            <v>6.3899999999999998E-2</v>
          </cell>
          <cell r="R326">
            <v>5.5599999999999997E-2</v>
          </cell>
          <cell r="S326">
            <v>18</v>
          </cell>
          <cell r="T326">
            <v>6</v>
          </cell>
          <cell r="U326">
            <v>8</v>
          </cell>
          <cell r="V326">
            <v>2004</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0.23480000000000001</v>
          </cell>
          <cell r="L327">
            <v>5634</v>
          </cell>
          <cell r="M327">
            <v>0</v>
          </cell>
          <cell r="N327">
            <v>23994</v>
          </cell>
          <cell r="O327">
            <v>19.13</v>
          </cell>
          <cell r="P327">
            <v>959.76</v>
          </cell>
          <cell r="Q327">
            <v>4.8000000000000001E-2</v>
          </cell>
          <cell r="R327">
            <v>0.04</v>
          </cell>
          <cell r="S327">
            <v>25</v>
          </cell>
          <cell r="T327">
            <v>6</v>
          </cell>
          <cell r="U327">
            <v>8</v>
          </cell>
          <cell r="V327">
            <v>2004</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0.19919999999999999</v>
          </cell>
          <cell r="L328">
            <v>13778</v>
          </cell>
          <cell r="M328">
            <v>0</v>
          </cell>
          <cell r="N328">
            <v>69167</v>
          </cell>
          <cell r="O328">
            <v>20.02</v>
          </cell>
          <cell r="P328">
            <v>2766.7</v>
          </cell>
          <cell r="Q328">
            <v>4.8000000000000001E-2</v>
          </cell>
          <cell r="R328">
            <v>0.04</v>
          </cell>
          <cell r="S328">
            <v>25</v>
          </cell>
          <cell r="T328">
            <v>6</v>
          </cell>
          <cell r="U328">
            <v>8</v>
          </cell>
          <cell r="V328">
            <v>2004</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0.16239999999999999</v>
          </cell>
          <cell r="L329">
            <v>37632</v>
          </cell>
          <cell r="M329">
            <v>0</v>
          </cell>
          <cell r="N329">
            <v>231723</v>
          </cell>
          <cell r="O329">
            <v>20.94</v>
          </cell>
          <cell r="P329">
            <v>9268.94</v>
          </cell>
          <cell r="Q329">
            <v>4.8000000000000001E-2</v>
          </cell>
          <cell r="R329">
            <v>0.04</v>
          </cell>
          <cell r="S329">
            <v>25</v>
          </cell>
          <cell r="T329">
            <v>6</v>
          </cell>
          <cell r="U329">
            <v>8</v>
          </cell>
          <cell r="V329">
            <v>2004</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0.12479999999999999</v>
          </cell>
          <cell r="L330">
            <v>5203</v>
          </cell>
          <cell r="M330">
            <v>0</v>
          </cell>
          <cell r="N330">
            <v>41693</v>
          </cell>
          <cell r="O330">
            <v>21.88</v>
          </cell>
          <cell r="P330">
            <v>1667.7</v>
          </cell>
          <cell r="Q330">
            <v>4.8000000000000001E-2</v>
          </cell>
          <cell r="R330">
            <v>0.04</v>
          </cell>
          <cell r="S330">
            <v>25</v>
          </cell>
          <cell r="T330">
            <v>6</v>
          </cell>
          <cell r="U330">
            <v>8</v>
          </cell>
          <cell r="V330">
            <v>2004</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0.17688000000000001</v>
          </cell>
          <cell r="L331">
            <v>19754</v>
          </cell>
          <cell r="M331">
            <v>0</v>
          </cell>
          <cell r="N331">
            <v>111682</v>
          </cell>
          <cell r="O331">
            <v>26.34</v>
          </cell>
          <cell r="P331">
            <v>3484.47</v>
          </cell>
          <cell r="Q331">
            <v>3.9E-2</v>
          </cell>
          <cell r="R331">
            <v>3.1199999999999999E-2</v>
          </cell>
          <cell r="S331">
            <v>32</v>
          </cell>
          <cell r="T331">
            <v>6</v>
          </cell>
          <cell r="U331">
            <v>8</v>
          </cell>
          <cell r="V331">
            <v>2004</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0.15</v>
          </cell>
          <cell r="L332">
            <v>47783</v>
          </cell>
          <cell r="M332">
            <v>0</v>
          </cell>
          <cell r="N332">
            <v>318556</v>
          </cell>
          <cell r="O332">
            <v>27.2</v>
          </cell>
          <cell r="P332">
            <v>9938.93</v>
          </cell>
          <cell r="Q332">
            <v>3.9E-2</v>
          </cell>
          <cell r="R332">
            <v>3.1199999999999999E-2</v>
          </cell>
          <cell r="S332">
            <v>32</v>
          </cell>
          <cell r="T332">
            <v>6</v>
          </cell>
          <cell r="U332">
            <v>8</v>
          </cell>
          <cell r="V332">
            <v>2004</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0.1225</v>
          </cell>
          <cell r="L333">
            <v>129125</v>
          </cell>
          <cell r="M333">
            <v>0</v>
          </cell>
          <cell r="N333">
            <v>1054082</v>
          </cell>
          <cell r="O333">
            <v>28.08</v>
          </cell>
          <cell r="P333">
            <v>32887.35</v>
          </cell>
          <cell r="Q333">
            <v>3.9E-2</v>
          </cell>
          <cell r="R333">
            <v>3.1199999999999999E-2</v>
          </cell>
          <cell r="S333">
            <v>32</v>
          </cell>
          <cell r="T333">
            <v>6</v>
          </cell>
          <cell r="U333">
            <v>8</v>
          </cell>
          <cell r="V333">
            <v>2004</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9.4060000000000005E-2</v>
          </cell>
          <cell r="L334">
            <v>17580</v>
          </cell>
          <cell r="M334">
            <v>0</v>
          </cell>
          <cell r="N334">
            <v>186902</v>
          </cell>
          <cell r="O334">
            <v>28.99</v>
          </cell>
          <cell r="P334">
            <v>5831.36</v>
          </cell>
          <cell r="Q334">
            <v>3.9E-2</v>
          </cell>
          <cell r="R334">
            <v>3.1199999999999999E-2</v>
          </cell>
          <cell r="S334">
            <v>32</v>
          </cell>
          <cell r="T334">
            <v>6</v>
          </cell>
          <cell r="U334">
            <v>8</v>
          </cell>
          <cell r="V334">
            <v>2004</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0.24556</v>
          </cell>
          <cell r="L335">
            <v>58275</v>
          </cell>
          <cell r="M335">
            <v>0</v>
          </cell>
          <cell r="N335">
            <v>237317</v>
          </cell>
          <cell r="O335">
            <v>13.58</v>
          </cell>
          <cell r="P335">
            <v>13194.81</v>
          </cell>
          <cell r="Q335">
            <v>6.3899999999999998E-2</v>
          </cell>
          <cell r="R335">
            <v>5.5599999999999997E-2</v>
          </cell>
          <cell r="S335">
            <v>18</v>
          </cell>
          <cell r="T335">
            <v>6</v>
          </cell>
          <cell r="U335">
            <v>8</v>
          </cell>
          <cell r="V335">
            <v>2004</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0.20333000000000001</v>
          </cell>
          <cell r="L336">
            <v>41977</v>
          </cell>
          <cell r="M336">
            <v>0</v>
          </cell>
          <cell r="N336">
            <v>206448</v>
          </cell>
          <cell r="O336">
            <v>14.34</v>
          </cell>
          <cell r="P336">
            <v>11478.53</v>
          </cell>
          <cell r="Q336">
            <v>6.3899999999999998E-2</v>
          </cell>
          <cell r="R336">
            <v>5.5599999999999997E-2</v>
          </cell>
          <cell r="S336">
            <v>18</v>
          </cell>
          <cell r="T336">
            <v>6</v>
          </cell>
          <cell r="U336">
            <v>8</v>
          </cell>
          <cell r="V336">
            <v>2004</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0.15889</v>
          </cell>
          <cell r="L337">
            <v>0</v>
          </cell>
          <cell r="M337">
            <v>0</v>
          </cell>
          <cell r="N337">
            <v>0</v>
          </cell>
          <cell r="O337">
            <v>15.14</v>
          </cell>
          <cell r="P337">
            <v>0</v>
          </cell>
          <cell r="Q337">
            <v>0</v>
          </cell>
          <cell r="R337">
            <v>5.5599999999999997E-2</v>
          </cell>
          <cell r="S337">
            <v>18</v>
          </cell>
          <cell r="T337">
            <v>6</v>
          </cell>
          <cell r="U337">
            <v>8</v>
          </cell>
          <cell r="V337">
            <v>2004</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0.11167000000000001</v>
          </cell>
          <cell r="L338">
            <v>90</v>
          </cell>
          <cell r="M338">
            <v>0</v>
          </cell>
          <cell r="N338">
            <v>805</v>
          </cell>
          <cell r="O338">
            <v>15.99</v>
          </cell>
          <cell r="P338">
            <v>44.75</v>
          </cell>
          <cell r="Q338">
            <v>6.3899999999999998E-2</v>
          </cell>
          <cell r="R338">
            <v>5.5599999999999997E-2</v>
          </cell>
          <cell r="S338">
            <v>18</v>
          </cell>
          <cell r="T338">
            <v>6</v>
          </cell>
          <cell r="U338">
            <v>8</v>
          </cell>
          <cell r="V338">
            <v>2004</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0.19919999999999999</v>
          </cell>
          <cell r="L339">
            <v>7055</v>
          </cell>
          <cell r="M339">
            <v>0</v>
          </cell>
          <cell r="N339">
            <v>35417</v>
          </cell>
          <cell r="O339">
            <v>20.02</v>
          </cell>
          <cell r="P339">
            <v>1416.68</v>
          </cell>
          <cell r="Q339">
            <v>4.8000000000000001E-2</v>
          </cell>
          <cell r="R339">
            <v>0.04</v>
          </cell>
          <cell r="S339">
            <v>25</v>
          </cell>
          <cell r="T339">
            <v>6</v>
          </cell>
          <cell r="U339">
            <v>8</v>
          </cell>
          <cell r="V339">
            <v>2004</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0.16239999999999999</v>
          </cell>
          <cell r="L340">
            <v>4946</v>
          </cell>
          <cell r="M340">
            <v>0</v>
          </cell>
          <cell r="N340">
            <v>30454</v>
          </cell>
          <cell r="O340">
            <v>20.94</v>
          </cell>
          <cell r="P340">
            <v>1218.17</v>
          </cell>
          <cell r="Q340">
            <v>4.8000000000000001E-2</v>
          </cell>
          <cell r="R340">
            <v>0.04</v>
          </cell>
          <cell r="S340">
            <v>25</v>
          </cell>
          <cell r="T340">
            <v>6</v>
          </cell>
          <cell r="U340">
            <v>8</v>
          </cell>
          <cell r="V340">
            <v>2004</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0.12479999999999999</v>
          </cell>
          <cell r="L341">
            <v>0</v>
          </cell>
          <cell r="M341">
            <v>0</v>
          </cell>
          <cell r="N341">
            <v>0</v>
          </cell>
          <cell r="O341">
            <v>21.88</v>
          </cell>
          <cell r="P341">
            <v>0</v>
          </cell>
          <cell r="Q341">
            <v>0</v>
          </cell>
          <cell r="R341">
            <v>0.04</v>
          </cell>
          <cell r="S341">
            <v>25</v>
          </cell>
          <cell r="T341">
            <v>6</v>
          </cell>
          <cell r="U341">
            <v>8</v>
          </cell>
          <cell r="V341">
            <v>2004</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8.5999999999999993E-2</v>
          </cell>
          <cell r="L342">
            <v>10</v>
          </cell>
          <cell r="M342">
            <v>0</v>
          </cell>
          <cell r="N342">
            <v>117</v>
          </cell>
          <cell r="O342">
            <v>22.85</v>
          </cell>
          <cell r="P342">
            <v>4.67</v>
          </cell>
          <cell r="Q342">
            <v>4.8000000000000001E-2</v>
          </cell>
          <cell r="R342">
            <v>0.04</v>
          </cell>
          <cell r="S342">
            <v>25</v>
          </cell>
          <cell r="T342">
            <v>6</v>
          </cell>
          <cell r="U342">
            <v>8</v>
          </cell>
          <cell r="V342">
            <v>2004</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0.15</v>
          </cell>
          <cell r="L343">
            <v>24467</v>
          </cell>
          <cell r="M343">
            <v>0</v>
          </cell>
          <cell r="N343">
            <v>163116</v>
          </cell>
          <cell r="O343">
            <v>27.2</v>
          </cell>
          <cell r="P343">
            <v>5089.22</v>
          </cell>
          <cell r="Q343">
            <v>3.9E-2</v>
          </cell>
          <cell r="R343">
            <v>3.1199999999999999E-2</v>
          </cell>
          <cell r="S343">
            <v>32</v>
          </cell>
          <cell r="T343">
            <v>6</v>
          </cell>
          <cell r="U343">
            <v>8</v>
          </cell>
          <cell r="V343">
            <v>2004</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0.1225</v>
          </cell>
          <cell r="L344">
            <v>16970</v>
          </cell>
          <cell r="M344">
            <v>0</v>
          </cell>
          <cell r="N344">
            <v>138532</v>
          </cell>
          <cell r="O344">
            <v>28.08</v>
          </cell>
          <cell r="P344">
            <v>4322.2</v>
          </cell>
          <cell r="Q344">
            <v>3.9E-2</v>
          </cell>
          <cell r="R344">
            <v>3.1199999999999999E-2</v>
          </cell>
          <cell r="S344">
            <v>32</v>
          </cell>
          <cell r="T344">
            <v>6</v>
          </cell>
          <cell r="U344">
            <v>8</v>
          </cell>
          <cell r="V344">
            <v>2004</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9.4060000000000005E-2</v>
          </cell>
          <cell r="L345">
            <v>0</v>
          </cell>
          <cell r="M345">
            <v>0</v>
          </cell>
          <cell r="N345">
            <v>0</v>
          </cell>
          <cell r="O345">
            <v>28.99</v>
          </cell>
          <cell r="P345">
            <v>0</v>
          </cell>
          <cell r="Q345">
            <v>0</v>
          </cell>
          <cell r="R345">
            <v>3.1199999999999999E-2</v>
          </cell>
          <cell r="S345">
            <v>32</v>
          </cell>
          <cell r="T345">
            <v>6</v>
          </cell>
          <cell r="U345">
            <v>8</v>
          </cell>
          <cell r="V345">
            <v>2004</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6.5000000000000002E-2</v>
          </cell>
          <cell r="L346">
            <v>34</v>
          </cell>
          <cell r="M346">
            <v>0</v>
          </cell>
          <cell r="N346">
            <v>516</v>
          </cell>
          <cell r="O346">
            <v>29.92</v>
          </cell>
          <cell r="P346">
            <v>16.09</v>
          </cell>
          <cell r="Q346">
            <v>3.9E-2</v>
          </cell>
          <cell r="R346">
            <v>3.1199999999999999E-2</v>
          </cell>
          <cell r="S346">
            <v>32</v>
          </cell>
          <cell r="T346">
            <v>6</v>
          </cell>
          <cell r="U346">
            <v>8</v>
          </cell>
          <cell r="V346">
            <v>2004</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0.10100000000000001</v>
          </cell>
          <cell r="L347">
            <v>1785</v>
          </cell>
          <cell r="M347">
            <v>0</v>
          </cell>
          <cell r="N347">
            <v>17675</v>
          </cell>
          <cell r="O347">
            <v>44.95</v>
          </cell>
          <cell r="P347">
            <v>353.5</v>
          </cell>
          <cell r="Q347">
            <v>2.5000000000000001E-2</v>
          </cell>
          <cell r="R347">
            <v>0.02</v>
          </cell>
          <cell r="S347">
            <v>50</v>
          </cell>
          <cell r="T347">
            <v>6</v>
          </cell>
          <cell r="U347">
            <v>8</v>
          </cell>
          <cell r="V347">
            <v>2004</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8.1600000000000006E-2</v>
          </cell>
          <cell r="L348">
            <v>0</v>
          </cell>
          <cell r="M348">
            <v>0</v>
          </cell>
          <cell r="N348">
            <v>0</v>
          </cell>
          <cell r="O348">
            <v>45.92</v>
          </cell>
          <cell r="P348">
            <v>0</v>
          </cell>
          <cell r="Q348">
            <v>0</v>
          </cell>
          <cell r="R348">
            <v>0.02</v>
          </cell>
          <cell r="S348">
            <v>50</v>
          </cell>
          <cell r="T348">
            <v>6</v>
          </cell>
          <cell r="U348">
            <v>8</v>
          </cell>
          <cell r="V348">
            <v>2004</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6.2199999999999998E-2</v>
          </cell>
          <cell r="L349">
            <v>1640</v>
          </cell>
          <cell r="M349">
            <v>0</v>
          </cell>
          <cell r="N349">
            <v>26373</v>
          </cell>
          <cell r="O349">
            <v>46.89</v>
          </cell>
          <cell r="P349">
            <v>527.45000000000005</v>
          </cell>
          <cell r="Q349">
            <v>2.5000000000000001E-2</v>
          </cell>
          <cell r="R349">
            <v>0.02</v>
          </cell>
          <cell r="S349">
            <v>50</v>
          </cell>
          <cell r="T349">
            <v>6</v>
          </cell>
          <cell r="U349">
            <v>8</v>
          </cell>
          <cell r="V349">
            <v>2004</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0.10100000000000001</v>
          </cell>
          <cell r="L350">
            <v>230</v>
          </cell>
          <cell r="M350">
            <v>0</v>
          </cell>
          <cell r="N350">
            <v>2281</v>
          </cell>
          <cell r="O350">
            <v>44.95</v>
          </cell>
          <cell r="P350">
            <v>45.61</v>
          </cell>
          <cell r="Q350">
            <v>2.5000000000000001E-2</v>
          </cell>
          <cell r="R350">
            <v>0.02</v>
          </cell>
          <cell r="S350">
            <v>50</v>
          </cell>
          <cell r="T350">
            <v>6</v>
          </cell>
          <cell r="U350">
            <v>8</v>
          </cell>
          <cell r="V350">
            <v>2004</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8.1600000000000006E-2</v>
          </cell>
          <cell r="L351">
            <v>0</v>
          </cell>
          <cell r="M351">
            <v>0</v>
          </cell>
          <cell r="N351">
            <v>0</v>
          </cell>
          <cell r="O351">
            <v>45.92</v>
          </cell>
          <cell r="P351">
            <v>0</v>
          </cell>
          <cell r="Q351">
            <v>0</v>
          </cell>
          <cell r="R351">
            <v>0.02</v>
          </cell>
          <cell r="S351">
            <v>50</v>
          </cell>
          <cell r="T351">
            <v>6</v>
          </cell>
          <cell r="U351">
            <v>8</v>
          </cell>
          <cell r="V351">
            <v>2004</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6.2199999999999998E-2</v>
          </cell>
          <cell r="L352">
            <v>212</v>
          </cell>
          <cell r="M352">
            <v>0</v>
          </cell>
          <cell r="N352">
            <v>3403</v>
          </cell>
          <cell r="O352">
            <v>46.89</v>
          </cell>
          <cell r="P352">
            <v>68.06</v>
          </cell>
          <cell r="Q352">
            <v>2.5000000000000001E-2</v>
          </cell>
          <cell r="R352">
            <v>0.02</v>
          </cell>
          <cell r="S352">
            <v>50</v>
          </cell>
          <cell r="T352">
            <v>6</v>
          </cell>
          <cell r="U352">
            <v>8</v>
          </cell>
          <cell r="V352">
            <v>2004</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0.10100000000000001</v>
          </cell>
          <cell r="L353">
            <v>864</v>
          </cell>
          <cell r="M353">
            <v>0</v>
          </cell>
          <cell r="N353">
            <v>8552</v>
          </cell>
          <cell r="O353">
            <v>44.95</v>
          </cell>
          <cell r="P353">
            <v>171.05</v>
          </cell>
          <cell r="Q353">
            <v>2.5000000000000001E-2</v>
          </cell>
          <cell r="R353">
            <v>0.02</v>
          </cell>
          <cell r="S353">
            <v>50</v>
          </cell>
          <cell r="T353">
            <v>6</v>
          </cell>
          <cell r="U353">
            <v>8</v>
          </cell>
          <cell r="V353">
            <v>2004</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8.1600000000000006E-2</v>
          </cell>
          <cell r="L354">
            <v>0</v>
          </cell>
          <cell r="M354">
            <v>0</v>
          </cell>
          <cell r="N354">
            <v>0</v>
          </cell>
          <cell r="O354">
            <v>45.92</v>
          </cell>
          <cell r="P354">
            <v>0</v>
          </cell>
          <cell r="Q354">
            <v>0</v>
          </cell>
          <cell r="R354">
            <v>0.02</v>
          </cell>
          <cell r="S354">
            <v>50</v>
          </cell>
          <cell r="T354">
            <v>6</v>
          </cell>
          <cell r="U354">
            <v>8</v>
          </cell>
          <cell r="V354">
            <v>2004</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6.2199999999999998E-2</v>
          </cell>
          <cell r="L355">
            <v>794</v>
          </cell>
          <cell r="M355">
            <v>0</v>
          </cell>
          <cell r="N355">
            <v>12761</v>
          </cell>
          <cell r="O355">
            <v>46.89</v>
          </cell>
          <cell r="P355">
            <v>255.22</v>
          </cell>
          <cell r="Q355">
            <v>2.5000000000000001E-2</v>
          </cell>
          <cell r="R355">
            <v>0.02</v>
          </cell>
          <cell r="S355">
            <v>50</v>
          </cell>
          <cell r="T355">
            <v>6</v>
          </cell>
          <cell r="U355">
            <v>8</v>
          </cell>
          <cell r="V355">
            <v>2004</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0.10100000000000001</v>
          </cell>
          <cell r="L356">
            <v>429</v>
          </cell>
          <cell r="M356">
            <v>0</v>
          </cell>
          <cell r="N356">
            <v>4251</v>
          </cell>
          <cell r="O356">
            <v>44.95</v>
          </cell>
          <cell r="P356">
            <v>85.03</v>
          </cell>
          <cell r="Q356">
            <v>0.02</v>
          </cell>
          <cell r="R356">
            <v>0.02</v>
          </cell>
          <cell r="S356">
            <v>50</v>
          </cell>
          <cell r="T356">
            <v>6</v>
          </cell>
          <cell r="U356">
            <v>8</v>
          </cell>
          <cell r="V356">
            <v>2004</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8.1600000000000006E-2</v>
          </cell>
          <cell r="L357">
            <v>0</v>
          </cell>
          <cell r="M357">
            <v>0</v>
          </cell>
          <cell r="N357">
            <v>0</v>
          </cell>
          <cell r="O357">
            <v>45.92</v>
          </cell>
          <cell r="P357">
            <v>0</v>
          </cell>
          <cell r="Q357">
            <v>0</v>
          </cell>
          <cell r="R357">
            <v>0.02</v>
          </cell>
          <cell r="S357">
            <v>50</v>
          </cell>
          <cell r="T357">
            <v>6</v>
          </cell>
          <cell r="U357">
            <v>8</v>
          </cell>
          <cell r="V357">
            <v>2004</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6.2199999999999998E-2</v>
          </cell>
          <cell r="L358">
            <v>0</v>
          </cell>
          <cell r="M358">
            <v>0</v>
          </cell>
          <cell r="N358">
            <v>0</v>
          </cell>
          <cell r="O358">
            <v>46.89</v>
          </cell>
          <cell r="P358">
            <v>0</v>
          </cell>
          <cell r="Q358">
            <v>0</v>
          </cell>
          <cell r="R358">
            <v>0.02</v>
          </cell>
          <cell r="S358">
            <v>50</v>
          </cell>
          <cell r="T358">
            <v>6</v>
          </cell>
          <cell r="U358">
            <v>8</v>
          </cell>
          <cell r="V358">
            <v>2004</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0.10100000000000001</v>
          </cell>
          <cell r="L359">
            <v>55</v>
          </cell>
          <cell r="M359">
            <v>0</v>
          </cell>
          <cell r="N359">
            <v>549</v>
          </cell>
          <cell r="O359">
            <v>44.95</v>
          </cell>
          <cell r="P359">
            <v>10.97</v>
          </cell>
          <cell r="Q359">
            <v>0.02</v>
          </cell>
          <cell r="R359">
            <v>0.02</v>
          </cell>
          <cell r="S359">
            <v>50</v>
          </cell>
          <cell r="T359">
            <v>6</v>
          </cell>
          <cell r="U359">
            <v>8</v>
          </cell>
          <cell r="V359">
            <v>2004</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8.1600000000000006E-2</v>
          </cell>
          <cell r="L360">
            <v>0</v>
          </cell>
          <cell r="M360">
            <v>0</v>
          </cell>
          <cell r="N360">
            <v>0</v>
          </cell>
          <cell r="O360">
            <v>45.92</v>
          </cell>
          <cell r="P360">
            <v>0</v>
          </cell>
          <cell r="Q360">
            <v>0</v>
          </cell>
          <cell r="R360">
            <v>0.02</v>
          </cell>
          <cell r="S360">
            <v>50</v>
          </cell>
          <cell r="T360">
            <v>6</v>
          </cell>
          <cell r="U360">
            <v>8</v>
          </cell>
          <cell r="V360">
            <v>2004</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6.2199999999999998E-2</v>
          </cell>
          <cell r="L361">
            <v>0</v>
          </cell>
          <cell r="M361">
            <v>0</v>
          </cell>
          <cell r="N361">
            <v>0</v>
          </cell>
          <cell r="O361">
            <v>46.89</v>
          </cell>
          <cell r="P361">
            <v>0</v>
          </cell>
          <cell r="Q361">
            <v>0</v>
          </cell>
          <cell r="R361">
            <v>0.02</v>
          </cell>
          <cell r="S361">
            <v>50</v>
          </cell>
          <cell r="T361">
            <v>6</v>
          </cell>
          <cell r="U361">
            <v>8</v>
          </cell>
          <cell r="V361">
            <v>2004</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0.10100000000000001</v>
          </cell>
          <cell r="L362">
            <v>208</v>
          </cell>
          <cell r="M362">
            <v>0</v>
          </cell>
          <cell r="N362">
            <v>2057</v>
          </cell>
          <cell r="O362">
            <v>44.95</v>
          </cell>
          <cell r="P362">
            <v>41.14</v>
          </cell>
          <cell r="Q362">
            <v>0.02</v>
          </cell>
          <cell r="R362">
            <v>0.02</v>
          </cell>
          <cell r="S362">
            <v>50</v>
          </cell>
          <cell r="T362">
            <v>6</v>
          </cell>
          <cell r="U362">
            <v>8</v>
          </cell>
          <cell r="V362">
            <v>2004</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8.1600000000000006E-2</v>
          </cell>
          <cell r="L363">
            <v>0</v>
          </cell>
          <cell r="M363">
            <v>0</v>
          </cell>
          <cell r="N363">
            <v>0</v>
          </cell>
          <cell r="O363">
            <v>45.92</v>
          </cell>
          <cell r="P363">
            <v>0</v>
          </cell>
          <cell r="Q363">
            <v>0</v>
          </cell>
          <cell r="R363">
            <v>0.02</v>
          </cell>
          <cell r="S363">
            <v>50</v>
          </cell>
          <cell r="T363">
            <v>6</v>
          </cell>
          <cell r="U363">
            <v>8</v>
          </cell>
          <cell r="V363">
            <v>2004</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6.2199999999999998E-2</v>
          </cell>
          <cell r="L364">
            <v>0</v>
          </cell>
          <cell r="M364">
            <v>0</v>
          </cell>
          <cell r="N364">
            <v>0</v>
          </cell>
          <cell r="O364">
            <v>46.89</v>
          </cell>
          <cell r="P364">
            <v>0</v>
          </cell>
          <cell r="Q364">
            <v>0</v>
          </cell>
          <cell r="R364">
            <v>0.02</v>
          </cell>
          <cell r="S364">
            <v>50</v>
          </cell>
          <cell r="T364">
            <v>6</v>
          </cell>
          <cell r="U364">
            <v>8</v>
          </cell>
          <cell r="V364">
            <v>2004</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0.10100000000000001</v>
          </cell>
          <cell r="L365">
            <v>76</v>
          </cell>
          <cell r="M365">
            <v>0</v>
          </cell>
          <cell r="N365">
            <v>749</v>
          </cell>
          <cell r="O365">
            <v>44.95</v>
          </cell>
          <cell r="P365">
            <v>14.98</v>
          </cell>
          <cell r="Q365">
            <v>0.02</v>
          </cell>
          <cell r="R365">
            <v>0.02</v>
          </cell>
          <cell r="S365">
            <v>50</v>
          </cell>
          <cell r="T365">
            <v>6</v>
          </cell>
          <cell r="U365">
            <v>8</v>
          </cell>
          <cell r="V365">
            <v>2004</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8.1600000000000006E-2</v>
          </cell>
          <cell r="L366">
            <v>0</v>
          </cell>
          <cell r="M366">
            <v>0</v>
          </cell>
          <cell r="N366">
            <v>0</v>
          </cell>
          <cell r="O366">
            <v>45.92</v>
          </cell>
          <cell r="P366">
            <v>0</v>
          </cell>
          <cell r="Q366">
            <v>0</v>
          </cell>
          <cell r="R366">
            <v>0.02</v>
          </cell>
          <cell r="S366">
            <v>50</v>
          </cell>
          <cell r="T366">
            <v>6</v>
          </cell>
          <cell r="U366">
            <v>8</v>
          </cell>
          <cell r="V366">
            <v>2004</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6.2199999999999998E-2</v>
          </cell>
          <cell r="L367">
            <v>0</v>
          </cell>
          <cell r="M367">
            <v>0</v>
          </cell>
          <cell r="N367">
            <v>0</v>
          </cell>
          <cell r="O367">
            <v>46.89</v>
          </cell>
          <cell r="P367">
            <v>0</v>
          </cell>
          <cell r="Q367">
            <v>0</v>
          </cell>
          <cell r="R367">
            <v>0.02</v>
          </cell>
          <cell r="S367">
            <v>50</v>
          </cell>
          <cell r="T367">
            <v>6</v>
          </cell>
          <cell r="U367">
            <v>8</v>
          </cell>
          <cell r="V367">
            <v>2004</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0.10100000000000001</v>
          </cell>
          <cell r="L368">
            <v>10</v>
          </cell>
          <cell r="M368">
            <v>0</v>
          </cell>
          <cell r="N368">
            <v>97</v>
          </cell>
          <cell r="O368">
            <v>44.95</v>
          </cell>
          <cell r="P368">
            <v>1.93</v>
          </cell>
          <cell r="Q368">
            <v>0.02</v>
          </cell>
          <cell r="R368">
            <v>0.02</v>
          </cell>
          <cell r="S368">
            <v>50</v>
          </cell>
          <cell r="T368">
            <v>6</v>
          </cell>
          <cell r="U368">
            <v>8</v>
          </cell>
          <cell r="V368">
            <v>2004</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8.1600000000000006E-2</v>
          </cell>
          <cell r="L369">
            <v>0</v>
          </cell>
          <cell r="M369">
            <v>0</v>
          </cell>
          <cell r="N369">
            <v>0</v>
          </cell>
          <cell r="O369">
            <v>45.92</v>
          </cell>
          <cell r="P369">
            <v>0</v>
          </cell>
          <cell r="Q369">
            <v>0</v>
          </cell>
          <cell r="R369">
            <v>0.02</v>
          </cell>
          <cell r="S369">
            <v>50</v>
          </cell>
          <cell r="T369">
            <v>6</v>
          </cell>
          <cell r="U369">
            <v>8</v>
          </cell>
          <cell r="V369">
            <v>2004</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6.2199999999999998E-2</v>
          </cell>
          <cell r="L370">
            <v>0</v>
          </cell>
          <cell r="M370">
            <v>0</v>
          </cell>
          <cell r="N370">
            <v>0</v>
          </cell>
          <cell r="O370">
            <v>46.89</v>
          </cell>
          <cell r="P370">
            <v>0</v>
          </cell>
          <cell r="Q370">
            <v>0</v>
          </cell>
          <cell r="R370">
            <v>0.02</v>
          </cell>
          <cell r="S370">
            <v>50</v>
          </cell>
          <cell r="T370">
            <v>6</v>
          </cell>
          <cell r="U370">
            <v>8</v>
          </cell>
          <cell r="V370">
            <v>2004</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0.10100000000000001</v>
          </cell>
          <cell r="L371">
            <v>37</v>
          </cell>
          <cell r="M371">
            <v>0</v>
          </cell>
          <cell r="N371">
            <v>362</v>
          </cell>
          <cell r="O371">
            <v>44.95</v>
          </cell>
          <cell r="P371">
            <v>7.25</v>
          </cell>
          <cell r="Q371">
            <v>0.02</v>
          </cell>
          <cell r="R371">
            <v>0.02</v>
          </cell>
          <cell r="S371">
            <v>50</v>
          </cell>
          <cell r="T371">
            <v>6</v>
          </cell>
          <cell r="U371">
            <v>8</v>
          </cell>
          <cell r="V371">
            <v>2004</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8.1600000000000006E-2</v>
          </cell>
          <cell r="L372">
            <v>0</v>
          </cell>
          <cell r="M372">
            <v>0</v>
          </cell>
          <cell r="N372">
            <v>0</v>
          </cell>
          <cell r="O372">
            <v>45.92</v>
          </cell>
          <cell r="P372">
            <v>0</v>
          </cell>
          <cell r="Q372">
            <v>0</v>
          </cell>
          <cell r="R372">
            <v>0.02</v>
          </cell>
          <cell r="S372">
            <v>50</v>
          </cell>
          <cell r="T372">
            <v>6</v>
          </cell>
          <cell r="U372">
            <v>8</v>
          </cell>
          <cell r="V372">
            <v>2004</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6.2199999999999998E-2</v>
          </cell>
          <cell r="L373">
            <v>0</v>
          </cell>
          <cell r="M373">
            <v>0</v>
          </cell>
          <cell r="N373">
            <v>0</v>
          </cell>
          <cell r="O373">
            <v>46.89</v>
          </cell>
          <cell r="P373">
            <v>0</v>
          </cell>
          <cell r="Q373">
            <v>0</v>
          </cell>
          <cell r="R373">
            <v>0.02</v>
          </cell>
          <cell r="S373">
            <v>50</v>
          </cell>
          <cell r="T373">
            <v>6</v>
          </cell>
          <cell r="U373">
            <v>8</v>
          </cell>
          <cell r="V373">
            <v>2004</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0.96667000000000003</v>
          </cell>
          <cell r="L374">
            <v>0</v>
          </cell>
          <cell r="M374">
            <v>0</v>
          </cell>
          <cell r="N374">
            <v>0</v>
          </cell>
          <cell r="O374">
            <v>1</v>
          </cell>
          <cell r="P374">
            <v>0</v>
          </cell>
          <cell r="Q374">
            <v>0</v>
          </cell>
          <cell r="R374">
            <v>3.3300000000000003E-2</v>
          </cell>
          <cell r="S374">
            <v>30</v>
          </cell>
          <cell r="T374">
            <v>6</v>
          </cell>
          <cell r="U374">
            <v>8</v>
          </cell>
          <cell r="V374">
            <v>2004</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0.61899999999999999</v>
          </cell>
          <cell r="L375">
            <v>309130</v>
          </cell>
          <cell r="M375">
            <v>0</v>
          </cell>
          <cell r="N375">
            <v>499402</v>
          </cell>
          <cell r="O375">
            <v>11.43</v>
          </cell>
          <cell r="P375">
            <v>16630.09</v>
          </cell>
          <cell r="Q375">
            <v>0.03</v>
          </cell>
          <cell r="R375">
            <v>3.3300000000000003E-2</v>
          </cell>
          <cell r="S375">
            <v>30</v>
          </cell>
          <cell r="T375">
            <v>6</v>
          </cell>
          <cell r="U375">
            <v>8</v>
          </cell>
          <cell r="V375">
            <v>2004</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0.60233000000000003</v>
          </cell>
          <cell r="L376">
            <v>1918856</v>
          </cell>
          <cell r="M376">
            <v>0</v>
          </cell>
          <cell r="N376">
            <v>3185722</v>
          </cell>
          <cell r="O376">
            <v>11.93</v>
          </cell>
          <cell r="P376">
            <v>106084.55</v>
          </cell>
          <cell r="Q376">
            <v>0.03</v>
          </cell>
          <cell r="R376">
            <v>3.3300000000000003E-2</v>
          </cell>
          <cell r="S376">
            <v>30</v>
          </cell>
          <cell r="T376">
            <v>6</v>
          </cell>
          <cell r="U376">
            <v>8</v>
          </cell>
          <cell r="V376">
            <v>2004</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0.58533000000000002</v>
          </cell>
          <cell r="L377">
            <v>3015559</v>
          </cell>
          <cell r="M377">
            <v>0</v>
          </cell>
          <cell r="N377">
            <v>5151895</v>
          </cell>
          <cell r="O377">
            <v>12.44</v>
          </cell>
          <cell r="P377">
            <v>171558.12</v>
          </cell>
          <cell r="Q377">
            <v>0.03</v>
          </cell>
          <cell r="R377">
            <v>3.3300000000000003E-2</v>
          </cell>
          <cell r="S377">
            <v>30</v>
          </cell>
          <cell r="T377">
            <v>6</v>
          </cell>
          <cell r="U377">
            <v>8</v>
          </cell>
          <cell r="V377">
            <v>2004</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0.56799999999999995</v>
          </cell>
          <cell r="L378">
            <v>5073079</v>
          </cell>
          <cell r="M378">
            <v>0</v>
          </cell>
          <cell r="N378">
            <v>8931476</v>
          </cell>
          <cell r="O378">
            <v>12.96</v>
          </cell>
          <cell r="P378">
            <v>297418.17</v>
          </cell>
          <cell r="Q378">
            <v>0.03</v>
          </cell>
          <cell r="R378">
            <v>3.3300000000000003E-2</v>
          </cell>
          <cell r="S378">
            <v>30</v>
          </cell>
          <cell r="T378">
            <v>6</v>
          </cell>
          <cell r="U378">
            <v>8</v>
          </cell>
          <cell r="V378">
            <v>2004</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0.55000000000000004</v>
          </cell>
          <cell r="L379">
            <v>10015924</v>
          </cell>
          <cell r="M379">
            <v>0</v>
          </cell>
          <cell r="N379">
            <v>18210772</v>
          </cell>
          <cell r="O379">
            <v>13.5</v>
          </cell>
          <cell r="P379">
            <v>606418.69999999995</v>
          </cell>
          <cell r="Q379">
            <v>0.03</v>
          </cell>
          <cell r="R379">
            <v>3.3300000000000003E-2</v>
          </cell>
          <cell r="S379">
            <v>30</v>
          </cell>
          <cell r="T379">
            <v>6</v>
          </cell>
          <cell r="U379">
            <v>8</v>
          </cell>
          <cell r="V379">
            <v>2004</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0.53166999999999998</v>
          </cell>
          <cell r="L380">
            <v>6951385</v>
          </cell>
          <cell r="M380">
            <v>0</v>
          </cell>
          <cell r="N380">
            <v>13074623</v>
          </cell>
          <cell r="O380">
            <v>14.05</v>
          </cell>
          <cell r="P380">
            <v>435384.94</v>
          </cell>
          <cell r="Q380">
            <v>0.03</v>
          </cell>
          <cell r="R380">
            <v>3.3300000000000003E-2</v>
          </cell>
          <cell r="S380">
            <v>30</v>
          </cell>
          <cell r="T380">
            <v>6</v>
          </cell>
          <cell r="U380">
            <v>8</v>
          </cell>
          <cell r="V380">
            <v>2004</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0.51300000000000001</v>
          </cell>
          <cell r="L381">
            <v>5089682</v>
          </cell>
          <cell r="M381">
            <v>0</v>
          </cell>
          <cell r="N381">
            <v>9921408</v>
          </cell>
          <cell r="O381">
            <v>14.61</v>
          </cell>
          <cell r="P381">
            <v>330382.88</v>
          </cell>
          <cell r="Q381">
            <v>0.03</v>
          </cell>
          <cell r="R381">
            <v>3.3300000000000003E-2</v>
          </cell>
          <cell r="S381">
            <v>30</v>
          </cell>
          <cell r="T381">
            <v>6</v>
          </cell>
          <cell r="U381">
            <v>8</v>
          </cell>
          <cell r="V381">
            <v>2004</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0.49399999999999999</v>
          </cell>
          <cell r="L382">
            <v>4754147</v>
          </cell>
          <cell r="M382">
            <v>0</v>
          </cell>
          <cell r="N382">
            <v>9623780</v>
          </cell>
          <cell r="O382">
            <v>15.18</v>
          </cell>
          <cell r="P382">
            <v>320471.86</v>
          </cell>
          <cell r="Q382">
            <v>0.03</v>
          </cell>
          <cell r="R382">
            <v>3.3300000000000003E-2</v>
          </cell>
          <cell r="S382">
            <v>30</v>
          </cell>
          <cell r="T382">
            <v>6</v>
          </cell>
          <cell r="U382">
            <v>8</v>
          </cell>
          <cell r="V382">
            <v>2004</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0.47466999999999998</v>
          </cell>
          <cell r="L383">
            <v>4802835</v>
          </cell>
          <cell r="M383">
            <v>0</v>
          </cell>
          <cell r="N383">
            <v>10118260</v>
          </cell>
          <cell r="O383">
            <v>15.76</v>
          </cell>
          <cell r="P383">
            <v>336938.07</v>
          </cell>
          <cell r="Q383">
            <v>0.03</v>
          </cell>
          <cell r="R383">
            <v>3.3300000000000003E-2</v>
          </cell>
          <cell r="S383">
            <v>30</v>
          </cell>
          <cell r="T383">
            <v>6</v>
          </cell>
          <cell r="U383">
            <v>8</v>
          </cell>
          <cell r="V383">
            <v>2004</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0.45500000000000002</v>
          </cell>
          <cell r="L384">
            <v>6177663</v>
          </cell>
          <cell r="M384">
            <v>0</v>
          </cell>
          <cell r="N384">
            <v>13577282</v>
          </cell>
          <cell r="O384">
            <v>16.350000000000001</v>
          </cell>
          <cell r="P384">
            <v>452123.48</v>
          </cell>
          <cell r="Q384">
            <v>0.03</v>
          </cell>
          <cell r="R384">
            <v>3.3300000000000003E-2</v>
          </cell>
          <cell r="S384">
            <v>30</v>
          </cell>
          <cell r="T384">
            <v>6</v>
          </cell>
          <cell r="U384">
            <v>8</v>
          </cell>
          <cell r="V384">
            <v>2004</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0.43467</v>
          </cell>
          <cell r="L385">
            <v>6147280</v>
          </cell>
          <cell r="M385">
            <v>0</v>
          </cell>
          <cell r="N385">
            <v>14142406</v>
          </cell>
          <cell r="O385">
            <v>16.96</v>
          </cell>
          <cell r="P385">
            <v>470942.12</v>
          </cell>
          <cell r="Q385">
            <v>0.03</v>
          </cell>
          <cell r="R385">
            <v>3.3300000000000003E-2</v>
          </cell>
          <cell r="S385">
            <v>30</v>
          </cell>
          <cell r="T385">
            <v>6</v>
          </cell>
          <cell r="U385">
            <v>8</v>
          </cell>
          <cell r="V385">
            <v>2004</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0.41432999999999998</v>
          </cell>
          <cell r="L386">
            <v>6607607</v>
          </cell>
          <cell r="M386">
            <v>0</v>
          </cell>
          <cell r="N386">
            <v>15947691</v>
          </cell>
          <cell r="O386">
            <v>17.57</v>
          </cell>
          <cell r="P386">
            <v>531058.12</v>
          </cell>
          <cell r="Q386">
            <v>0.03</v>
          </cell>
          <cell r="R386">
            <v>3.3300000000000003E-2</v>
          </cell>
          <cell r="S386">
            <v>30</v>
          </cell>
          <cell r="T386">
            <v>6</v>
          </cell>
          <cell r="U386">
            <v>8</v>
          </cell>
          <cell r="V386">
            <v>2004</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0.39333000000000001</v>
          </cell>
          <cell r="L387">
            <v>4889597</v>
          </cell>
          <cell r="M387">
            <v>0</v>
          </cell>
          <cell r="N387">
            <v>12431283</v>
          </cell>
          <cell r="O387">
            <v>18.2</v>
          </cell>
          <cell r="P387">
            <v>413961.73</v>
          </cell>
          <cell r="Q387">
            <v>0.03</v>
          </cell>
          <cell r="R387">
            <v>3.3300000000000003E-2</v>
          </cell>
          <cell r="S387">
            <v>30</v>
          </cell>
          <cell r="T387">
            <v>6</v>
          </cell>
          <cell r="U387">
            <v>8</v>
          </cell>
          <cell r="V387">
            <v>2004</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0.37232999999999999</v>
          </cell>
          <cell r="L388">
            <v>3684608</v>
          </cell>
          <cell r="M388">
            <v>0</v>
          </cell>
          <cell r="N388">
            <v>9896082</v>
          </cell>
          <cell r="O388">
            <v>18.829999999999998</v>
          </cell>
          <cell r="P388">
            <v>329539.53999999998</v>
          </cell>
          <cell r="Q388">
            <v>0.03</v>
          </cell>
          <cell r="R388">
            <v>3.3300000000000003E-2</v>
          </cell>
          <cell r="S388">
            <v>30</v>
          </cell>
          <cell r="T388">
            <v>6</v>
          </cell>
          <cell r="U388">
            <v>8</v>
          </cell>
          <cell r="V388">
            <v>2004</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0.35099999999999998</v>
          </cell>
          <cell r="L389">
            <v>6044095</v>
          </cell>
          <cell r="M389">
            <v>0</v>
          </cell>
          <cell r="N389">
            <v>17219645</v>
          </cell>
          <cell r="O389">
            <v>19.47</v>
          </cell>
          <cell r="P389">
            <v>573414.18000000005</v>
          </cell>
          <cell r="Q389">
            <v>0.03</v>
          </cell>
          <cell r="R389">
            <v>3.3300000000000003E-2</v>
          </cell>
          <cell r="S389">
            <v>30</v>
          </cell>
          <cell r="T389">
            <v>6</v>
          </cell>
          <cell r="U389">
            <v>8</v>
          </cell>
          <cell r="V389">
            <v>2004</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0.32933000000000001</v>
          </cell>
          <cell r="L390">
            <v>3287776</v>
          </cell>
          <cell r="M390">
            <v>0</v>
          </cell>
          <cell r="N390">
            <v>9983226</v>
          </cell>
          <cell r="O390">
            <v>20.12</v>
          </cell>
          <cell r="P390">
            <v>332441.43</v>
          </cell>
          <cell r="Q390">
            <v>0.03</v>
          </cell>
          <cell r="R390">
            <v>3.3300000000000003E-2</v>
          </cell>
          <cell r="S390">
            <v>30</v>
          </cell>
          <cell r="T390">
            <v>6</v>
          </cell>
          <cell r="U390">
            <v>8</v>
          </cell>
          <cell r="V390">
            <v>2004</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0.30732999999999999</v>
          </cell>
          <cell r="L391">
            <v>2685332</v>
          </cell>
          <cell r="M391">
            <v>0</v>
          </cell>
          <cell r="N391">
            <v>8737617</v>
          </cell>
          <cell r="O391">
            <v>20.78</v>
          </cell>
          <cell r="P391">
            <v>290962.64</v>
          </cell>
          <cell r="Q391">
            <v>0.03</v>
          </cell>
          <cell r="R391">
            <v>3.3300000000000003E-2</v>
          </cell>
          <cell r="S391">
            <v>30</v>
          </cell>
          <cell r="T391">
            <v>6</v>
          </cell>
          <cell r="U391">
            <v>8</v>
          </cell>
          <cell r="V391">
            <v>2004</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0.28499999999999998</v>
          </cell>
          <cell r="L392">
            <v>5389871</v>
          </cell>
          <cell r="M392">
            <v>0</v>
          </cell>
          <cell r="N392">
            <v>18911827</v>
          </cell>
          <cell r="O392">
            <v>21.45</v>
          </cell>
          <cell r="P392">
            <v>629763.81999999995</v>
          </cell>
          <cell r="Q392">
            <v>0.03</v>
          </cell>
          <cell r="R392">
            <v>3.3300000000000003E-2</v>
          </cell>
          <cell r="S392">
            <v>30</v>
          </cell>
          <cell r="T392">
            <v>6</v>
          </cell>
          <cell r="U392">
            <v>8</v>
          </cell>
          <cell r="V392">
            <v>2004</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0.26267000000000001</v>
          </cell>
          <cell r="L393">
            <v>3065627</v>
          </cell>
          <cell r="M393">
            <v>0</v>
          </cell>
          <cell r="N393">
            <v>11671021</v>
          </cell>
          <cell r="O393">
            <v>22.12</v>
          </cell>
          <cell r="P393">
            <v>388645.01</v>
          </cell>
          <cell r="Q393">
            <v>0.03</v>
          </cell>
          <cell r="R393">
            <v>3.3300000000000003E-2</v>
          </cell>
          <cell r="S393">
            <v>30</v>
          </cell>
          <cell r="T393">
            <v>6</v>
          </cell>
          <cell r="U393">
            <v>8</v>
          </cell>
          <cell r="V393">
            <v>2004</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0.24032999999999999</v>
          </cell>
          <cell r="L394">
            <v>6026305</v>
          </cell>
          <cell r="M394">
            <v>0</v>
          </cell>
          <cell r="N394">
            <v>25075127</v>
          </cell>
          <cell r="O394">
            <v>22.79</v>
          </cell>
          <cell r="P394">
            <v>835001.73</v>
          </cell>
          <cell r="Q394">
            <v>0.03</v>
          </cell>
          <cell r="R394">
            <v>3.3300000000000003E-2</v>
          </cell>
          <cell r="S394">
            <v>30</v>
          </cell>
          <cell r="T394">
            <v>6</v>
          </cell>
          <cell r="U394">
            <v>8</v>
          </cell>
          <cell r="V394">
            <v>2004</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0.21733</v>
          </cell>
          <cell r="L395">
            <v>6024855</v>
          </cell>
          <cell r="M395">
            <v>0</v>
          </cell>
          <cell r="N395">
            <v>27722148</v>
          </cell>
          <cell r="O395">
            <v>23.48</v>
          </cell>
          <cell r="P395">
            <v>923147.54</v>
          </cell>
          <cell r="Q395">
            <v>0.03</v>
          </cell>
          <cell r="R395">
            <v>3.3300000000000003E-2</v>
          </cell>
          <cell r="S395">
            <v>30</v>
          </cell>
          <cell r="T395">
            <v>6</v>
          </cell>
          <cell r="U395">
            <v>8</v>
          </cell>
          <cell r="V395">
            <v>2004</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0.19467000000000001</v>
          </cell>
          <cell r="L396">
            <v>3384177</v>
          </cell>
          <cell r="M396">
            <v>0</v>
          </cell>
          <cell r="N396">
            <v>17384173</v>
          </cell>
          <cell r="O396">
            <v>24.16</v>
          </cell>
          <cell r="P396">
            <v>578892.97</v>
          </cell>
          <cell r="Q396">
            <v>0.03</v>
          </cell>
          <cell r="R396">
            <v>3.3300000000000003E-2</v>
          </cell>
          <cell r="S396">
            <v>30</v>
          </cell>
          <cell r="T396">
            <v>6</v>
          </cell>
          <cell r="U396">
            <v>8</v>
          </cell>
          <cell r="V396">
            <v>2004</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0.17133000000000001</v>
          </cell>
          <cell r="L397">
            <v>2556145</v>
          </cell>
          <cell r="M397">
            <v>0</v>
          </cell>
          <cell r="N397">
            <v>14919424</v>
          </cell>
          <cell r="O397">
            <v>24.86</v>
          </cell>
          <cell r="P397">
            <v>496816.81</v>
          </cell>
          <cell r="Q397">
            <v>0.03</v>
          </cell>
          <cell r="R397">
            <v>3.3300000000000003E-2</v>
          </cell>
          <cell r="S397">
            <v>30</v>
          </cell>
          <cell r="T397">
            <v>6</v>
          </cell>
          <cell r="U397">
            <v>8</v>
          </cell>
          <cell r="V397">
            <v>2004</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0.14832999999999999</v>
          </cell>
          <cell r="L398">
            <v>6312547</v>
          </cell>
          <cell r="M398">
            <v>0</v>
          </cell>
          <cell r="N398">
            <v>42557454</v>
          </cell>
          <cell r="O398">
            <v>25.55</v>
          </cell>
          <cell r="P398">
            <v>1417163.23</v>
          </cell>
          <cell r="Q398">
            <v>0.03</v>
          </cell>
          <cell r="R398">
            <v>3.3300000000000003E-2</v>
          </cell>
          <cell r="S398">
            <v>30</v>
          </cell>
          <cell r="T398">
            <v>6</v>
          </cell>
          <cell r="U398">
            <v>8</v>
          </cell>
          <cell r="V398">
            <v>2004</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0.12467</v>
          </cell>
          <cell r="L399">
            <v>2732549</v>
          </cell>
          <cell r="M399">
            <v>0</v>
          </cell>
          <cell r="N399">
            <v>21918253</v>
          </cell>
          <cell r="O399">
            <v>26.26</v>
          </cell>
          <cell r="P399">
            <v>729877.84</v>
          </cell>
          <cell r="Q399">
            <v>0.03</v>
          </cell>
          <cell r="R399">
            <v>3.3300000000000003E-2</v>
          </cell>
          <cell r="S399">
            <v>30</v>
          </cell>
          <cell r="T399">
            <v>6</v>
          </cell>
          <cell r="U399">
            <v>8</v>
          </cell>
          <cell r="V399">
            <v>2004</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0.10100000000000001</v>
          </cell>
          <cell r="L400">
            <v>466572</v>
          </cell>
          <cell r="M400">
            <v>0</v>
          </cell>
          <cell r="N400">
            <v>4619525</v>
          </cell>
          <cell r="O400">
            <v>26.97</v>
          </cell>
          <cell r="P400">
            <v>153830.20000000001</v>
          </cell>
          <cell r="Q400">
            <v>0.03</v>
          </cell>
          <cell r="R400">
            <v>3.3300000000000003E-2</v>
          </cell>
          <cell r="S400">
            <v>30</v>
          </cell>
          <cell r="T400">
            <v>6</v>
          </cell>
          <cell r="U400">
            <v>8</v>
          </cell>
          <cell r="V400">
            <v>2004</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7.7329999999999996E-2</v>
          </cell>
          <cell r="L401">
            <v>36553</v>
          </cell>
          <cell r="M401">
            <v>0</v>
          </cell>
          <cell r="N401">
            <v>472692</v>
          </cell>
          <cell r="O401">
            <v>27.68</v>
          </cell>
          <cell r="P401">
            <v>15740.63</v>
          </cell>
          <cell r="Q401">
            <v>0.03</v>
          </cell>
          <cell r="R401">
            <v>3.3300000000000003E-2</v>
          </cell>
          <cell r="S401">
            <v>30</v>
          </cell>
          <cell r="T401">
            <v>6</v>
          </cell>
          <cell r="U401">
            <v>8</v>
          </cell>
          <cell r="V401">
            <v>2004</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2.8670000000000001E-2</v>
          </cell>
          <cell r="L402">
            <v>0</v>
          </cell>
          <cell r="M402">
            <v>0</v>
          </cell>
          <cell r="N402">
            <v>0</v>
          </cell>
          <cell r="O402">
            <v>29.14</v>
          </cell>
          <cell r="P402">
            <v>0</v>
          </cell>
          <cell r="Q402">
            <v>0</v>
          </cell>
          <cell r="R402">
            <v>3.3300000000000003E-2</v>
          </cell>
          <cell r="S402">
            <v>30</v>
          </cell>
          <cell r="T402">
            <v>6</v>
          </cell>
          <cell r="U402">
            <v>8</v>
          </cell>
          <cell r="V402">
            <v>2004</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0.86182000000000003</v>
          </cell>
          <cell r="L403">
            <v>18467</v>
          </cell>
          <cell r="M403">
            <v>0</v>
          </cell>
          <cell r="N403">
            <v>21428</v>
          </cell>
          <cell r="O403">
            <v>4.5599999999999996</v>
          </cell>
          <cell r="P403">
            <v>649.27</v>
          </cell>
          <cell r="Q403">
            <v>2.4199999999999999E-2</v>
          </cell>
          <cell r="R403">
            <v>3.0300000000000001E-2</v>
          </cell>
          <cell r="S403">
            <v>33</v>
          </cell>
          <cell r="T403">
            <v>6</v>
          </cell>
          <cell r="U403">
            <v>8</v>
          </cell>
          <cell r="V403">
            <v>2004</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0.53878999999999999</v>
          </cell>
          <cell r="L404">
            <v>47837</v>
          </cell>
          <cell r="M404">
            <v>0</v>
          </cell>
          <cell r="N404">
            <v>88785</v>
          </cell>
          <cell r="O404">
            <v>15.22</v>
          </cell>
          <cell r="P404">
            <v>2690.19</v>
          </cell>
          <cell r="Q404">
            <v>2.4199999999999999E-2</v>
          </cell>
          <cell r="R404">
            <v>3.0300000000000001E-2</v>
          </cell>
          <cell r="S404">
            <v>33</v>
          </cell>
          <cell r="T404">
            <v>6</v>
          </cell>
          <cell r="U404">
            <v>8</v>
          </cell>
          <cell r="V404">
            <v>2004</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0.53</v>
          </cell>
          <cell r="L405">
            <v>290432</v>
          </cell>
          <cell r="M405">
            <v>0</v>
          </cell>
          <cell r="N405">
            <v>547985</v>
          </cell>
          <cell r="O405">
            <v>15.51</v>
          </cell>
          <cell r="P405">
            <v>16603.95</v>
          </cell>
          <cell r="Q405">
            <v>2.4199999999999999E-2</v>
          </cell>
          <cell r="R405">
            <v>3.0300000000000001E-2</v>
          </cell>
          <cell r="S405">
            <v>33</v>
          </cell>
          <cell r="T405">
            <v>6</v>
          </cell>
          <cell r="U405">
            <v>8</v>
          </cell>
          <cell r="V405">
            <v>2004</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0.52090999999999998</v>
          </cell>
          <cell r="L406">
            <v>447392</v>
          </cell>
          <cell r="M406">
            <v>0</v>
          </cell>
          <cell r="N406">
            <v>858865</v>
          </cell>
          <cell r="O406">
            <v>15.81</v>
          </cell>
          <cell r="P406">
            <v>26023.62</v>
          </cell>
          <cell r="Q406">
            <v>2.4199999999999999E-2</v>
          </cell>
          <cell r="R406">
            <v>3.0300000000000001E-2</v>
          </cell>
          <cell r="S406">
            <v>33</v>
          </cell>
          <cell r="T406">
            <v>6</v>
          </cell>
          <cell r="U406">
            <v>8</v>
          </cell>
          <cell r="V406">
            <v>2004</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0.51151999999999997</v>
          </cell>
          <cell r="L407">
            <v>738833</v>
          </cell>
          <cell r="M407">
            <v>0</v>
          </cell>
          <cell r="N407">
            <v>1444388</v>
          </cell>
          <cell r="O407">
            <v>16.12</v>
          </cell>
          <cell r="P407">
            <v>43764.95</v>
          </cell>
          <cell r="Q407">
            <v>2.4199999999999999E-2</v>
          </cell>
          <cell r="R407">
            <v>3.0300000000000001E-2</v>
          </cell>
          <cell r="S407">
            <v>33</v>
          </cell>
          <cell r="T407">
            <v>6</v>
          </cell>
          <cell r="U407">
            <v>8</v>
          </cell>
          <cell r="V407">
            <v>2004</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0.50182000000000004</v>
          </cell>
          <cell r="L408">
            <v>1434364</v>
          </cell>
          <cell r="M408">
            <v>0</v>
          </cell>
          <cell r="N408">
            <v>2858324</v>
          </cell>
          <cell r="O408">
            <v>16.440000000000001</v>
          </cell>
          <cell r="P408">
            <v>86607.22</v>
          </cell>
          <cell r="Q408">
            <v>2.4199999999999999E-2</v>
          </cell>
          <cell r="R408">
            <v>3.0300000000000001E-2</v>
          </cell>
          <cell r="S408">
            <v>33</v>
          </cell>
          <cell r="T408">
            <v>6</v>
          </cell>
          <cell r="U408">
            <v>8</v>
          </cell>
          <cell r="V408">
            <v>2004</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0.49181999999999998</v>
          </cell>
          <cell r="L409">
            <v>981415</v>
          </cell>
          <cell r="M409">
            <v>0</v>
          </cell>
          <cell r="N409">
            <v>1995476</v>
          </cell>
          <cell r="O409">
            <v>16.77</v>
          </cell>
          <cell r="P409">
            <v>60462.94</v>
          </cell>
          <cell r="Q409">
            <v>2.4199999999999999E-2</v>
          </cell>
          <cell r="R409">
            <v>3.0300000000000001E-2</v>
          </cell>
          <cell r="S409">
            <v>33</v>
          </cell>
          <cell r="T409">
            <v>6</v>
          </cell>
          <cell r="U409">
            <v>8</v>
          </cell>
          <cell r="V409">
            <v>2004</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0.48121000000000003</v>
          </cell>
          <cell r="L410">
            <v>708407</v>
          </cell>
          <cell r="M410">
            <v>0</v>
          </cell>
          <cell r="N410">
            <v>1472136</v>
          </cell>
          <cell r="O410">
            <v>17.12</v>
          </cell>
          <cell r="P410">
            <v>44605.73</v>
          </cell>
          <cell r="Q410">
            <v>2.4199999999999999E-2</v>
          </cell>
          <cell r="R410">
            <v>3.0300000000000001E-2</v>
          </cell>
          <cell r="S410">
            <v>33</v>
          </cell>
          <cell r="T410">
            <v>6</v>
          </cell>
          <cell r="U410">
            <v>8</v>
          </cell>
          <cell r="V410">
            <v>2004</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0.47</v>
          </cell>
          <cell r="L411">
            <v>653982</v>
          </cell>
          <cell r="M411">
            <v>0</v>
          </cell>
          <cell r="N411">
            <v>1391452</v>
          </cell>
          <cell r="O411">
            <v>17.489999999999998</v>
          </cell>
          <cell r="P411">
            <v>42160.99</v>
          </cell>
          <cell r="Q411">
            <v>2.4199999999999999E-2</v>
          </cell>
          <cell r="R411">
            <v>3.0300000000000001E-2</v>
          </cell>
          <cell r="S411">
            <v>33</v>
          </cell>
          <cell r="T411">
            <v>6</v>
          </cell>
          <cell r="U411">
            <v>8</v>
          </cell>
          <cell r="V411">
            <v>2004</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0.45817999999999998</v>
          </cell>
          <cell r="L412">
            <v>653413</v>
          </cell>
          <cell r="M412">
            <v>0</v>
          </cell>
          <cell r="N412">
            <v>1426105</v>
          </cell>
          <cell r="O412">
            <v>17.88</v>
          </cell>
          <cell r="P412">
            <v>43210.98</v>
          </cell>
          <cell r="Q412">
            <v>2.4199999999999999E-2</v>
          </cell>
          <cell r="R412">
            <v>3.0300000000000001E-2</v>
          </cell>
          <cell r="S412">
            <v>33</v>
          </cell>
          <cell r="T412">
            <v>6</v>
          </cell>
          <cell r="U412">
            <v>8</v>
          </cell>
          <cell r="V412">
            <v>2004</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0.44545000000000001</v>
          </cell>
          <cell r="L413">
            <v>832515</v>
          </cell>
          <cell r="M413">
            <v>0</v>
          </cell>
          <cell r="N413">
            <v>1868931</v>
          </cell>
          <cell r="O413">
            <v>18.3</v>
          </cell>
          <cell r="P413">
            <v>56628.6</v>
          </cell>
          <cell r="Q413">
            <v>2.4199999999999999E-2</v>
          </cell>
          <cell r="R413">
            <v>3.0300000000000001E-2</v>
          </cell>
          <cell r="S413">
            <v>33</v>
          </cell>
          <cell r="T413">
            <v>6</v>
          </cell>
          <cell r="U413">
            <v>8</v>
          </cell>
          <cell r="V413">
            <v>2004</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0.43212</v>
          </cell>
          <cell r="L414">
            <v>822049</v>
          </cell>
          <cell r="M414">
            <v>0</v>
          </cell>
          <cell r="N414">
            <v>1902363</v>
          </cell>
          <cell r="O414">
            <v>18.739999999999998</v>
          </cell>
          <cell r="P414">
            <v>57641.61</v>
          </cell>
          <cell r="Q414">
            <v>2.4199999999999999E-2</v>
          </cell>
          <cell r="R414">
            <v>3.0300000000000001E-2</v>
          </cell>
          <cell r="S414">
            <v>33</v>
          </cell>
          <cell r="T414">
            <v>6</v>
          </cell>
          <cell r="U414">
            <v>8</v>
          </cell>
          <cell r="V414">
            <v>2004</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0.41818</v>
          </cell>
          <cell r="L415">
            <v>878107</v>
          </cell>
          <cell r="M415">
            <v>0</v>
          </cell>
          <cell r="N415">
            <v>2099830</v>
          </cell>
          <cell r="O415">
            <v>19.2</v>
          </cell>
          <cell r="P415">
            <v>63624.84</v>
          </cell>
          <cell r="Q415">
            <v>2.4199999999999999E-2</v>
          </cell>
          <cell r="R415">
            <v>3.0300000000000001E-2</v>
          </cell>
          <cell r="S415">
            <v>33</v>
          </cell>
          <cell r="T415">
            <v>6</v>
          </cell>
          <cell r="U415">
            <v>8</v>
          </cell>
          <cell r="V415">
            <v>2004</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0.40303</v>
          </cell>
          <cell r="L416">
            <v>646426</v>
          </cell>
          <cell r="M416">
            <v>0</v>
          </cell>
          <cell r="N416">
            <v>1603914</v>
          </cell>
          <cell r="O416">
            <v>19.7</v>
          </cell>
          <cell r="P416">
            <v>48598.6</v>
          </cell>
          <cell r="Q416">
            <v>2.4199999999999999E-2</v>
          </cell>
          <cell r="R416">
            <v>3.0300000000000001E-2</v>
          </cell>
          <cell r="S416">
            <v>33</v>
          </cell>
          <cell r="T416">
            <v>6</v>
          </cell>
          <cell r="U416">
            <v>8</v>
          </cell>
          <cell r="V416">
            <v>2004</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0.38696999999999998</v>
          </cell>
          <cell r="L417">
            <v>484566</v>
          </cell>
          <cell r="M417">
            <v>0</v>
          </cell>
          <cell r="N417">
            <v>1252206</v>
          </cell>
          <cell r="O417">
            <v>20.23</v>
          </cell>
          <cell r="P417">
            <v>37941.839999999997</v>
          </cell>
          <cell r="Q417">
            <v>2.4199999999999999E-2</v>
          </cell>
          <cell r="R417">
            <v>3.0300000000000001E-2</v>
          </cell>
          <cell r="S417">
            <v>33</v>
          </cell>
          <cell r="T417">
            <v>6</v>
          </cell>
          <cell r="U417">
            <v>8</v>
          </cell>
          <cell r="V417">
            <v>2004</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0.36969999999999997</v>
          </cell>
          <cell r="L418">
            <v>791186</v>
          </cell>
          <cell r="M418">
            <v>0</v>
          </cell>
          <cell r="N418">
            <v>2140077</v>
          </cell>
          <cell r="O418">
            <v>20.8</v>
          </cell>
          <cell r="P418">
            <v>64844.32</v>
          </cell>
          <cell r="Q418">
            <v>2.4199999999999999E-2</v>
          </cell>
          <cell r="R418">
            <v>3.0300000000000001E-2</v>
          </cell>
          <cell r="S418">
            <v>33</v>
          </cell>
          <cell r="T418">
            <v>6</v>
          </cell>
          <cell r="U418">
            <v>8</v>
          </cell>
          <cell r="V418">
            <v>2004</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0.35152</v>
          </cell>
          <cell r="L419">
            <v>428978</v>
          </cell>
          <cell r="M419">
            <v>0</v>
          </cell>
          <cell r="N419">
            <v>1220351</v>
          </cell>
          <cell r="O419">
            <v>21.4</v>
          </cell>
          <cell r="P419">
            <v>36976.629999999997</v>
          </cell>
          <cell r="Q419">
            <v>2.4199999999999999E-2</v>
          </cell>
          <cell r="R419">
            <v>3.0300000000000001E-2</v>
          </cell>
          <cell r="S419">
            <v>33</v>
          </cell>
          <cell r="T419">
            <v>6</v>
          </cell>
          <cell r="U419">
            <v>8</v>
          </cell>
          <cell r="V419">
            <v>2004</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0.33212000000000003</v>
          </cell>
          <cell r="L420">
            <v>349547</v>
          </cell>
          <cell r="M420">
            <v>0</v>
          </cell>
          <cell r="N420">
            <v>1052471</v>
          </cell>
          <cell r="O420">
            <v>22.04</v>
          </cell>
          <cell r="P420">
            <v>31889.87</v>
          </cell>
          <cell r="Q420">
            <v>2.4199999999999999E-2</v>
          </cell>
          <cell r="R420">
            <v>3.0300000000000001E-2</v>
          </cell>
          <cell r="S420">
            <v>33</v>
          </cell>
          <cell r="T420">
            <v>6</v>
          </cell>
          <cell r="U420">
            <v>8</v>
          </cell>
          <cell r="V420">
            <v>2004</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0.31181999999999999</v>
          </cell>
          <cell r="L421">
            <v>700812</v>
          </cell>
          <cell r="M421">
            <v>0</v>
          </cell>
          <cell r="N421">
            <v>2247490</v>
          </cell>
          <cell r="O421">
            <v>22.71</v>
          </cell>
          <cell r="P421">
            <v>68098.94</v>
          </cell>
          <cell r="Q421">
            <v>2.4199999999999999E-2</v>
          </cell>
          <cell r="R421">
            <v>3.0300000000000001E-2</v>
          </cell>
          <cell r="S421">
            <v>33</v>
          </cell>
          <cell r="T421">
            <v>6</v>
          </cell>
          <cell r="U421">
            <v>8</v>
          </cell>
          <cell r="V421">
            <v>2004</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0.29060999999999998</v>
          </cell>
          <cell r="L422">
            <v>398326</v>
          </cell>
          <cell r="M422">
            <v>0</v>
          </cell>
          <cell r="N422">
            <v>1370656</v>
          </cell>
          <cell r="O422">
            <v>23.41</v>
          </cell>
          <cell r="P422">
            <v>41530.879999999997</v>
          </cell>
          <cell r="Q422">
            <v>2.4199999999999999E-2</v>
          </cell>
          <cell r="R422">
            <v>3.0300000000000001E-2</v>
          </cell>
          <cell r="S422">
            <v>33</v>
          </cell>
          <cell r="T422">
            <v>6</v>
          </cell>
          <cell r="U422">
            <v>8</v>
          </cell>
          <cell r="V422">
            <v>2004</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0.26848</v>
          </cell>
          <cell r="L423">
            <v>782502</v>
          </cell>
          <cell r="M423">
            <v>0</v>
          </cell>
          <cell r="N423">
            <v>2914562</v>
          </cell>
          <cell r="O423">
            <v>24.14</v>
          </cell>
          <cell r="P423">
            <v>88311.22</v>
          </cell>
          <cell r="Q423">
            <v>2.4199999999999999E-2</v>
          </cell>
          <cell r="R423">
            <v>3.0300000000000001E-2</v>
          </cell>
          <cell r="S423">
            <v>33</v>
          </cell>
          <cell r="T423">
            <v>6</v>
          </cell>
          <cell r="U423">
            <v>8</v>
          </cell>
          <cell r="V423">
            <v>2004</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0.24576000000000001</v>
          </cell>
          <cell r="L424">
            <v>784894</v>
          </cell>
          <cell r="M424">
            <v>0</v>
          </cell>
          <cell r="N424">
            <v>3193742</v>
          </cell>
          <cell r="O424">
            <v>24.89</v>
          </cell>
          <cell r="P424">
            <v>96770.4</v>
          </cell>
          <cell r="Q424">
            <v>2.4199999999999999E-2</v>
          </cell>
          <cell r="R424">
            <v>3.0300000000000001E-2</v>
          </cell>
          <cell r="S424">
            <v>33</v>
          </cell>
          <cell r="T424">
            <v>6</v>
          </cell>
          <cell r="U424">
            <v>8</v>
          </cell>
          <cell r="V424">
            <v>2004</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0.22181999999999999</v>
          </cell>
          <cell r="L425">
            <v>441106</v>
          </cell>
          <cell r="M425">
            <v>0</v>
          </cell>
          <cell r="N425">
            <v>1988574</v>
          </cell>
          <cell r="O425">
            <v>25.68</v>
          </cell>
          <cell r="P425">
            <v>60253.8</v>
          </cell>
          <cell r="Q425">
            <v>2.4199999999999999E-2</v>
          </cell>
          <cell r="R425">
            <v>3.0300000000000001E-2</v>
          </cell>
          <cell r="S425">
            <v>33</v>
          </cell>
          <cell r="T425">
            <v>6</v>
          </cell>
          <cell r="U425">
            <v>8</v>
          </cell>
          <cell r="V425">
            <v>2004</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0.19727</v>
          </cell>
          <cell r="L426">
            <v>334682</v>
          </cell>
          <cell r="M426">
            <v>0</v>
          </cell>
          <cell r="N426">
            <v>1696570</v>
          </cell>
          <cell r="O426">
            <v>26.49</v>
          </cell>
          <cell r="P426">
            <v>51406.080000000002</v>
          </cell>
          <cell r="Q426">
            <v>2.4199999999999999E-2</v>
          </cell>
          <cell r="R426">
            <v>3.0300000000000001E-2</v>
          </cell>
          <cell r="S426">
            <v>33</v>
          </cell>
          <cell r="T426">
            <v>6</v>
          </cell>
          <cell r="U426">
            <v>8</v>
          </cell>
          <cell r="V426">
            <v>2004</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0.17212</v>
          </cell>
          <cell r="L427">
            <v>829404</v>
          </cell>
          <cell r="M427">
            <v>0</v>
          </cell>
          <cell r="N427">
            <v>4818753</v>
          </cell>
          <cell r="O427">
            <v>27.32</v>
          </cell>
          <cell r="P427">
            <v>146008.23000000001</v>
          </cell>
          <cell r="Q427">
            <v>2.4199999999999999E-2</v>
          </cell>
          <cell r="R427">
            <v>3.0300000000000001E-2</v>
          </cell>
          <cell r="S427">
            <v>33</v>
          </cell>
          <cell r="T427">
            <v>6</v>
          </cell>
          <cell r="U427">
            <v>8</v>
          </cell>
          <cell r="V427">
            <v>2004</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0.14576</v>
          </cell>
          <cell r="L428">
            <v>360560</v>
          </cell>
          <cell r="M428">
            <v>0</v>
          </cell>
          <cell r="N428">
            <v>2473655</v>
          </cell>
          <cell r="O428">
            <v>28.19</v>
          </cell>
          <cell r="P428">
            <v>74951.75</v>
          </cell>
          <cell r="Q428">
            <v>2.4199999999999999E-2</v>
          </cell>
          <cell r="R428">
            <v>3.0300000000000001E-2</v>
          </cell>
          <cell r="S428">
            <v>33</v>
          </cell>
          <cell r="T428">
            <v>6</v>
          </cell>
          <cell r="U428">
            <v>8</v>
          </cell>
          <cell r="V428">
            <v>2004</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0.11879000000000001</v>
          </cell>
          <cell r="L429">
            <v>61785</v>
          </cell>
          <cell r="M429">
            <v>0</v>
          </cell>
          <cell r="N429">
            <v>520123</v>
          </cell>
          <cell r="O429">
            <v>29.08</v>
          </cell>
          <cell r="P429">
            <v>15759.72</v>
          </cell>
          <cell r="Q429">
            <v>2.4199999999999999E-2</v>
          </cell>
          <cell r="R429">
            <v>3.0300000000000001E-2</v>
          </cell>
          <cell r="S429">
            <v>33</v>
          </cell>
          <cell r="T429">
            <v>6</v>
          </cell>
          <cell r="U429">
            <v>8</v>
          </cell>
          <cell r="V429">
            <v>2004</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9.1209999999999999E-2</v>
          </cell>
          <cell r="L430">
            <v>4847</v>
          </cell>
          <cell r="M430">
            <v>0</v>
          </cell>
          <cell r="N430">
            <v>53142</v>
          </cell>
          <cell r="O430">
            <v>29.99</v>
          </cell>
          <cell r="P430">
            <v>1610.2</v>
          </cell>
          <cell r="Q430">
            <v>2.4199999999999999E-2</v>
          </cell>
          <cell r="R430">
            <v>3.0300000000000001E-2</v>
          </cell>
          <cell r="S430">
            <v>33</v>
          </cell>
          <cell r="T430">
            <v>6</v>
          </cell>
          <cell r="U430">
            <v>8</v>
          </cell>
          <cell r="V430">
            <v>2004</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3.424E-2</v>
          </cell>
          <cell r="L431">
            <v>0</v>
          </cell>
          <cell r="M431">
            <v>0</v>
          </cell>
          <cell r="N431">
            <v>0</v>
          </cell>
          <cell r="O431">
            <v>31.87</v>
          </cell>
          <cell r="P431">
            <v>0</v>
          </cell>
          <cell r="Q431">
            <v>0</v>
          </cell>
          <cell r="R431">
            <v>3.0300000000000001E-2</v>
          </cell>
          <cell r="S431">
            <v>33</v>
          </cell>
          <cell r="T431">
            <v>6</v>
          </cell>
          <cell r="U431">
            <v>8</v>
          </cell>
          <cell r="V431">
            <v>2004</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0.80232999999999999</v>
          </cell>
          <cell r="L432">
            <v>91478</v>
          </cell>
          <cell r="M432">
            <v>0</v>
          </cell>
          <cell r="N432">
            <v>114015</v>
          </cell>
          <cell r="O432">
            <v>8.5</v>
          </cell>
          <cell r="P432">
            <v>2656.55</v>
          </cell>
          <cell r="Q432">
            <v>1.8599999999999998E-2</v>
          </cell>
          <cell r="R432">
            <v>2.3300000000000001E-2</v>
          </cell>
          <cell r="S432">
            <v>43</v>
          </cell>
          <cell r="T432">
            <v>6</v>
          </cell>
          <cell r="U432">
            <v>8</v>
          </cell>
          <cell r="V432">
            <v>2004</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0.51859999999999995</v>
          </cell>
          <cell r="L433">
            <v>180745</v>
          </cell>
          <cell r="M433">
            <v>0</v>
          </cell>
          <cell r="N433">
            <v>348524</v>
          </cell>
          <cell r="O433">
            <v>20.7</v>
          </cell>
          <cell r="P433">
            <v>8120.61</v>
          </cell>
          <cell r="Q433">
            <v>1.8599999999999998E-2</v>
          </cell>
          <cell r="R433">
            <v>2.3300000000000001E-2</v>
          </cell>
          <cell r="S433">
            <v>43</v>
          </cell>
          <cell r="T433">
            <v>6</v>
          </cell>
          <cell r="U433">
            <v>8</v>
          </cell>
          <cell r="V433">
            <v>2004</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0.50929999999999997</v>
          </cell>
          <cell r="L434">
            <v>1092266</v>
          </cell>
          <cell r="M434">
            <v>0</v>
          </cell>
          <cell r="N434">
            <v>2144642</v>
          </cell>
          <cell r="O434">
            <v>21.1</v>
          </cell>
          <cell r="P434">
            <v>49970.16</v>
          </cell>
          <cell r="Q434">
            <v>1.8599999999999998E-2</v>
          </cell>
          <cell r="R434">
            <v>2.3300000000000001E-2</v>
          </cell>
          <cell r="S434">
            <v>43</v>
          </cell>
          <cell r="T434">
            <v>6</v>
          </cell>
          <cell r="U434">
            <v>8</v>
          </cell>
          <cell r="V434">
            <v>2004</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0.49952999999999997</v>
          </cell>
          <cell r="L435">
            <v>1673973</v>
          </cell>
          <cell r="M435">
            <v>0</v>
          </cell>
          <cell r="N435">
            <v>3351095</v>
          </cell>
          <cell r="O435">
            <v>21.52</v>
          </cell>
          <cell r="P435">
            <v>78080.52</v>
          </cell>
          <cell r="Q435">
            <v>1.8599999999999998E-2</v>
          </cell>
          <cell r="R435">
            <v>2.3300000000000001E-2</v>
          </cell>
          <cell r="S435">
            <v>43</v>
          </cell>
          <cell r="T435">
            <v>6</v>
          </cell>
          <cell r="U435">
            <v>8</v>
          </cell>
          <cell r="V435">
            <v>2004</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0.48907</v>
          </cell>
          <cell r="L436">
            <v>2750694</v>
          </cell>
          <cell r="M436">
            <v>0</v>
          </cell>
          <cell r="N436">
            <v>5624335</v>
          </cell>
          <cell r="O436">
            <v>21.97</v>
          </cell>
          <cell r="P436">
            <v>131047.01</v>
          </cell>
          <cell r="Q436">
            <v>1.8599999999999998E-2</v>
          </cell>
          <cell r="R436">
            <v>2.3300000000000001E-2</v>
          </cell>
          <cell r="S436">
            <v>43</v>
          </cell>
          <cell r="T436">
            <v>6</v>
          </cell>
          <cell r="U436">
            <v>8</v>
          </cell>
          <cell r="V436">
            <v>2004</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0.47791</v>
          </cell>
          <cell r="L437">
            <v>5310544</v>
          </cell>
          <cell r="M437">
            <v>0</v>
          </cell>
          <cell r="N437">
            <v>11112017</v>
          </cell>
          <cell r="O437">
            <v>22.45</v>
          </cell>
          <cell r="P437">
            <v>258909.99</v>
          </cell>
          <cell r="Q437">
            <v>1.8599999999999998E-2</v>
          </cell>
          <cell r="R437">
            <v>2.3300000000000001E-2</v>
          </cell>
          <cell r="S437">
            <v>43</v>
          </cell>
          <cell r="T437">
            <v>6</v>
          </cell>
          <cell r="U437">
            <v>8</v>
          </cell>
          <cell r="V437">
            <v>2004</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0.46605000000000002</v>
          </cell>
          <cell r="L438">
            <v>3611515</v>
          </cell>
          <cell r="M438">
            <v>0</v>
          </cell>
          <cell r="N438">
            <v>7749200</v>
          </cell>
          <cell r="O438">
            <v>22.96</v>
          </cell>
          <cell r="P438">
            <v>180556.36</v>
          </cell>
          <cell r="Q438">
            <v>1.8599999999999998E-2</v>
          </cell>
          <cell r="R438">
            <v>2.3300000000000001E-2</v>
          </cell>
          <cell r="S438">
            <v>43</v>
          </cell>
          <cell r="T438">
            <v>6</v>
          </cell>
          <cell r="U438">
            <v>8</v>
          </cell>
          <cell r="V438">
            <v>2004</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0.45349</v>
          </cell>
          <cell r="L439">
            <v>2593434</v>
          </cell>
          <cell r="M439">
            <v>0</v>
          </cell>
          <cell r="N439">
            <v>5718835</v>
          </cell>
          <cell r="O439">
            <v>23.5</v>
          </cell>
          <cell r="P439">
            <v>133248.85999999999</v>
          </cell>
          <cell r="Q439">
            <v>1.8599999999999998E-2</v>
          </cell>
          <cell r="R439">
            <v>2.3300000000000001E-2</v>
          </cell>
          <cell r="S439">
            <v>43</v>
          </cell>
          <cell r="T439">
            <v>6</v>
          </cell>
          <cell r="U439">
            <v>8</v>
          </cell>
          <cell r="V439">
            <v>2004</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0.44</v>
          </cell>
          <cell r="L440">
            <v>2379843</v>
          </cell>
          <cell r="M440">
            <v>0</v>
          </cell>
          <cell r="N440">
            <v>5408734</v>
          </cell>
          <cell r="O440">
            <v>24.08</v>
          </cell>
          <cell r="P440">
            <v>126023.5</v>
          </cell>
          <cell r="Q440">
            <v>1.8599999999999998E-2</v>
          </cell>
          <cell r="R440">
            <v>2.3300000000000001E-2</v>
          </cell>
          <cell r="S440">
            <v>43</v>
          </cell>
          <cell r="T440">
            <v>6</v>
          </cell>
          <cell r="U440">
            <v>8</v>
          </cell>
          <cell r="V440">
            <v>2004</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0.42581000000000002</v>
          </cell>
          <cell r="L441">
            <v>2362609</v>
          </cell>
          <cell r="M441">
            <v>0</v>
          </cell>
          <cell r="N441">
            <v>5548505</v>
          </cell>
          <cell r="O441">
            <v>24.69</v>
          </cell>
          <cell r="P441">
            <v>129280.17</v>
          </cell>
          <cell r="Q441">
            <v>1.8599999999999998E-2</v>
          </cell>
          <cell r="R441">
            <v>2.3300000000000001E-2</v>
          </cell>
          <cell r="S441">
            <v>43</v>
          </cell>
          <cell r="T441">
            <v>6</v>
          </cell>
          <cell r="U441">
            <v>8</v>
          </cell>
          <cell r="V441">
            <v>2004</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0.41070000000000001</v>
          </cell>
          <cell r="L442">
            <v>2989333</v>
          </cell>
          <cell r="M442">
            <v>0</v>
          </cell>
          <cell r="N442">
            <v>7278630</v>
          </cell>
          <cell r="O442">
            <v>25.34</v>
          </cell>
          <cell r="P442">
            <v>169592.08</v>
          </cell>
          <cell r="Q442">
            <v>1.8599999999999998E-2</v>
          </cell>
          <cell r="R442">
            <v>2.3300000000000001E-2</v>
          </cell>
          <cell r="S442">
            <v>43</v>
          </cell>
          <cell r="T442">
            <v>6</v>
          </cell>
          <cell r="U442">
            <v>8</v>
          </cell>
          <cell r="V442">
            <v>2004</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0.39488000000000001</v>
          </cell>
          <cell r="L443">
            <v>2930940</v>
          </cell>
          <cell r="M443">
            <v>0</v>
          </cell>
          <cell r="N443">
            <v>7422356</v>
          </cell>
          <cell r="O443">
            <v>26.02</v>
          </cell>
          <cell r="P443">
            <v>172940.9</v>
          </cell>
          <cell r="Q443">
            <v>1.8599999999999998E-2</v>
          </cell>
          <cell r="R443">
            <v>2.3300000000000001E-2</v>
          </cell>
          <cell r="S443">
            <v>43</v>
          </cell>
          <cell r="T443">
            <v>6</v>
          </cell>
          <cell r="U443">
            <v>8</v>
          </cell>
          <cell r="V443">
            <v>2004</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0.37836999999999998</v>
          </cell>
          <cell r="L444">
            <v>3107142</v>
          </cell>
          <cell r="M444">
            <v>0</v>
          </cell>
          <cell r="N444">
            <v>8211916</v>
          </cell>
          <cell r="O444">
            <v>26.73</v>
          </cell>
          <cell r="P444">
            <v>191337.63</v>
          </cell>
          <cell r="Q444">
            <v>1.8599999999999998E-2</v>
          </cell>
          <cell r="R444">
            <v>2.3300000000000001E-2</v>
          </cell>
          <cell r="S444">
            <v>43</v>
          </cell>
          <cell r="T444">
            <v>6</v>
          </cell>
          <cell r="U444">
            <v>8</v>
          </cell>
          <cell r="V444">
            <v>2004</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0.36092999999999997</v>
          </cell>
          <cell r="L445">
            <v>2270501</v>
          </cell>
          <cell r="M445">
            <v>0</v>
          </cell>
          <cell r="N445">
            <v>6290698</v>
          </cell>
          <cell r="O445">
            <v>27.48</v>
          </cell>
          <cell r="P445">
            <v>146573.25</v>
          </cell>
          <cell r="Q445">
            <v>1.8599999999999998E-2</v>
          </cell>
          <cell r="R445">
            <v>2.3300000000000001E-2</v>
          </cell>
          <cell r="S445">
            <v>43</v>
          </cell>
          <cell r="T445">
            <v>6</v>
          </cell>
          <cell r="U445">
            <v>8</v>
          </cell>
          <cell r="V445">
            <v>2004</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0.34301999999999999</v>
          </cell>
          <cell r="L446">
            <v>1688837</v>
          </cell>
          <cell r="M446">
            <v>0</v>
          </cell>
          <cell r="N446">
            <v>4923437</v>
          </cell>
          <cell r="O446">
            <v>28.25</v>
          </cell>
          <cell r="P446">
            <v>114716.09</v>
          </cell>
          <cell r="Q446">
            <v>1.8599999999999998E-2</v>
          </cell>
          <cell r="R446">
            <v>2.3300000000000001E-2</v>
          </cell>
          <cell r="S446">
            <v>43</v>
          </cell>
          <cell r="T446">
            <v>6</v>
          </cell>
          <cell r="U446">
            <v>8</v>
          </cell>
          <cell r="V446">
            <v>2004</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0.32441999999999999</v>
          </cell>
          <cell r="L447">
            <v>2737726</v>
          </cell>
          <cell r="M447">
            <v>0</v>
          </cell>
          <cell r="N447">
            <v>8438832</v>
          </cell>
          <cell r="O447">
            <v>29.05</v>
          </cell>
          <cell r="P447">
            <v>196624.78</v>
          </cell>
          <cell r="Q447">
            <v>1.8599999999999998E-2</v>
          </cell>
          <cell r="R447">
            <v>2.3300000000000001E-2</v>
          </cell>
          <cell r="S447">
            <v>43</v>
          </cell>
          <cell r="T447">
            <v>6</v>
          </cell>
          <cell r="U447">
            <v>8</v>
          </cell>
          <cell r="V447">
            <v>2004</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0.30558000000000002</v>
          </cell>
          <cell r="L448">
            <v>1475337</v>
          </cell>
          <cell r="M448">
            <v>0</v>
          </cell>
          <cell r="N448">
            <v>4827990</v>
          </cell>
          <cell r="O448">
            <v>29.86</v>
          </cell>
          <cell r="P448">
            <v>112492.18</v>
          </cell>
          <cell r="Q448">
            <v>1.8599999999999998E-2</v>
          </cell>
          <cell r="R448">
            <v>2.3300000000000001E-2</v>
          </cell>
          <cell r="S448">
            <v>43</v>
          </cell>
          <cell r="T448">
            <v>6</v>
          </cell>
          <cell r="U448">
            <v>8</v>
          </cell>
          <cell r="V448">
            <v>2004</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0.28605000000000003</v>
          </cell>
          <cell r="L449">
            <v>1193852</v>
          </cell>
          <cell r="M449">
            <v>0</v>
          </cell>
          <cell r="N449">
            <v>4173577</v>
          </cell>
          <cell r="O449">
            <v>30.7</v>
          </cell>
          <cell r="P449">
            <v>97244.35</v>
          </cell>
          <cell r="Q449">
            <v>1.8599999999999998E-2</v>
          </cell>
          <cell r="R449">
            <v>2.3300000000000001E-2</v>
          </cell>
          <cell r="S449">
            <v>43</v>
          </cell>
          <cell r="T449">
            <v>6</v>
          </cell>
          <cell r="U449">
            <v>8</v>
          </cell>
          <cell r="V449">
            <v>2004</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0.26651000000000002</v>
          </cell>
          <cell r="L450">
            <v>2381671</v>
          </cell>
          <cell r="M450">
            <v>0</v>
          </cell>
          <cell r="N450">
            <v>8936515</v>
          </cell>
          <cell r="O450">
            <v>31.54</v>
          </cell>
          <cell r="P450">
            <v>208220.79999999999</v>
          </cell>
          <cell r="Q450">
            <v>1.8599999999999998E-2</v>
          </cell>
          <cell r="R450">
            <v>2.3300000000000001E-2</v>
          </cell>
          <cell r="S450">
            <v>43</v>
          </cell>
          <cell r="T450">
            <v>6</v>
          </cell>
          <cell r="U450">
            <v>8</v>
          </cell>
          <cell r="V450">
            <v>2004</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0.24628</v>
          </cell>
          <cell r="L451">
            <v>1345170</v>
          </cell>
          <cell r="M451">
            <v>0</v>
          </cell>
          <cell r="N451">
            <v>5461956</v>
          </cell>
          <cell r="O451">
            <v>32.409999999999997</v>
          </cell>
          <cell r="P451">
            <v>127263.57</v>
          </cell>
          <cell r="Q451">
            <v>1.8599999999999998E-2</v>
          </cell>
          <cell r="R451">
            <v>2.3300000000000001E-2</v>
          </cell>
          <cell r="S451">
            <v>43</v>
          </cell>
          <cell r="T451">
            <v>6</v>
          </cell>
          <cell r="U451">
            <v>8</v>
          </cell>
          <cell r="V451">
            <v>2004</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0.22605</v>
          </cell>
          <cell r="L452">
            <v>2629923</v>
          </cell>
          <cell r="M452">
            <v>0</v>
          </cell>
          <cell r="N452">
            <v>11634255</v>
          </cell>
          <cell r="O452">
            <v>33.28</v>
          </cell>
          <cell r="P452">
            <v>271078.15000000002</v>
          </cell>
          <cell r="Q452">
            <v>1.8599999999999998E-2</v>
          </cell>
          <cell r="R452">
            <v>2.3300000000000001E-2</v>
          </cell>
          <cell r="S452">
            <v>43</v>
          </cell>
          <cell r="T452">
            <v>6</v>
          </cell>
          <cell r="U452">
            <v>8</v>
          </cell>
          <cell r="V452">
            <v>2004</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0.20512</v>
          </cell>
          <cell r="L453">
            <v>2617360</v>
          </cell>
          <cell r="M453">
            <v>0</v>
          </cell>
          <cell r="N453">
            <v>12760139</v>
          </cell>
          <cell r="O453">
            <v>34.18</v>
          </cell>
          <cell r="P453">
            <v>297311.24</v>
          </cell>
          <cell r="Q453">
            <v>1.8599999999999998E-2</v>
          </cell>
          <cell r="R453">
            <v>2.3300000000000001E-2</v>
          </cell>
          <cell r="S453">
            <v>43</v>
          </cell>
          <cell r="T453">
            <v>6</v>
          </cell>
          <cell r="U453">
            <v>8</v>
          </cell>
          <cell r="V453">
            <v>2004</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0.18395</v>
          </cell>
          <cell r="L454">
            <v>1461573</v>
          </cell>
          <cell r="M454">
            <v>0</v>
          </cell>
          <cell r="N454">
            <v>7945492</v>
          </cell>
          <cell r="O454">
            <v>35.090000000000003</v>
          </cell>
          <cell r="P454">
            <v>185129.96</v>
          </cell>
          <cell r="Q454">
            <v>1.8599999999999998E-2</v>
          </cell>
          <cell r="R454">
            <v>2.3300000000000001E-2</v>
          </cell>
          <cell r="S454">
            <v>43</v>
          </cell>
          <cell r="T454">
            <v>6</v>
          </cell>
          <cell r="U454">
            <v>8</v>
          </cell>
          <cell r="V454">
            <v>2004</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0.16256000000000001</v>
          </cell>
          <cell r="L455">
            <v>1100935</v>
          </cell>
          <cell r="M455">
            <v>0</v>
          </cell>
          <cell r="N455">
            <v>6772486</v>
          </cell>
          <cell r="O455">
            <v>36.01</v>
          </cell>
          <cell r="P455">
            <v>157798.93</v>
          </cell>
          <cell r="Q455">
            <v>1.8599999999999998E-2</v>
          </cell>
          <cell r="R455">
            <v>2.3300000000000001E-2</v>
          </cell>
          <cell r="S455">
            <v>43</v>
          </cell>
          <cell r="T455">
            <v>6</v>
          </cell>
          <cell r="U455">
            <v>8</v>
          </cell>
          <cell r="V455">
            <v>2004</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0.14069999999999999</v>
          </cell>
          <cell r="L456">
            <v>2702357</v>
          </cell>
          <cell r="M456">
            <v>0</v>
          </cell>
          <cell r="N456">
            <v>19206515</v>
          </cell>
          <cell r="O456">
            <v>36.950000000000003</v>
          </cell>
          <cell r="P456">
            <v>447511.79</v>
          </cell>
          <cell r="Q456">
            <v>1.8599999999999998E-2</v>
          </cell>
          <cell r="R456">
            <v>2.3300000000000001E-2</v>
          </cell>
          <cell r="S456">
            <v>43</v>
          </cell>
          <cell r="T456">
            <v>6</v>
          </cell>
          <cell r="U456">
            <v>8</v>
          </cell>
          <cell r="V456">
            <v>2004</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0.11837</v>
          </cell>
          <cell r="L457">
            <v>1164285</v>
          </cell>
          <cell r="M457">
            <v>0</v>
          </cell>
          <cell r="N457">
            <v>9835978</v>
          </cell>
          <cell r="O457">
            <v>37.909999999999997</v>
          </cell>
          <cell r="P457">
            <v>229178.29</v>
          </cell>
          <cell r="Q457">
            <v>1.8599999999999998E-2</v>
          </cell>
          <cell r="R457">
            <v>2.3300000000000001E-2</v>
          </cell>
          <cell r="S457">
            <v>43</v>
          </cell>
          <cell r="T457">
            <v>6</v>
          </cell>
          <cell r="U457">
            <v>8</v>
          </cell>
          <cell r="V457">
            <v>2004</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9.6049999999999996E-2</v>
          </cell>
          <cell r="L458">
            <v>198075</v>
          </cell>
          <cell r="M458">
            <v>0</v>
          </cell>
          <cell r="N458">
            <v>2062212</v>
          </cell>
          <cell r="O458">
            <v>38.869999999999997</v>
          </cell>
          <cell r="P458">
            <v>48049.55</v>
          </cell>
          <cell r="Q458">
            <v>1.8599999999999998E-2</v>
          </cell>
          <cell r="R458">
            <v>2.3300000000000001E-2</v>
          </cell>
          <cell r="S458">
            <v>43</v>
          </cell>
          <cell r="T458">
            <v>6</v>
          </cell>
          <cell r="U458">
            <v>8</v>
          </cell>
          <cell r="V458">
            <v>2004</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7.3260000000000006E-2</v>
          </cell>
          <cell r="L459">
            <v>15381</v>
          </cell>
          <cell r="M459">
            <v>0</v>
          </cell>
          <cell r="N459">
            <v>209945</v>
          </cell>
          <cell r="O459">
            <v>39.85</v>
          </cell>
          <cell r="P459">
            <v>4891.7299999999996</v>
          </cell>
          <cell r="Q459">
            <v>1.8599999999999998E-2</v>
          </cell>
          <cell r="R459">
            <v>2.3300000000000001E-2</v>
          </cell>
          <cell r="S459">
            <v>43</v>
          </cell>
          <cell r="T459">
            <v>6</v>
          </cell>
          <cell r="U459">
            <v>8</v>
          </cell>
          <cell r="V459">
            <v>2004</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2.7210000000000002E-2</v>
          </cell>
          <cell r="L460">
            <v>0</v>
          </cell>
          <cell r="M460">
            <v>0</v>
          </cell>
          <cell r="N460">
            <v>0</v>
          </cell>
          <cell r="O460">
            <v>41.83</v>
          </cell>
          <cell r="P460">
            <v>0</v>
          </cell>
          <cell r="Q460">
            <v>0</v>
          </cell>
          <cell r="R460">
            <v>2.3300000000000001E-2</v>
          </cell>
          <cell r="S460">
            <v>43</v>
          </cell>
          <cell r="T460">
            <v>6</v>
          </cell>
          <cell r="U460">
            <v>8</v>
          </cell>
          <cell r="V460">
            <v>2004</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0.97367999999999999</v>
          </cell>
          <cell r="L461">
            <v>0</v>
          </cell>
          <cell r="M461">
            <v>0</v>
          </cell>
          <cell r="N461">
            <v>0</v>
          </cell>
          <cell r="O461">
            <v>1</v>
          </cell>
          <cell r="P461">
            <v>0</v>
          </cell>
          <cell r="Q461">
            <v>0</v>
          </cell>
          <cell r="R461">
            <v>2.63E-2</v>
          </cell>
          <cell r="S461">
            <v>38</v>
          </cell>
          <cell r="T461">
            <v>6</v>
          </cell>
          <cell r="U461">
            <v>8</v>
          </cell>
          <cell r="V461">
            <v>2004</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0.59684000000000004</v>
          </cell>
          <cell r="L462">
            <v>37190</v>
          </cell>
          <cell r="M462">
            <v>0</v>
          </cell>
          <cell r="N462">
            <v>62312</v>
          </cell>
          <cell r="O462">
            <v>15.32</v>
          </cell>
          <cell r="P462">
            <v>1638.81</v>
          </cell>
          <cell r="Q462">
            <v>2.63E-2</v>
          </cell>
          <cell r="R462">
            <v>2.63E-2</v>
          </cell>
          <cell r="S462">
            <v>38</v>
          </cell>
          <cell r="T462">
            <v>6</v>
          </cell>
          <cell r="U462">
            <v>8</v>
          </cell>
          <cell r="V462">
            <v>2004</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0.58052999999999999</v>
          </cell>
          <cell r="L463">
            <v>203640</v>
          </cell>
          <cell r="M463">
            <v>0</v>
          </cell>
          <cell r="N463">
            <v>350782</v>
          </cell>
          <cell r="O463">
            <v>15.94</v>
          </cell>
          <cell r="P463">
            <v>9225.58</v>
          </cell>
          <cell r="Q463">
            <v>2.63E-2</v>
          </cell>
          <cell r="R463">
            <v>2.63E-2</v>
          </cell>
          <cell r="S463">
            <v>38</v>
          </cell>
          <cell r="T463">
            <v>6</v>
          </cell>
          <cell r="U463">
            <v>8</v>
          </cell>
          <cell r="V463">
            <v>2004</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0.56394999999999995</v>
          </cell>
          <cell r="L464">
            <v>231677</v>
          </cell>
          <cell r="M464">
            <v>0</v>
          </cell>
          <cell r="N464">
            <v>410812</v>
          </cell>
          <cell r="O464">
            <v>16.57</v>
          </cell>
          <cell r="P464">
            <v>10804.34</v>
          </cell>
          <cell r="Q464">
            <v>2.63E-2</v>
          </cell>
          <cell r="R464">
            <v>2.63E-2</v>
          </cell>
          <cell r="S464">
            <v>38</v>
          </cell>
          <cell r="T464">
            <v>6</v>
          </cell>
          <cell r="U464">
            <v>8</v>
          </cell>
          <cell r="V464">
            <v>2004</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0.54710999999999999</v>
          </cell>
          <cell r="L465">
            <v>776282</v>
          </cell>
          <cell r="M465">
            <v>0</v>
          </cell>
          <cell r="N465">
            <v>1418877</v>
          </cell>
          <cell r="O465">
            <v>17.21</v>
          </cell>
          <cell r="P465">
            <v>37316.480000000003</v>
          </cell>
          <cell r="Q465">
            <v>2.63E-2</v>
          </cell>
          <cell r="R465">
            <v>2.63E-2</v>
          </cell>
          <cell r="S465">
            <v>38</v>
          </cell>
          <cell r="T465">
            <v>6</v>
          </cell>
          <cell r="U465">
            <v>8</v>
          </cell>
          <cell r="V465">
            <v>2004</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0.52973999999999999</v>
          </cell>
          <cell r="L466">
            <v>973807</v>
          </cell>
          <cell r="M466">
            <v>0</v>
          </cell>
          <cell r="N466">
            <v>1838273</v>
          </cell>
          <cell r="O466">
            <v>17.87</v>
          </cell>
          <cell r="P466">
            <v>48346.57</v>
          </cell>
          <cell r="Q466">
            <v>2.63E-2</v>
          </cell>
          <cell r="R466">
            <v>2.63E-2</v>
          </cell>
          <cell r="S466">
            <v>38</v>
          </cell>
          <cell r="T466">
            <v>6</v>
          </cell>
          <cell r="U466">
            <v>8</v>
          </cell>
          <cell r="V466">
            <v>2004</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0.51210999999999995</v>
          </cell>
          <cell r="L467">
            <v>1838361</v>
          </cell>
          <cell r="M467">
            <v>0</v>
          </cell>
          <cell r="N467">
            <v>3589778</v>
          </cell>
          <cell r="O467">
            <v>18.54</v>
          </cell>
          <cell r="P467">
            <v>94411.17</v>
          </cell>
          <cell r="Q467">
            <v>2.63E-2</v>
          </cell>
          <cell r="R467">
            <v>2.63E-2</v>
          </cell>
          <cell r="S467">
            <v>38</v>
          </cell>
          <cell r="T467">
            <v>6</v>
          </cell>
          <cell r="U467">
            <v>8</v>
          </cell>
          <cell r="V467">
            <v>2004</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0.49395</v>
          </cell>
          <cell r="L468">
            <v>2279974</v>
          </cell>
          <cell r="M468">
            <v>0</v>
          </cell>
          <cell r="N468">
            <v>4615800</v>
          </cell>
          <cell r="O468">
            <v>19.23</v>
          </cell>
          <cell r="P468">
            <v>121395.54</v>
          </cell>
          <cell r="Q468">
            <v>2.63E-2</v>
          </cell>
          <cell r="R468">
            <v>2.63E-2</v>
          </cell>
          <cell r="S468">
            <v>38</v>
          </cell>
          <cell r="T468">
            <v>6</v>
          </cell>
          <cell r="U468">
            <v>8</v>
          </cell>
          <cell r="V468">
            <v>2004</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0.47553000000000001</v>
          </cell>
          <cell r="L469">
            <v>3560571</v>
          </cell>
          <cell r="M469">
            <v>0</v>
          </cell>
          <cell r="N469">
            <v>7487584</v>
          </cell>
          <cell r="O469">
            <v>19.93</v>
          </cell>
          <cell r="P469">
            <v>196923.45</v>
          </cell>
          <cell r="Q469">
            <v>2.63E-2</v>
          </cell>
          <cell r="R469">
            <v>2.63E-2</v>
          </cell>
          <cell r="S469">
            <v>38</v>
          </cell>
          <cell r="T469">
            <v>6</v>
          </cell>
          <cell r="U469">
            <v>8</v>
          </cell>
          <cell r="V469">
            <v>2004</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0.45711000000000002</v>
          </cell>
          <cell r="L470">
            <v>2579059</v>
          </cell>
          <cell r="M470">
            <v>0</v>
          </cell>
          <cell r="N470">
            <v>5642097</v>
          </cell>
          <cell r="O470">
            <v>20.63</v>
          </cell>
          <cell r="P470">
            <v>148387.14000000001</v>
          </cell>
          <cell r="Q470">
            <v>2.63E-2</v>
          </cell>
          <cell r="R470">
            <v>2.63E-2</v>
          </cell>
          <cell r="S470">
            <v>38</v>
          </cell>
          <cell r="T470">
            <v>6</v>
          </cell>
          <cell r="U470">
            <v>8</v>
          </cell>
          <cell r="V470">
            <v>2004</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0.43789</v>
          </cell>
          <cell r="L471">
            <v>2587377</v>
          </cell>
          <cell r="M471">
            <v>0</v>
          </cell>
          <cell r="N471">
            <v>5908737</v>
          </cell>
          <cell r="O471">
            <v>21.36</v>
          </cell>
          <cell r="P471">
            <v>155399.78</v>
          </cell>
          <cell r="Q471">
            <v>2.63E-2</v>
          </cell>
          <cell r="R471">
            <v>2.63E-2</v>
          </cell>
          <cell r="S471">
            <v>38</v>
          </cell>
          <cell r="T471">
            <v>6</v>
          </cell>
          <cell r="U471">
            <v>8</v>
          </cell>
          <cell r="V471">
            <v>2004</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0.41868</v>
          </cell>
          <cell r="L472">
            <v>4379025</v>
          </cell>
          <cell r="M472">
            <v>0</v>
          </cell>
          <cell r="N472">
            <v>10459122</v>
          </cell>
          <cell r="O472">
            <v>22.09</v>
          </cell>
          <cell r="P472">
            <v>275074.90999999997</v>
          </cell>
          <cell r="Q472">
            <v>2.63E-2</v>
          </cell>
          <cell r="R472">
            <v>2.63E-2</v>
          </cell>
          <cell r="S472">
            <v>38</v>
          </cell>
          <cell r="T472">
            <v>6</v>
          </cell>
          <cell r="U472">
            <v>8</v>
          </cell>
          <cell r="V472">
            <v>2004</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0.39921000000000001</v>
          </cell>
          <cell r="L473">
            <v>4192241</v>
          </cell>
          <cell r="M473">
            <v>0</v>
          </cell>
          <cell r="N473">
            <v>10501344</v>
          </cell>
          <cell r="O473">
            <v>22.83</v>
          </cell>
          <cell r="P473">
            <v>276185.34000000003</v>
          </cell>
          <cell r="Q473">
            <v>2.63E-2</v>
          </cell>
          <cell r="R473">
            <v>2.63E-2</v>
          </cell>
          <cell r="S473">
            <v>38</v>
          </cell>
          <cell r="T473">
            <v>6</v>
          </cell>
          <cell r="U473">
            <v>8</v>
          </cell>
          <cell r="V473">
            <v>2004</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0.37920999999999999</v>
          </cell>
          <cell r="L474">
            <v>5745605</v>
          </cell>
          <cell r="M474">
            <v>0</v>
          </cell>
          <cell r="N474">
            <v>15151513</v>
          </cell>
          <cell r="O474">
            <v>23.59</v>
          </cell>
          <cell r="P474">
            <v>398484.78</v>
          </cell>
          <cell r="Q474">
            <v>2.63E-2</v>
          </cell>
          <cell r="R474">
            <v>2.63E-2</v>
          </cell>
          <cell r="S474">
            <v>38</v>
          </cell>
          <cell r="T474">
            <v>6</v>
          </cell>
          <cell r="U474">
            <v>8</v>
          </cell>
          <cell r="V474">
            <v>2004</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0.35920999999999997</v>
          </cell>
          <cell r="L475">
            <v>5571134</v>
          </cell>
          <cell r="M475">
            <v>0</v>
          </cell>
          <cell r="N475">
            <v>15509407</v>
          </cell>
          <cell r="O475">
            <v>24.35</v>
          </cell>
          <cell r="P475">
            <v>407897.41</v>
          </cell>
          <cell r="Q475">
            <v>2.63E-2</v>
          </cell>
          <cell r="R475">
            <v>2.63E-2</v>
          </cell>
          <cell r="S475">
            <v>38</v>
          </cell>
          <cell r="T475">
            <v>6</v>
          </cell>
          <cell r="U475">
            <v>8</v>
          </cell>
          <cell r="V475">
            <v>2004</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0.33867999999999998</v>
          </cell>
          <cell r="L476">
            <v>4704777</v>
          </cell>
          <cell r="M476">
            <v>0</v>
          </cell>
          <cell r="N476">
            <v>13891512</v>
          </cell>
          <cell r="O476">
            <v>25.13</v>
          </cell>
          <cell r="P476">
            <v>365346.76</v>
          </cell>
          <cell r="Q476">
            <v>2.63E-2</v>
          </cell>
          <cell r="R476">
            <v>2.63E-2</v>
          </cell>
          <cell r="S476">
            <v>38</v>
          </cell>
          <cell r="T476">
            <v>6</v>
          </cell>
          <cell r="U476">
            <v>8</v>
          </cell>
          <cell r="V476">
            <v>2004</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0.31816</v>
          </cell>
          <cell r="L477">
            <v>3485450</v>
          </cell>
          <cell r="M477">
            <v>0</v>
          </cell>
          <cell r="N477">
            <v>10955022</v>
          </cell>
          <cell r="O477">
            <v>25.91</v>
          </cell>
          <cell r="P477">
            <v>288117.07</v>
          </cell>
          <cell r="Q477">
            <v>2.63E-2</v>
          </cell>
          <cell r="R477">
            <v>2.63E-2</v>
          </cell>
          <cell r="S477">
            <v>38</v>
          </cell>
          <cell r="T477">
            <v>6</v>
          </cell>
          <cell r="U477">
            <v>8</v>
          </cell>
          <cell r="V477">
            <v>2004</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0.29710999999999999</v>
          </cell>
          <cell r="L478">
            <v>2151057</v>
          </cell>
          <cell r="M478">
            <v>0</v>
          </cell>
          <cell r="N478">
            <v>7239935</v>
          </cell>
          <cell r="O478">
            <v>26.71</v>
          </cell>
          <cell r="P478">
            <v>190410.3</v>
          </cell>
          <cell r="Q478">
            <v>2.63E-2</v>
          </cell>
          <cell r="R478">
            <v>2.63E-2</v>
          </cell>
          <cell r="S478">
            <v>38</v>
          </cell>
          <cell r="T478">
            <v>6</v>
          </cell>
          <cell r="U478">
            <v>8</v>
          </cell>
          <cell r="V478">
            <v>2004</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0.27578999999999998</v>
          </cell>
          <cell r="L479">
            <v>2956362</v>
          </cell>
          <cell r="M479">
            <v>0</v>
          </cell>
          <cell r="N479">
            <v>10719611</v>
          </cell>
          <cell r="O479">
            <v>27.52</v>
          </cell>
          <cell r="P479">
            <v>281925.77</v>
          </cell>
          <cell r="Q479">
            <v>2.63E-2</v>
          </cell>
          <cell r="R479">
            <v>2.63E-2</v>
          </cell>
          <cell r="S479">
            <v>38</v>
          </cell>
          <cell r="T479">
            <v>6</v>
          </cell>
          <cell r="U479">
            <v>8</v>
          </cell>
          <cell r="V479">
            <v>2004</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0.25446999999999997</v>
          </cell>
          <cell r="L480">
            <v>2463921</v>
          </cell>
          <cell r="M480">
            <v>0</v>
          </cell>
          <cell r="N480">
            <v>9682559</v>
          </cell>
          <cell r="O480">
            <v>28.33</v>
          </cell>
          <cell r="P480">
            <v>254651.31</v>
          </cell>
          <cell r="Q480">
            <v>2.63E-2</v>
          </cell>
          <cell r="R480">
            <v>2.63E-2</v>
          </cell>
          <cell r="S480">
            <v>38</v>
          </cell>
          <cell r="T480">
            <v>6</v>
          </cell>
          <cell r="U480">
            <v>8</v>
          </cell>
          <cell r="V480">
            <v>2004</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0.23263</v>
          </cell>
          <cell r="L481">
            <v>2643217</v>
          </cell>
          <cell r="M481">
            <v>0</v>
          </cell>
          <cell r="N481">
            <v>11362321</v>
          </cell>
          <cell r="O481">
            <v>29.16</v>
          </cell>
          <cell r="P481">
            <v>298829.05</v>
          </cell>
          <cell r="Q481">
            <v>2.63E-2</v>
          </cell>
          <cell r="R481">
            <v>2.63E-2</v>
          </cell>
          <cell r="S481">
            <v>38</v>
          </cell>
          <cell r="T481">
            <v>6</v>
          </cell>
          <cell r="U481">
            <v>8</v>
          </cell>
          <cell r="V481">
            <v>2004</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0.21079000000000001</v>
          </cell>
          <cell r="L482">
            <v>1923175</v>
          </cell>
          <cell r="M482">
            <v>0</v>
          </cell>
          <cell r="N482">
            <v>9123652</v>
          </cell>
          <cell r="O482">
            <v>29.99</v>
          </cell>
          <cell r="P482">
            <v>239952.04</v>
          </cell>
          <cell r="Q482">
            <v>2.63E-2</v>
          </cell>
          <cell r="R482">
            <v>2.63E-2</v>
          </cell>
          <cell r="S482">
            <v>38</v>
          </cell>
          <cell r="T482">
            <v>6</v>
          </cell>
          <cell r="U482">
            <v>8</v>
          </cell>
          <cell r="V482">
            <v>2004</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0.18867999999999999</v>
          </cell>
          <cell r="L483">
            <v>1610336</v>
          </cell>
          <cell r="M483">
            <v>0</v>
          </cell>
          <cell r="N483">
            <v>8534745</v>
          </cell>
          <cell r="O483">
            <v>30.83</v>
          </cell>
          <cell r="P483">
            <v>224463.8</v>
          </cell>
          <cell r="Q483">
            <v>2.63E-2</v>
          </cell>
          <cell r="R483">
            <v>2.63E-2</v>
          </cell>
          <cell r="S483">
            <v>38</v>
          </cell>
          <cell r="T483">
            <v>6</v>
          </cell>
          <cell r="U483">
            <v>8</v>
          </cell>
          <cell r="V483">
            <v>2004</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0.16632</v>
          </cell>
          <cell r="L484">
            <v>1244019</v>
          </cell>
          <cell r="M484">
            <v>0</v>
          </cell>
          <cell r="N484">
            <v>7479670</v>
          </cell>
          <cell r="O484">
            <v>31.68</v>
          </cell>
          <cell r="P484">
            <v>196715.31</v>
          </cell>
          <cell r="Q484">
            <v>2.63E-2</v>
          </cell>
          <cell r="R484">
            <v>2.63E-2</v>
          </cell>
          <cell r="S484">
            <v>38</v>
          </cell>
          <cell r="T484">
            <v>6</v>
          </cell>
          <cell r="U484">
            <v>8</v>
          </cell>
          <cell r="V484">
            <v>2004</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0.14368</v>
          </cell>
          <cell r="L485">
            <v>2176204</v>
          </cell>
          <cell r="M485">
            <v>0</v>
          </cell>
          <cell r="N485">
            <v>15146185</v>
          </cell>
          <cell r="O485">
            <v>32.54</v>
          </cell>
          <cell r="P485">
            <v>398344.67</v>
          </cell>
          <cell r="Q485">
            <v>2.63E-2</v>
          </cell>
          <cell r="R485">
            <v>2.63E-2</v>
          </cell>
          <cell r="S485">
            <v>38</v>
          </cell>
          <cell r="T485">
            <v>6</v>
          </cell>
          <cell r="U485">
            <v>8</v>
          </cell>
          <cell r="V485">
            <v>2004</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0.12078999999999999</v>
          </cell>
          <cell r="L486">
            <v>664260</v>
          </cell>
          <cell r="M486">
            <v>0</v>
          </cell>
          <cell r="N486">
            <v>5499294</v>
          </cell>
          <cell r="O486">
            <v>33.409999999999997</v>
          </cell>
          <cell r="P486">
            <v>144631.44</v>
          </cell>
          <cell r="Q486">
            <v>2.63E-2</v>
          </cell>
          <cell r="R486">
            <v>2.63E-2</v>
          </cell>
          <cell r="S486">
            <v>38</v>
          </cell>
          <cell r="T486">
            <v>6</v>
          </cell>
          <cell r="U486">
            <v>8</v>
          </cell>
          <cell r="V486">
            <v>2004</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9.7890000000000005E-2</v>
          </cell>
          <cell r="L487">
            <v>271923</v>
          </cell>
          <cell r="M487">
            <v>0</v>
          </cell>
          <cell r="N487">
            <v>2777841</v>
          </cell>
          <cell r="O487">
            <v>34.28</v>
          </cell>
          <cell r="P487">
            <v>73057.210000000006</v>
          </cell>
          <cell r="Q487">
            <v>2.63E-2</v>
          </cell>
          <cell r="R487">
            <v>2.63E-2</v>
          </cell>
          <cell r="S487">
            <v>38</v>
          </cell>
          <cell r="T487">
            <v>6</v>
          </cell>
          <cell r="U487">
            <v>8</v>
          </cell>
          <cell r="V487">
            <v>2004</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7.4740000000000001E-2</v>
          </cell>
          <cell r="L488">
            <v>6906</v>
          </cell>
          <cell r="M488">
            <v>0</v>
          </cell>
          <cell r="N488">
            <v>92397</v>
          </cell>
          <cell r="O488">
            <v>35.159999999999997</v>
          </cell>
          <cell r="P488">
            <v>2430.0300000000002</v>
          </cell>
          <cell r="Q488">
            <v>2.63E-2</v>
          </cell>
          <cell r="R488">
            <v>2.63E-2</v>
          </cell>
          <cell r="S488">
            <v>38</v>
          </cell>
          <cell r="T488">
            <v>6</v>
          </cell>
          <cell r="U488">
            <v>8</v>
          </cell>
          <cell r="V488">
            <v>2004</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0.97436</v>
          </cell>
          <cell r="L489">
            <v>0</v>
          </cell>
          <cell r="M489">
            <v>0</v>
          </cell>
          <cell r="N489">
            <v>0</v>
          </cell>
          <cell r="O489">
            <v>1</v>
          </cell>
          <cell r="P489">
            <v>0</v>
          </cell>
          <cell r="Q489">
            <v>0</v>
          </cell>
          <cell r="R489">
            <v>2.5600000000000001E-2</v>
          </cell>
          <cell r="S489">
            <v>39</v>
          </cell>
          <cell r="T489">
            <v>6</v>
          </cell>
          <cell r="U489">
            <v>8</v>
          </cell>
          <cell r="V489">
            <v>2004</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0.58487</v>
          </cell>
          <cell r="L490">
            <v>4703</v>
          </cell>
          <cell r="M490">
            <v>0</v>
          </cell>
          <cell r="N490">
            <v>8040</v>
          </cell>
          <cell r="O490">
            <v>16.190000000000001</v>
          </cell>
          <cell r="P490">
            <v>205.83</v>
          </cell>
          <cell r="Q490">
            <v>2.5600000000000001E-2</v>
          </cell>
          <cell r="R490">
            <v>2.5600000000000001E-2</v>
          </cell>
          <cell r="S490">
            <v>39</v>
          </cell>
          <cell r="T490">
            <v>6</v>
          </cell>
          <cell r="U490">
            <v>8</v>
          </cell>
          <cell r="V490">
            <v>2004</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0.56872</v>
          </cell>
          <cell r="L491">
            <v>25742</v>
          </cell>
          <cell r="M491">
            <v>0</v>
          </cell>
          <cell r="N491">
            <v>45262</v>
          </cell>
          <cell r="O491">
            <v>16.82</v>
          </cell>
          <cell r="P491">
            <v>1158.72</v>
          </cell>
          <cell r="Q491">
            <v>2.5600000000000001E-2</v>
          </cell>
          <cell r="R491">
            <v>2.5600000000000001E-2</v>
          </cell>
          <cell r="S491">
            <v>39</v>
          </cell>
          <cell r="T491">
            <v>6</v>
          </cell>
          <cell r="U491">
            <v>8</v>
          </cell>
          <cell r="V491">
            <v>2004</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0.55230999999999997</v>
          </cell>
          <cell r="L492">
            <v>29277</v>
          </cell>
          <cell r="M492">
            <v>0</v>
          </cell>
          <cell r="N492">
            <v>53008</v>
          </cell>
          <cell r="O492">
            <v>17.46</v>
          </cell>
          <cell r="P492">
            <v>1357.01</v>
          </cell>
          <cell r="Q492">
            <v>2.5600000000000001E-2</v>
          </cell>
          <cell r="R492">
            <v>2.5600000000000001E-2</v>
          </cell>
          <cell r="S492">
            <v>39</v>
          </cell>
          <cell r="T492">
            <v>6</v>
          </cell>
          <cell r="U492">
            <v>8</v>
          </cell>
          <cell r="V492">
            <v>2004</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0.53537999999999997</v>
          </cell>
          <cell r="L493">
            <v>98018</v>
          </cell>
          <cell r="M493">
            <v>0</v>
          </cell>
          <cell r="N493">
            <v>183082</v>
          </cell>
          <cell r="O493">
            <v>18.12</v>
          </cell>
          <cell r="P493">
            <v>4686.8999999999996</v>
          </cell>
          <cell r="Q493">
            <v>2.5600000000000001E-2</v>
          </cell>
          <cell r="R493">
            <v>2.5600000000000001E-2</v>
          </cell>
          <cell r="S493">
            <v>39</v>
          </cell>
          <cell r="T493">
            <v>6</v>
          </cell>
          <cell r="U493">
            <v>8</v>
          </cell>
          <cell r="V493">
            <v>2004</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0.51820999999999995</v>
          </cell>
          <cell r="L494">
            <v>122918</v>
          </cell>
          <cell r="M494">
            <v>0</v>
          </cell>
          <cell r="N494">
            <v>237198</v>
          </cell>
          <cell r="O494">
            <v>18.79</v>
          </cell>
          <cell r="P494">
            <v>6072.26</v>
          </cell>
          <cell r="Q494">
            <v>2.5600000000000001E-2</v>
          </cell>
          <cell r="R494">
            <v>2.5600000000000001E-2</v>
          </cell>
          <cell r="S494">
            <v>39</v>
          </cell>
          <cell r="T494">
            <v>6</v>
          </cell>
          <cell r="U494">
            <v>8</v>
          </cell>
          <cell r="V494">
            <v>2004</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0.50077000000000005</v>
          </cell>
          <cell r="L495">
            <v>231956</v>
          </cell>
          <cell r="M495">
            <v>0</v>
          </cell>
          <cell r="N495">
            <v>463200</v>
          </cell>
          <cell r="O495">
            <v>19.47</v>
          </cell>
          <cell r="P495">
            <v>11857.91</v>
          </cell>
          <cell r="Q495">
            <v>2.5600000000000001E-2</v>
          </cell>
          <cell r="R495">
            <v>2.5600000000000001E-2</v>
          </cell>
          <cell r="S495">
            <v>39</v>
          </cell>
          <cell r="T495">
            <v>6</v>
          </cell>
          <cell r="U495">
            <v>8</v>
          </cell>
          <cell r="V495">
            <v>2004</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0.48308000000000001</v>
          </cell>
          <cell r="L496">
            <v>287718</v>
          </cell>
          <cell r="M496">
            <v>0</v>
          </cell>
          <cell r="N496">
            <v>595590</v>
          </cell>
          <cell r="O496">
            <v>20.16</v>
          </cell>
          <cell r="P496">
            <v>15247.11</v>
          </cell>
          <cell r="Q496">
            <v>2.5600000000000001E-2</v>
          </cell>
          <cell r="R496">
            <v>2.5600000000000001E-2</v>
          </cell>
          <cell r="S496">
            <v>39</v>
          </cell>
          <cell r="T496">
            <v>6</v>
          </cell>
          <cell r="U496">
            <v>8</v>
          </cell>
          <cell r="V496">
            <v>2004</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0.46512999999999999</v>
          </cell>
          <cell r="L497">
            <v>449383</v>
          </cell>
          <cell r="M497">
            <v>0</v>
          </cell>
          <cell r="N497">
            <v>966145</v>
          </cell>
          <cell r="O497">
            <v>20.86</v>
          </cell>
          <cell r="P497">
            <v>24733.31</v>
          </cell>
          <cell r="Q497">
            <v>2.5600000000000001E-2</v>
          </cell>
          <cell r="R497">
            <v>2.5600000000000001E-2</v>
          </cell>
          <cell r="S497">
            <v>39</v>
          </cell>
          <cell r="T497">
            <v>6</v>
          </cell>
          <cell r="U497">
            <v>8</v>
          </cell>
          <cell r="V497">
            <v>2004</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0.44667000000000001</v>
          </cell>
          <cell r="L498">
            <v>325183</v>
          </cell>
          <cell r="M498">
            <v>0</v>
          </cell>
          <cell r="N498">
            <v>728016</v>
          </cell>
          <cell r="O498">
            <v>21.58</v>
          </cell>
          <cell r="P498">
            <v>18637.22</v>
          </cell>
          <cell r="Q498">
            <v>2.5600000000000001E-2</v>
          </cell>
          <cell r="R498">
            <v>2.5600000000000001E-2</v>
          </cell>
          <cell r="S498">
            <v>39</v>
          </cell>
          <cell r="T498">
            <v>6</v>
          </cell>
          <cell r="U498">
            <v>8</v>
          </cell>
          <cell r="V498">
            <v>2004</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0.42795</v>
          </cell>
          <cell r="L499">
            <v>326278</v>
          </cell>
          <cell r="M499">
            <v>0</v>
          </cell>
          <cell r="N499">
            <v>762422</v>
          </cell>
          <cell r="O499">
            <v>22.31</v>
          </cell>
          <cell r="P499">
            <v>19517.990000000002</v>
          </cell>
          <cell r="Q499">
            <v>2.5600000000000001E-2</v>
          </cell>
          <cell r="R499">
            <v>2.5600000000000001E-2</v>
          </cell>
          <cell r="S499">
            <v>39</v>
          </cell>
          <cell r="T499">
            <v>6</v>
          </cell>
          <cell r="U499">
            <v>8</v>
          </cell>
          <cell r="V499">
            <v>2004</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0.40922999999999998</v>
          </cell>
          <cell r="L500">
            <v>552285</v>
          </cell>
          <cell r="M500">
            <v>0</v>
          </cell>
          <cell r="N500">
            <v>1349571</v>
          </cell>
          <cell r="O500">
            <v>23.04</v>
          </cell>
          <cell r="P500">
            <v>34549.019999999997</v>
          </cell>
          <cell r="Q500">
            <v>2.5600000000000001E-2</v>
          </cell>
          <cell r="R500">
            <v>2.5600000000000001E-2</v>
          </cell>
          <cell r="S500">
            <v>39</v>
          </cell>
          <cell r="T500">
            <v>6</v>
          </cell>
          <cell r="U500">
            <v>8</v>
          </cell>
          <cell r="V500">
            <v>2004</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0.39</v>
          </cell>
          <cell r="L501">
            <v>528457</v>
          </cell>
          <cell r="M501">
            <v>0</v>
          </cell>
          <cell r="N501">
            <v>1355019</v>
          </cell>
          <cell r="O501">
            <v>23.79</v>
          </cell>
          <cell r="P501">
            <v>34688.49</v>
          </cell>
          <cell r="Q501">
            <v>2.5600000000000001E-2</v>
          </cell>
          <cell r="R501">
            <v>2.5600000000000001E-2</v>
          </cell>
          <cell r="S501">
            <v>39</v>
          </cell>
          <cell r="T501">
            <v>6</v>
          </cell>
          <cell r="U501">
            <v>8</v>
          </cell>
          <cell r="V501">
            <v>2004</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0.37051000000000001</v>
          </cell>
          <cell r="L502">
            <v>724363</v>
          </cell>
          <cell r="M502">
            <v>0</v>
          </cell>
          <cell r="N502">
            <v>1955044</v>
          </cell>
          <cell r="O502">
            <v>24.55</v>
          </cell>
          <cell r="P502">
            <v>50049.13</v>
          </cell>
          <cell r="Q502">
            <v>2.5600000000000001E-2</v>
          </cell>
          <cell r="R502">
            <v>2.5600000000000001E-2</v>
          </cell>
          <cell r="S502">
            <v>39</v>
          </cell>
          <cell r="T502">
            <v>6</v>
          </cell>
          <cell r="U502">
            <v>8</v>
          </cell>
          <cell r="V502">
            <v>2004</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0.35077000000000003</v>
          </cell>
          <cell r="L503">
            <v>701969</v>
          </cell>
          <cell r="M503">
            <v>0</v>
          </cell>
          <cell r="N503">
            <v>2001224</v>
          </cell>
          <cell r="O503">
            <v>25.32</v>
          </cell>
          <cell r="P503">
            <v>51231.34</v>
          </cell>
          <cell r="Q503">
            <v>2.5600000000000001E-2</v>
          </cell>
          <cell r="R503">
            <v>2.5600000000000001E-2</v>
          </cell>
          <cell r="S503">
            <v>39</v>
          </cell>
          <cell r="T503">
            <v>6</v>
          </cell>
          <cell r="U503">
            <v>8</v>
          </cell>
          <cell r="V503">
            <v>2004</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0.33077000000000001</v>
          </cell>
          <cell r="L504">
            <v>592893</v>
          </cell>
          <cell r="M504">
            <v>0</v>
          </cell>
          <cell r="N504">
            <v>1792463</v>
          </cell>
          <cell r="O504">
            <v>26.1</v>
          </cell>
          <cell r="P504">
            <v>45887.040000000001</v>
          </cell>
          <cell r="Q504">
            <v>2.5600000000000001E-2</v>
          </cell>
          <cell r="R504">
            <v>2.5600000000000001E-2</v>
          </cell>
          <cell r="S504">
            <v>39</v>
          </cell>
          <cell r="T504">
            <v>6</v>
          </cell>
          <cell r="U504">
            <v>8</v>
          </cell>
          <cell r="V504">
            <v>2004</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0.31051000000000001</v>
          </cell>
          <cell r="L505">
            <v>438924</v>
          </cell>
          <cell r="M505">
            <v>0</v>
          </cell>
          <cell r="N505">
            <v>1413559</v>
          </cell>
          <cell r="O505">
            <v>26.89</v>
          </cell>
          <cell r="P505">
            <v>36187.1</v>
          </cell>
          <cell r="Q505">
            <v>2.5600000000000001E-2</v>
          </cell>
          <cell r="R505">
            <v>2.5600000000000001E-2</v>
          </cell>
          <cell r="S505">
            <v>39</v>
          </cell>
          <cell r="T505">
            <v>6</v>
          </cell>
          <cell r="U505">
            <v>8</v>
          </cell>
          <cell r="V505">
            <v>2004</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0.28999999999999998</v>
          </cell>
          <cell r="L506">
            <v>270915</v>
          </cell>
          <cell r="M506">
            <v>0</v>
          </cell>
          <cell r="N506">
            <v>934190</v>
          </cell>
          <cell r="O506">
            <v>27.69</v>
          </cell>
          <cell r="P506">
            <v>23915.27</v>
          </cell>
          <cell r="Q506">
            <v>2.5600000000000001E-2</v>
          </cell>
          <cell r="R506">
            <v>2.5600000000000001E-2</v>
          </cell>
          <cell r="S506">
            <v>39</v>
          </cell>
          <cell r="T506">
            <v>6</v>
          </cell>
          <cell r="U506">
            <v>8</v>
          </cell>
          <cell r="V506">
            <v>2004</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0.26923000000000002</v>
          </cell>
          <cell r="L507">
            <v>372394</v>
          </cell>
          <cell r="M507">
            <v>0</v>
          </cell>
          <cell r="N507">
            <v>1383183</v>
          </cell>
          <cell r="O507">
            <v>28.5</v>
          </cell>
          <cell r="P507">
            <v>35409.480000000003</v>
          </cell>
          <cell r="Q507">
            <v>2.5600000000000001E-2</v>
          </cell>
          <cell r="R507">
            <v>2.5600000000000001E-2</v>
          </cell>
          <cell r="S507">
            <v>39</v>
          </cell>
          <cell r="T507">
            <v>6</v>
          </cell>
          <cell r="U507">
            <v>8</v>
          </cell>
          <cell r="V507">
            <v>2004</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0.24820999999999999</v>
          </cell>
          <cell r="L508">
            <v>310106</v>
          </cell>
          <cell r="M508">
            <v>0</v>
          </cell>
          <cell r="N508">
            <v>1249369</v>
          </cell>
          <cell r="O508">
            <v>29.32</v>
          </cell>
          <cell r="P508">
            <v>31983.85</v>
          </cell>
          <cell r="Q508">
            <v>2.5600000000000001E-2</v>
          </cell>
          <cell r="R508">
            <v>2.5600000000000001E-2</v>
          </cell>
          <cell r="S508">
            <v>39</v>
          </cell>
          <cell r="T508">
            <v>6</v>
          </cell>
          <cell r="U508">
            <v>8</v>
          </cell>
          <cell r="V508">
            <v>2004</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0.22692000000000001</v>
          </cell>
          <cell r="L509">
            <v>332691</v>
          </cell>
          <cell r="M509">
            <v>0</v>
          </cell>
          <cell r="N509">
            <v>1466114</v>
          </cell>
          <cell r="O509">
            <v>30.15</v>
          </cell>
          <cell r="P509">
            <v>37532.51</v>
          </cell>
          <cell r="Q509">
            <v>2.5600000000000001E-2</v>
          </cell>
          <cell r="R509">
            <v>2.5600000000000001E-2</v>
          </cell>
          <cell r="S509">
            <v>39</v>
          </cell>
          <cell r="T509">
            <v>6</v>
          </cell>
          <cell r="U509">
            <v>8</v>
          </cell>
          <cell r="V509">
            <v>2004</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0.20563999999999999</v>
          </cell>
          <cell r="L510">
            <v>242090</v>
          </cell>
          <cell r="M510">
            <v>0</v>
          </cell>
          <cell r="N510">
            <v>1177252</v>
          </cell>
          <cell r="O510">
            <v>30.98</v>
          </cell>
          <cell r="P510">
            <v>30137.64</v>
          </cell>
          <cell r="Q510">
            <v>2.5600000000000001E-2</v>
          </cell>
          <cell r="R510">
            <v>2.5600000000000001E-2</v>
          </cell>
          <cell r="S510">
            <v>39</v>
          </cell>
          <cell r="T510">
            <v>6</v>
          </cell>
          <cell r="U510">
            <v>8</v>
          </cell>
          <cell r="V510">
            <v>2004</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0.18410000000000001</v>
          </cell>
          <cell r="L511">
            <v>202743</v>
          </cell>
          <cell r="M511">
            <v>0</v>
          </cell>
          <cell r="N511">
            <v>1101263</v>
          </cell>
          <cell r="O511">
            <v>31.82</v>
          </cell>
          <cell r="P511">
            <v>28192.34</v>
          </cell>
          <cell r="Q511">
            <v>2.5600000000000001E-2</v>
          </cell>
          <cell r="R511">
            <v>2.5600000000000001E-2</v>
          </cell>
          <cell r="S511">
            <v>39</v>
          </cell>
          <cell r="T511">
            <v>6</v>
          </cell>
          <cell r="U511">
            <v>8</v>
          </cell>
          <cell r="V511">
            <v>2004</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0.16205</v>
          </cell>
          <cell r="L512">
            <v>156398</v>
          </cell>
          <cell r="M512">
            <v>0</v>
          </cell>
          <cell r="N512">
            <v>965124</v>
          </cell>
          <cell r="O512">
            <v>32.68</v>
          </cell>
          <cell r="P512">
            <v>24707.17</v>
          </cell>
          <cell r="Q512">
            <v>2.5600000000000001E-2</v>
          </cell>
          <cell r="R512">
            <v>2.5600000000000001E-2</v>
          </cell>
          <cell r="S512">
            <v>39</v>
          </cell>
          <cell r="T512">
            <v>6</v>
          </cell>
          <cell r="U512">
            <v>8</v>
          </cell>
          <cell r="V512">
            <v>2004</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0.14000000000000001</v>
          </cell>
          <cell r="L513">
            <v>273610</v>
          </cell>
          <cell r="M513">
            <v>0</v>
          </cell>
          <cell r="N513">
            <v>1954357</v>
          </cell>
          <cell r="O513">
            <v>33.54</v>
          </cell>
          <cell r="P513">
            <v>50031.53</v>
          </cell>
          <cell r="Q513">
            <v>2.5600000000000001E-2</v>
          </cell>
          <cell r="R513">
            <v>2.5600000000000001E-2</v>
          </cell>
          <cell r="S513">
            <v>39</v>
          </cell>
          <cell r="T513">
            <v>6</v>
          </cell>
          <cell r="U513">
            <v>8</v>
          </cell>
          <cell r="V513">
            <v>2004</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0.11795</v>
          </cell>
          <cell r="L514">
            <v>83696</v>
          </cell>
          <cell r="M514">
            <v>0</v>
          </cell>
          <cell r="N514">
            <v>709590</v>
          </cell>
          <cell r="O514">
            <v>34.4</v>
          </cell>
          <cell r="P514">
            <v>18165.509999999998</v>
          </cell>
          <cell r="Q514">
            <v>2.5600000000000001E-2</v>
          </cell>
          <cell r="R514">
            <v>2.5600000000000001E-2</v>
          </cell>
          <cell r="S514">
            <v>39</v>
          </cell>
          <cell r="T514">
            <v>6</v>
          </cell>
          <cell r="U514">
            <v>8</v>
          </cell>
          <cell r="V514">
            <v>2004</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9.5380000000000006E-2</v>
          </cell>
          <cell r="L515">
            <v>34187</v>
          </cell>
          <cell r="M515">
            <v>0</v>
          </cell>
          <cell r="N515">
            <v>358433</v>
          </cell>
          <cell r="O515">
            <v>35.28</v>
          </cell>
          <cell r="P515">
            <v>9175.8799999999992</v>
          </cell>
          <cell r="Q515">
            <v>2.5600000000000001E-2</v>
          </cell>
          <cell r="R515">
            <v>2.5600000000000001E-2</v>
          </cell>
          <cell r="S515">
            <v>39</v>
          </cell>
          <cell r="T515">
            <v>6</v>
          </cell>
          <cell r="U515">
            <v>8</v>
          </cell>
          <cell r="V515">
            <v>2004</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7.2819999999999996E-2</v>
          </cell>
          <cell r="L516">
            <v>868</v>
          </cell>
          <cell r="M516">
            <v>0</v>
          </cell>
          <cell r="N516">
            <v>11922</v>
          </cell>
          <cell r="O516">
            <v>36.159999999999997</v>
          </cell>
          <cell r="P516">
            <v>305.20999999999998</v>
          </cell>
          <cell r="Q516">
            <v>2.5600000000000001E-2</v>
          </cell>
          <cell r="R516">
            <v>2.5600000000000001E-2</v>
          </cell>
          <cell r="S516">
            <v>39</v>
          </cell>
          <cell r="T516">
            <v>6</v>
          </cell>
          <cell r="U516">
            <v>8</v>
          </cell>
          <cell r="V516">
            <v>2004</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0.97619</v>
          </cell>
          <cell r="L517">
            <v>0</v>
          </cell>
          <cell r="M517">
            <v>0</v>
          </cell>
          <cell r="N517">
            <v>0</v>
          </cell>
          <cell r="O517">
            <v>1</v>
          </cell>
          <cell r="P517">
            <v>0</v>
          </cell>
          <cell r="Q517">
            <v>0</v>
          </cell>
          <cell r="R517">
            <v>2.3800000000000002E-2</v>
          </cell>
          <cell r="S517">
            <v>42</v>
          </cell>
          <cell r="T517">
            <v>6</v>
          </cell>
          <cell r="U517">
            <v>8</v>
          </cell>
          <cell r="V517">
            <v>2004</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0.55071000000000003</v>
          </cell>
          <cell r="L518">
            <v>16604</v>
          </cell>
          <cell r="M518">
            <v>0</v>
          </cell>
          <cell r="N518">
            <v>30151</v>
          </cell>
          <cell r="O518">
            <v>18.87</v>
          </cell>
          <cell r="P518">
            <v>717.6</v>
          </cell>
          <cell r="Q518">
            <v>2.3800000000000002E-2</v>
          </cell>
          <cell r="R518">
            <v>2.3800000000000002E-2</v>
          </cell>
          <cell r="S518">
            <v>42</v>
          </cell>
          <cell r="T518">
            <v>6</v>
          </cell>
          <cell r="U518">
            <v>8</v>
          </cell>
          <cell r="V518">
            <v>2004</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0.53524000000000005</v>
          </cell>
          <cell r="L519">
            <v>90848</v>
          </cell>
          <cell r="M519">
            <v>0</v>
          </cell>
          <cell r="N519">
            <v>169734</v>
          </cell>
          <cell r="O519">
            <v>19.52</v>
          </cell>
          <cell r="P519">
            <v>4039.67</v>
          </cell>
          <cell r="Q519">
            <v>2.3800000000000002E-2</v>
          </cell>
          <cell r="R519">
            <v>2.3800000000000002E-2</v>
          </cell>
          <cell r="S519">
            <v>42</v>
          </cell>
          <cell r="T519">
            <v>6</v>
          </cell>
          <cell r="U519">
            <v>8</v>
          </cell>
          <cell r="V519">
            <v>2004</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0.51929000000000003</v>
          </cell>
          <cell r="L520">
            <v>103225</v>
          </cell>
          <cell r="M520">
            <v>0</v>
          </cell>
          <cell r="N520">
            <v>198780</v>
          </cell>
          <cell r="O520">
            <v>20.190000000000001</v>
          </cell>
          <cell r="P520">
            <v>4730.97</v>
          </cell>
          <cell r="Q520">
            <v>2.3800000000000002E-2</v>
          </cell>
          <cell r="R520">
            <v>2.3800000000000002E-2</v>
          </cell>
          <cell r="S520">
            <v>42</v>
          </cell>
          <cell r="T520">
            <v>6</v>
          </cell>
          <cell r="U520">
            <v>8</v>
          </cell>
          <cell r="V520">
            <v>2004</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0.50309999999999999</v>
          </cell>
          <cell r="L521">
            <v>345406</v>
          </cell>
          <cell r="M521">
            <v>0</v>
          </cell>
          <cell r="N521">
            <v>686555</v>
          </cell>
          <cell r="O521">
            <v>20.87</v>
          </cell>
          <cell r="P521">
            <v>16340.01</v>
          </cell>
          <cell r="Q521">
            <v>2.3800000000000002E-2</v>
          </cell>
          <cell r="R521">
            <v>2.3800000000000002E-2</v>
          </cell>
          <cell r="S521">
            <v>42</v>
          </cell>
          <cell r="T521">
            <v>6</v>
          </cell>
          <cell r="U521">
            <v>8</v>
          </cell>
          <cell r="V521">
            <v>2004</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0.48666999999999999</v>
          </cell>
          <cell r="L522">
            <v>432888</v>
          </cell>
          <cell r="M522">
            <v>0</v>
          </cell>
          <cell r="N522">
            <v>889489</v>
          </cell>
          <cell r="O522">
            <v>21.56</v>
          </cell>
          <cell r="P522">
            <v>21169.83</v>
          </cell>
          <cell r="Q522">
            <v>2.3800000000000002E-2</v>
          </cell>
          <cell r="R522">
            <v>2.3800000000000002E-2</v>
          </cell>
          <cell r="S522">
            <v>42</v>
          </cell>
          <cell r="T522">
            <v>6</v>
          </cell>
          <cell r="U522">
            <v>8</v>
          </cell>
          <cell r="V522">
            <v>2004</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0.47</v>
          </cell>
          <cell r="L523">
            <v>816387</v>
          </cell>
          <cell r="M523">
            <v>0</v>
          </cell>
          <cell r="N523">
            <v>1736993</v>
          </cell>
          <cell r="O523">
            <v>22.26</v>
          </cell>
          <cell r="P523">
            <v>41340.44</v>
          </cell>
          <cell r="Q523">
            <v>2.3800000000000002E-2</v>
          </cell>
          <cell r="R523">
            <v>2.3800000000000002E-2</v>
          </cell>
          <cell r="S523">
            <v>42</v>
          </cell>
          <cell r="T523">
            <v>6</v>
          </cell>
          <cell r="U523">
            <v>8</v>
          </cell>
          <cell r="V523">
            <v>2004</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0.4531</v>
          </cell>
          <cell r="L524">
            <v>1011979</v>
          </cell>
          <cell r="M524">
            <v>0</v>
          </cell>
          <cell r="N524">
            <v>2233457</v>
          </cell>
          <cell r="O524">
            <v>22.97</v>
          </cell>
          <cell r="P524">
            <v>53156.27</v>
          </cell>
          <cell r="Q524">
            <v>2.3800000000000002E-2</v>
          </cell>
          <cell r="R524">
            <v>2.3800000000000002E-2</v>
          </cell>
          <cell r="S524">
            <v>42</v>
          </cell>
          <cell r="T524">
            <v>6</v>
          </cell>
          <cell r="U524">
            <v>8</v>
          </cell>
          <cell r="V524">
            <v>2004</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0.43595</v>
          </cell>
          <cell r="L525">
            <v>1579461</v>
          </cell>
          <cell r="M525">
            <v>0</v>
          </cell>
          <cell r="N525">
            <v>3623033</v>
          </cell>
          <cell r="O525">
            <v>23.69</v>
          </cell>
          <cell r="P525">
            <v>86228.18</v>
          </cell>
          <cell r="Q525">
            <v>2.3800000000000002E-2</v>
          </cell>
          <cell r="R525">
            <v>2.3800000000000002E-2</v>
          </cell>
          <cell r="S525">
            <v>42</v>
          </cell>
          <cell r="T525">
            <v>6</v>
          </cell>
          <cell r="U525">
            <v>8</v>
          </cell>
          <cell r="V525">
            <v>2004</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0.41832999999999998</v>
          </cell>
          <cell r="L526">
            <v>1142063</v>
          </cell>
          <cell r="M526">
            <v>0</v>
          </cell>
          <cell r="N526">
            <v>2730053</v>
          </cell>
          <cell r="O526">
            <v>24.43</v>
          </cell>
          <cell r="P526">
            <v>64975.26</v>
          </cell>
          <cell r="Q526">
            <v>2.3800000000000002E-2</v>
          </cell>
          <cell r="R526">
            <v>2.3800000000000002E-2</v>
          </cell>
          <cell r="S526">
            <v>42</v>
          </cell>
          <cell r="T526">
            <v>6</v>
          </cell>
          <cell r="U526">
            <v>8</v>
          </cell>
          <cell r="V526">
            <v>2004</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0.40071000000000001</v>
          </cell>
          <cell r="L527">
            <v>1145659</v>
          </cell>
          <cell r="M527">
            <v>0</v>
          </cell>
          <cell r="N527">
            <v>2859073</v>
          </cell>
          <cell r="O527">
            <v>25.17</v>
          </cell>
          <cell r="P527">
            <v>68045.929999999993</v>
          </cell>
          <cell r="Q527">
            <v>2.3800000000000002E-2</v>
          </cell>
          <cell r="R527">
            <v>2.3800000000000002E-2</v>
          </cell>
          <cell r="S527">
            <v>42</v>
          </cell>
          <cell r="T527">
            <v>6</v>
          </cell>
          <cell r="U527">
            <v>8</v>
          </cell>
          <cell r="V527">
            <v>2004</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0.38285999999999998</v>
          </cell>
          <cell r="L528">
            <v>1937607</v>
          </cell>
          <cell r="M528">
            <v>0</v>
          </cell>
          <cell r="N528">
            <v>5060877</v>
          </cell>
          <cell r="O528">
            <v>25.92</v>
          </cell>
          <cell r="P528">
            <v>120448.87</v>
          </cell>
          <cell r="Q528">
            <v>2.3800000000000002E-2</v>
          </cell>
          <cell r="R528">
            <v>2.3800000000000002E-2</v>
          </cell>
          <cell r="S528">
            <v>42</v>
          </cell>
          <cell r="T528">
            <v>6</v>
          </cell>
          <cell r="U528">
            <v>8</v>
          </cell>
          <cell r="V528">
            <v>2004</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0.36452000000000001</v>
          </cell>
          <cell r="L529">
            <v>1852238</v>
          </cell>
          <cell r="M529">
            <v>0</v>
          </cell>
          <cell r="N529">
            <v>5081307</v>
          </cell>
          <cell r="O529">
            <v>26.69</v>
          </cell>
          <cell r="P529">
            <v>120935.1</v>
          </cell>
          <cell r="Q529">
            <v>2.3800000000000002E-2</v>
          </cell>
          <cell r="R529">
            <v>2.3800000000000002E-2</v>
          </cell>
          <cell r="S529">
            <v>42</v>
          </cell>
          <cell r="T529">
            <v>6</v>
          </cell>
          <cell r="U529">
            <v>8</v>
          </cell>
          <cell r="V529">
            <v>2004</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0.34619</v>
          </cell>
          <cell r="L530">
            <v>2538055</v>
          </cell>
          <cell r="M530">
            <v>0</v>
          </cell>
          <cell r="N530">
            <v>7331394</v>
          </cell>
          <cell r="O530">
            <v>27.46</v>
          </cell>
          <cell r="P530">
            <v>174487.18</v>
          </cell>
          <cell r="Q530">
            <v>2.3800000000000002E-2</v>
          </cell>
          <cell r="R530">
            <v>2.3800000000000002E-2</v>
          </cell>
          <cell r="S530">
            <v>42</v>
          </cell>
          <cell r="T530">
            <v>6</v>
          </cell>
          <cell r="U530">
            <v>8</v>
          </cell>
          <cell r="V530">
            <v>2004</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0.32762000000000002</v>
          </cell>
          <cell r="L531">
            <v>2458647</v>
          </cell>
          <cell r="M531">
            <v>0</v>
          </cell>
          <cell r="N531">
            <v>7504569</v>
          </cell>
          <cell r="O531">
            <v>28.24</v>
          </cell>
          <cell r="P531">
            <v>178608.74</v>
          </cell>
          <cell r="Q531">
            <v>2.3800000000000002E-2</v>
          </cell>
          <cell r="R531">
            <v>2.3800000000000002E-2</v>
          </cell>
          <cell r="S531">
            <v>42</v>
          </cell>
          <cell r="T531">
            <v>6</v>
          </cell>
          <cell r="U531">
            <v>8</v>
          </cell>
          <cell r="V531">
            <v>2004</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0.30880999999999997</v>
          </cell>
          <cell r="L532">
            <v>2075733</v>
          </cell>
          <cell r="M532">
            <v>0</v>
          </cell>
          <cell r="N532">
            <v>6721715</v>
          </cell>
          <cell r="O532">
            <v>29.03</v>
          </cell>
          <cell r="P532">
            <v>159976.81</v>
          </cell>
          <cell r="Q532">
            <v>2.3800000000000002E-2</v>
          </cell>
          <cell r="R532">
            <v>2.3800000000000002E-2</v>
          </cell>
          <cell r="S532">
            <v>42</v>
          </cell>
          <cell r="T532">
            <v>6</v>
          </cell>
          <cell r="U532">
            <v>8</v>
          </cell>
          <cell r="V532">
            <v>2004</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0.28976000000000002</v>
          </cell>
          <cell r="L533">
            <v>1535968</v>
          </cell>
          <cell r="M533">
            <v>0</v>
          </cell>
          <cell r="N533">
            <v>5300829</v>
          </cell>
          <cell r="O533">
            <v>29.83</v>
          </cell>
          <cell r="P533">
            <v>126159.73</v>
          </cell>
          <cell r="Q533">
            <v>2.3800000000000002E-2</v>
          </cell>
          <cell r="R533">
            <v>2.3800000000000002E-2</v>
          </cell>
          <cell r="S533">
            <v>42</v>
          </cell>
          <cell r="T533">
            <v>6</v>
          </cell>
          <cell r="U533">
            <v>8</v>
          </cell>
          <cell r="V533">
            <v>2004</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0.27048</v>
          </cell>
          <cell r="L534">
            <v>947546</v>
          </cell>
          <cell r="M534">
            <v>0</v>
          </cell>
          <cell r="N534">
            <v>3503203</v>
          </cell>
          <cell r="O534">
            <v>30.64</v>
          </cell>
          <cell r="P534">
            <v>83376.22</v>
          </cell>
          <cell r="Q534">
            <v>2.3800000000000002E-2</v>
          </cell>
          <cell r="R534">
            <v>2.3800000000000002E-2</v>
          </cell>
          <cell r="S534">
            <v>42</v>
          </cell>
          <cell r="T534">
            <v>6</v>
          </cell>
          <cell r="U534">
            <v>8</v>
          </cell>
          <cell r="V534">
            <v>2004</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0.25095000000000001</v>
          </cell>
          <cell r="L535">
            <v>1301658</v>
          </cell>
          <cell r="M535">
            <v>0</v>
          </cell>
          <cell r="N535">
            <v>5186921</v>
          </cell>
          <cell r="O535">
            <v>31.46</v>
          </cell>
          <cell r="P535">
            <v>123448.71</v>
          </cell>
          <cell r="Q535">
            <v>2.3800000000000002E-2</v>
          </cell>
          <cell r="R535">
            <v>2.3800000000000002E-2</v>
          </cell>
          <cell r="S535">
            <v>42</v>
          </cell>
          <cell r="T535">
            <v>6</v>
          </cell>
          <cell r="U535">
            <v>8</v>
          </cell>
          <cell r="V535">
            <v>2004</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0.23143</v>
          </cell>
          <cell r="L536">
            <v>1084277</v>
          </cell>
          <cell r="M536">
            <v>0</v>
          </cell>
          <cell r="N536">
            <v>4685120</v>
          </cell>
          <cell r="O536">
            <v>32.28</v>
          </cell>
          <cell r="P536">
            <v>111505.86</v>
          </cell>
          <cell r="Q536">
            <v>2.3800000000000002E-2</v>
          </cell>
          <cell r="R536">
            <v>2.3800000000000002E-2</v>
          </cell>
          <cell r="S536">
            <v>42</v>
          </cell>
          <cell r="T536">
            <v>6</v>
          </cell>
          <cell r="U536">
            <v>8</v>
          </cell>
          <cell r="V536">
            <v>2004</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0.21143000000000001</v>
          </cell>
          <cell r="L537">
            <v>1162423</v>
          </cell>
          <cell r="M537">
            <v>0</v>
          </cell>
          <cell r="N537">
            <v>5497910</v>
          </cell>
          <cell r="O537">
            <v>33.119999999999997</v>
          </cell>
          <cell r="P537">
            <v>130850.26</v>
          </cell>
          <cell r="Q537">
            <v>2.3800000000000002E-2</v>
          </cell>
          <cell r="R537">
            <v>2.3800000000000002E-2</v>
          </cell>
          <cell r="S537">
            <v>42</v>
          </cell>
          <cell r="T537">
            <v>6</v>
          </cell>
          <cell r="U537">
            <v>8</v>
          </cell>
          <cell r="V537">
            <v>2004</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0.19142999999999999</v>
          </cell>
          <cell r="L538">
            <v>845102</v>
          </cell>
          <cell r="M538">
            <v>0</v>
          </cell>
          <cell r="N538">
            <v>4414680</v>
          </cell>
          <cell r="O538">
            <v>33.96</v>
          </cell>
          <cell r="P538">
            <v>105069.39</v>
          </cell>
          <cell r="Q538">
            <v>2.3800000000000002E-2</v>
          </cell>
          <cell r="R538">
            <v>2.3800000000000002E-2</v>
          </cell>
          <cell r="S538">
            <v>42</v>
          </cell>
          <cell r="T538">
            <v>6</v>
          </cell>
          <cell r="U538">
            <v>8</v>
          </cell>
          <cell r="V538">
            <v>2004</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0.17119000000000001</v>
          </cell>
          <cell r="L539">
            <v>706968</v>
          </cell>
          <cell r="M539">
            <v>0</v>
          </cell>
          <cell r="N539">
            <v>4129725</v>
          </cell>
          <cell r="O539">
            <v>34.81</v>
          </cell>
          <cell r="P539">
            <v>98287.45</v>
          </cell>
          <cell r="Q539">
            <v>2.3800000000000002E-2</v>
          </cell>
          <cell r="R539">
            <v>2.3800000000000002E-2</v>
          </cell>
          <cell r="S539">
            <v>42</v>
          </cell>
          <cell r="T539">
            <v>6</v>
          </cell>
          <cell r="U539">
            <v>8</v>
          </cell>
          <cell r="V539">
            <v>2004</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0.15095</v>
          </cell>
          <cell r="L540">
            <v>546319</v>
          </cell>
          <cell r="M540">
            <v>0</v>
          </cell>
          <cell r="N540">
            <v>3619203</v>
          </cell>
          <cell r="O540">
            <v>35.659999999999997</v>
          </cell>
          <cell r="P540">
            <v>86137.04</v>
          </cell>
          <cell r="Q540">
            <v>2.3800000000000002E-2</v>
          </cell>
          <cell r="R540">
            <v>2.3800000000000002E-2</v>
          </cell>
          <cell r="S540">
            <v>42</v>
          </cell>
          <cell r="T540">
            <v>6</v>
          </cell>
          <cell r="U540">
            <v>8</v>
          </cell>
          <cell r="V540">
            <v>2004</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0.13023999999999999</v>
          </cell>
          <cell r="L541">
            <v>954505</v>
          </cell>
          <cell r="M541">
            <v>0</v>
          </cell>
          <cell r="N541">
            <v>7328816</v>
          </cell>
          <cell r="O541">
            <v>36.53</v>
          </cell>
          <cell r="P541">
            <v>174425.82</v>
          </cell>
          <cell r="Q541">
            <v>2.3800000000000002E-2</v>
          </cell>
          <cell r="R541">
            <v>2.3800000000000002E-2</v>
          </cell>
          <cell r="S541">
            <v>42</v>
          </cell>
          <cell r="T541">
            <v>6</v>
          </cell>
          <cell r="U541">
            <v>8</v>
          </cell>
          <cell r="V541">
            <v>2004</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0.10952000000000001</v>
          </cell>
          <cell r="L542">
            <v>291428</v>
          </cell>
          <cell r="M542">
            <v>0</v>
          </cell>
          <cell r="N542">
            <v>2660955</v>
          </cell>
          <cell r="O542">
            <v>37.4</v>
          </cell>
          <cell r="P542">
            <v>63330.73</v>
          </cell>
          <cell r="Q542">
            <v>2.3800000000000002E-2</v>
          </cell>
          <cell r="R542">
            <v>2.3800000000000002E-2</v>
          </cell>
          <cell r="S542">
            <v>42</v>
          </cell>
          <cell r="T542">
            <v>6</v>
          </cell>
          <cell r="U542">
            <v>8</v>
          </cell>
          <cell r="V542">
            <v>2004</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8.881E-2</v>
          </cell>
          <cell r="L543">
            <v>119371</v>
          </cell>
          <cell r="M543">
            <v>0</v>
          </cell>
          <cell r="N543">
            <v>1344120</v>
          </cell>
          <cell r="O543">
            <v>38.270000000000003</v>
          </cell>
          <cell r="P543">
            <v>31990.05</v>
          </cell>
          <cell r="Q543">
            <v>2.3800000000000002E-2</v>
          </cell>
          <cell r="R543">
            <v>2.3800000000000002E-2</v>
          </cell>
          <cell r="S543">
            <v>42</v>
          </cell>
          <cell r="T543">
            <v>6</v>
          </cell>
          <cell r="U543">
            <v>8</v>
          </cell>
          <cell r="V543">
            <v>2004</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6.762E-2</v>
          </cell>
          <cell r="L544">
            <v>3023</v>
          </cell>
          <cell r="M544">
            <v>0</v>
          </cell>
          <cell r="N544">
            <v>44708</v>
          </cell>
          <cell r="O544">
            <v>39.159999999999997</v>
          </cell>
          <cell r="P544">
            <v>1064.06</v>
          </cell>
          <cell r="Q544">
            <v>2.3800000000000002E-2</v>
          </cell>
          <cell r="R544">
            <v>2.3800000000000002E-2</v>
          </cell>
          <cell r="S544">
            <v>42</v>
          </cell>
          <cell r="T544">
            <v>6</v>
          </cell>
          <cell r="U544">
            <v>8</v>
          </cell>
          <cell r="V544">
            <v>2004</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0.93159999999999998</v>
          </cell>
          <cell r="L545">
            <v>87985</v>
          </cell>
          <cell r="M545">
            <v>0</v>
          </cell>
          <cell r="N545">
            <v>94445</v>
          </cell>
          <cell r="O545">
            <v>3.42</v>
          </cell>
          <cell r="P545">
            <v>1888.89</v>
          </cell>
          <cell r="Q545">
            <v>0.02</v>
          </cell>
          <cell r="R545">
            <v>0.02</v>
          </cell>
          <cell r="S545">
            <v>50</v>
          </cell>
          <cell r="T545">
            <v>6</v>
          </cell>
          <cell r="U545">
            <v>8</v>
          </cell>
          <cell r="V545">
            <v>2004</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0.92479999999999996</v>
          </cell>
          <cell r="L546">
            <v>4607</v>
          </cell>
          <cell r="M546">
            <v>0</v>
          </cell>
          <cell r="N546">
            <v>4982</v>
          </cell>
          <cell r="O546">
            <v>3.76</v>
          </cell>
          <cell r="P546">
            <v>99.64</v>
          </cell>
          <cell r="Q546">
            <v>0.02</v>
          </cell>
          <cell r="R546">
            <v>0.02</v>
          </cell>
          <cell r="S546">
            <v>50</v>
          </cell>
          <cell r="T546">
            <v>6</v>
          </cell>
          <cell r="U546">
            <v>8</v>
          </cell>
          <cell r="V546">
            <v>2004</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0.91139999999999999</v>
          </cell>
          <cell r="L547">
            <v>843</v>
          </cell>
          <cell r="M547">
            <v>0</v>
          </cell>
          <cell r="N547">
            <v>925</v>
          </cell>
          <cell r="O547">
            <v>4.43</v>
          </cell>
          <cell r="P547">
            <v>18.5</v>
          </cell>
          <cell r="Q547">
            <v>0.02</v>
          </cell>
          <cell r="R547">
            <v>0.02</v>
          </cell>
          <cell r="S547">
            <v>50</v>
          </cell>
          <cell r="T547">
            <v>6</v>
          </cell>
          <cell r="U547">
            <v>8</v>
          </cell>
          <cell r="V547">
            <v>2004</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0.90480000000000005</v>
          </cell>
          <cell r="L548">
            <v>1019</v>
          </cell>
          <cell r="M548">
            <v>0</v>
          </cell>
          <cell r="N548">
            <v>1126</v>
          </cell>
          <cell r="O548">
            <v>4.76</v>
          </cell>
          <cell r="P548">
            <v>22.51</v>
          </cell>
          <cell r="Q548">
            <v>0.02</v>
          </cell>
          <cell r="R548">
            <v>0.02</v>
          </cell>
          <cell r="S548">
            <v>50</v>
          </cell>
          <cell r="T548">
            <v>6</v>
          </cell>
          <cell r="U548">
            <v>8</v>
          </cell>
          <cell r="V548">
            <v>2004</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0.8982</v>
          </cell>
          <cell r="L549">
            <v>383</v>
          </cell>
          <cell r="M549">
            <v>0</v>
          </cell>
          <cell r="N549">
            <v>426</v>
          </cell>
          <cell r="O549">
            <v>5.09</v>
          </cell>
          <cell r="P549">
            <v>8.52</v>
          </cell>
          <cell r="Q549">
            <v>0.02</v>
          </cell>
          <cell r="R549">
            <v>0.02</v>
          </cell>
          <cell r="S549">
            <v>50</v>
          </cell>
          <cell r="T549">
            <v>6</v>
          </cell>
          <cell r="U549">
            <v>8</v>
          </cell>
          <cell r="V549">
            <v>2004</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0.85099999999999998</v>
          </cell>
          <cell r="L550">
            <v>577</v>
          </cell>
          <cell r="M550">
            <v>0</v>
          </cell>
          <cell r="N550">
            <v>678</v>
          </cell>
          <cell r="O550">
            <v>7.45</v>
          </cell>
          <cell r="P550">
            <v>13.56</v>
          </cell>
          <cell r="Q550">
            <v>0.02</v>
          </cell>
          <cell r="R550">
            <v>0.02</v>
          </cell>
          <cell r="S550">
            <v>50</v>
          </cell>
          <cell r="T550">
            <v>6</v>
          </cell>
          <cell r="U550">
            <v>8</v>
          </cell>
          <cell r="V550">
            <v>2004</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0.78139999999999998</v>
          </cell>
          <cell r="L551">
            <v>26</v>
          </cell>
          <cell r="M551">
            <v>0</v>
          </cell>
          <cell r="N551">
            <v>34</v>
          </cell>
          <cell r="O551">
            <v>10.93</v>
          </cell>
          <cell r="P551">
            <v>0.68</v>
          </cell>
          <cell r="Q551">
            <v>2.01E-2</v>
          </cell>
          <cell r="R551">
            <v>0.02</v>
          </cell>
          <cell r="S551">
            <v>50</v>
          </cell>
          <cell r="T551">
            <v>6</v>
          </cell>
          <cell r="U551">
            <v>8</v>
          </cell>
          <cell r="V551">
            <v>2004</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0.76700000000000002</v>
          </cell>
          <cell r="L552">
            <v>238</v>
          </cell>
          <cell r="M552">
            <v>0</v>
          </cell>
          <cell r="N552">
            <v>310</v>
          </cell>
          <cell r="O552">
            <v>11.65</v>
          </cell>
          <cell r="P552">
            <v>6.19</v>
          </cell>
          <cell r="Q552">
            <v>0.02</v>
          </cell>
          <cell r="R552">
            <v>0.02</v>
          </cell>
          <cell r="S552">
            <v>50</v>
          </cell>
          <cell r="T552">
            <v>6</v>
          </cell>
          <cell r="U552">
            <v>8</v>
          </cell>
          <cell r="V552">
            <v>2004</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0.51259999999999994</v>
          </cell>
          <cell r="L553">
            <v>14</v>
          </cell>
          <cell r="M553">
            <v>0</v>
          </cell>
          <cell r="N553">
            <v>27</v>
          </cell>
          <cell r="O553">
            <v>24.37</v>
          </cell>
          <cell r="P553">
            <v>0.54</v>
          </cell>
          <cell r="Q553">
            <v>1.9800000000000002E-2</v>
          </cell>
          <cell r="R553">
            <v>0.02</v>
          </cell>
          <cell r="S553">
            <v>50</v>
          </cell>
          <cell r="T553">
            <v>6</v>
          </cell>
          <cell r="U553">
            <v>8</v>
          </cell>
          <cell r="V553">
            <v>2004</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0.49180000000000001</v>
          </cell>
          <cell r="L554">
            <v>223</v>
          </cell>
          <cell r="M554">
            <v>0</v>
          </cell>
          <cell r="N554">
            <v>454</v>
          </cell>
          <cell r="O554">
            <v>25.41</v>
          </cell>
          <cell r="P554">
            <v>9.07</v>
          </cell>
          <cell r="Q554">
            <v>0.02</v>
          </cell>
          <cell r="R554">
            <v>0.02</v>
          </cell>
          <cell r="S554">
            <v>50</v>
          </cell>
          <cell r="T554">
            <v>6</v>
          </cell>
          <cell r="U554">
            <v>8</v>
          </cell>
          <cell r="V554">
            <v>2004</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0.43740000000000001</v>
          </cell>
          <cell r="L555">
            <v>1078</v>
          </cell>
          <cell r="M555">
            <v>0</v>
          </cell>
          <cell r="N555">
            <v>2465</v>
          </cell>
          <cell r="O555">
            <v>28.13</v>
          </cell>
          <cell r="P555">
            <v>49.31</v>
          </cell>
          <cell r="Q555">
            <v>0.02</v>
          </cell>
          <cell r="R555">
            <v>0.02</v>
          </cell>
          <cell r="S555">
            <v>50</v>
          </cell>
          <cell r="T555">
            <v>6</v>
          </cell>
          <cell r="U555">
            <v>8</v>
          </cell>
          <cell r="V555">
            <v>2004</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0.37819999999999998</v>
          </cell>
          <cell r="L556">
            <v>669</v>
          </cell>
          <cell r="M556">
            <v>0</v>
          </cell>
          <cell r="N556">
            <v>1769</v>
          </cell>
          <cell r="O556">
            <v>31.09</v>
          </cell>
          <cell r="P556">
            <v>35.380000000000003</v>
          </cell>
          <cell r="Q556">
            <v>0.02</v>
          </cell>
          <cell r="R556">
            <v>0.02</v>
          </cell>
          <cell r="S556">
            <v>50</v>
          </cell>
          <cell r="T556">
            <v>6</v>
          </cell>
          <cell r="U556">
            <v>8</v>
          </cell>
          <cell r="V556">
            <v>2004</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0.36580000000000001</v>
          </cell>
          <cell r="L557">
            <v>6356</v>
          </cell>
          <cell r="M557">
            <v>0</v>
          </cell>
          <cell r="N557">
            <v>17375</v>
          </cell>
          <cell r="O557">
            <v>31.71</v>
          </cell>
          <cell r="P557">
            <v>347.5</v>
          </cell>
          <cell r="Q557">
            <v>0.02</v>
          </cell>
          <cell r="R557">
            <v>0.02</v>
          </cell>
          <cell r="S557">
            <v>50</v>
          </cell>
          <cell r="T557">
            <v>6</v>
          </cell>
          <cell r="U557">
            <v>8</v>
          </cell>
          <cell r="V557">
            <v>2004</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0.35299999999999998</v>
          </cell>
          <cell r="L558">
            <v>3348</v>
          </cell>
          <cell r="M558">
            <v>0</v>
          </cell>
          <cell r="N558">
            <v>9484</v>
          </cell>
          <cell r="O558">
            <v>32.35</v>
          </cell>
          <cell r="P558">
            <v>189.67</v>
          </cell>
          <cell r="Q558">
            <v>0.02</v>
          </cell>
          <cell r="R558">
            <v>0.02</v>
          </cell>
          <cell r="S558">
            <v>50</v>
          </cell>
          <cell r="T558">
            <v>6</v>
          </cell>
          <cell r="U558">
            <v>8</v>
          </cell>
          <cell r="V558">
            <v>2004</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0.31359999999999999</v>
          </cell>
          <cell r="L559">
            <v>2868</v>
          </cell>
          <cell r="M559">
            <v>0</v>
          </cell>
          <cell r="N559">
            <v>9144</v>
          </cell>
          <cell r="O559">
            <v>34.32</v>
          </cell>
          <cell r="P559">
            <v>182.89</v>
          </cell>
          <cell r="Q559">
            <v>0.02</v>
          </cell>
          <cell r="R559">
            <v>0.02</v>
          </cell>
          <cell r="S559">
            <v>50</v>
          </cell>
          <cell r="T559">
            <v>6</v>
          </cell>
          <cell r="U559">
            <v>8</v>
          </cell>
          <cell r="V559">
            <v>2004</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v>
          </cell>
          <cell r="L560">
            <v>357</v>
          </cell>
          <cell r="M560">
            <v>0</v>
          </cell>
          <cell r="N560">
            <v>1190</v>
          </cell>
          <cell r="O560">
            <v>35</v>
          </cell>
          <cell r="P560">
            <v>23.8</v>
          </cell>
          <cell r="Q560">
            <v>0.02</v>
          </cell>
          <cell r="R560">
            <v>0.02</v>
          </cell>
          <cell r="S560">
            <v>50</v>
          </cell>
          <cell r="T560">
            <v>6</v>
          </cell>
          <cell r="U560">
            <v>8</v>
          </cell>
          <cell r="V560">
            <v>2004</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0.28599999999999998</v>
          </cell>
          <cell r="L561">
            <v>2435</v>
          </cell>
          <cell r="M561">
            <v>0</v>
          </cell>
          <cell r="N561">
            <v>8515</v>
          </cell>
          <cell r="O561">
            <v>35.700000000000003</v>
          </cell>
          <cell r="P561">
            <v>170.31</v>
          </cell>
          <cell r="Q561">
            <v>0.02</v>
          </cell>
          <cell r="R561">
            <v>0.02</v>
          </cell>
          <cell r="S561">
            <v>50</v>
          </cell>
          <cell r="T561">
            <v>6</v>
          </cell>
          <cell r="U561">
            <v>8</v>
          </cell>
          <cell r="V561">
            <v>2004</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0.25740000000000002</v>
          </cell>
          <cell r="L562">
            <v>679</v>
          </cell>
          <cell r="M562">
            <v>0</v>
          </cell>
          <cell r="N562">
            <v>2640</v>
          </cell>
          <cell r="O562">
            <v>37.130000000000003</v>
          </cell>
          <cell r="P562">
            <v>52.79</v>
          </cell>
          <cell r="Q562">
            <v>0.02</v>
          </cell>
          <cell r="R562">
            <v>0.02</v>
          </cell>
          <cell r="S562">
            <v>50</v>
          </cell>
          <cell r="T562">
            <v>6</v>
          </cell>
          <cell r="U562">
            <v>8</v>
          </cell>
          <cell r="V562">
            <v>2004</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0.24279999999999999</v>
          </cell>
          <cell r="L563">
            <v>2826</v>
          </cell>
          <cell r="M563">
            <v>0</v>
          </cell>
          <cell r="N563">
            <v>11640</v>
          </cell>
          <cell r="O563">
            <v>37.86</v>
          </cell>
          <cell r="P563">
            <v>232.79</v>
          </cell>
          <cell r="Q563">
            <v>0.02</v>
          </cell>
          <cell r="R563">
            <v>0.02</v>
          </cell>
          <cell r="S563">
            <v>50</v>
          </cell>
          <cell r="T563">
            <v>6</v>
          </cell>
          <cell r="U563">
            <v>8</v>
          </cell>
          <cell r="V563">
            <v>2004</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0.21240000000000001</v>
          </cell>
          <cell r="L564">
            <v>0</v>
          </cell>
          <cell r="M564">
            <v>0</v>
          </cell>
          <cell r="N564">
            <v>0</v>
          </cell>
          <cell r="O564">
            <v>39.380000000000003</v>
          </cell>
          <cell r="P564">
            <v>0</v>
          </cell>
          <cell r="Q564">
            <v>0</v>
          </cell>
          <cell r="R564">
            <v>0.02</v>
          </cell>
          <cell r="S564">
            <v>50</v>
          </cell>
          <cell r="T564">
            <v>6</v>
          </cell>
          <cell r="U564">
            <v>8</v>
          </cell>
          <cell r="V564">
            <v>2004</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0.19700000000000001</v>
          </cell>
          <cell r="L565">
            <v>8168</v>
          </cell>
          <cell r="M565">
            <v>0</v>
          </cell>
          <cell r="N565">
            <v>41464</v>
          </cell>
          <cell r="O565">
            <v>40.15</v>
          </cell>
          <cell r="P565">
            <v>829.28</v>
          </cell>
          <cell r="Q565">
            <v>0.02</v>
          </cell>
          <cell r="R565">
            <v>0.02</v>
          </cell>
          <cell r="S565">
            <v>50</v>
          </cell>
          <cell r="T565">
            <v>6</v>
          </cell>
          <cell r="U565">
            <v>8</v>
          </cell>
          <cell r="V565">
            <v>2004</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0.18099999999999999</v>
          </cell>
          <cell r="L566">
            <v>6184</v>
          </cell>
          <cell r="M566">
            <v>0</v>
          </cell>
          <cell r="N566">
            <v>34165</v>
          </cell>
          <cell r="O566">
            <v>40.950000000000003</v>
          </cell>
          <cell r="P566">
            <v>683.3</v>
          </cell>
          <cell r="Q566">
            <v>0.02</v>
          </cell>
          <cell r="R566">
            <v>0.02</v>
          </cell>
          <cell r="S566">
            <v>50</v>
          </cell>
          <cell r="T566">
            <v>6</v>
          </cell>
          <cell r="U566">
            <v>8</v>
          </cell>
          <cell r="V566">
            <v>2004</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0.1648</v>
          </cell>
          <cell r="L567">
            <v>98</v>
          </cell>
          <cell r="M567">
            <v>0</v>
          </cell>
          <cell r="N567">
            <v>597</v>
          </cell>
          <cell r="O567">
            <v>41.76</v>
          </cell>
          <cell r="P567">
            <v>11.94</v>
          </cell>
          <cell r="Q567">
            <v>0.02</v>
          </cell>
          <cell r="R567">
            <v>0.02</v>
          </cell>
          <cell r="S567">
            <v>50</v>
          </cell>
          <cell r="T567">
            <v>6</v>
          </cell>
          <cell r="U567">
            <v>8</v>
          </cell>
          <cell r="V567">
            <v>2004</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0.1484</v>
          </cell>
          <cell r="L568">
            <v>206</v>
          </cell>
          <cell r="M568">
            <v>0</v>
          </cell>
          <cell r="N568">
            <v>1388</v>
          </cell>
          <cell r="O568">
            <v>42.58</v>
          </cell>
          <cell r="P568">
            <v>27.75</v>
          </cell>
          <cell r="Q568">
            <v>0.02</v>
          </cell>
          <cell r="R568">
            <v>0.02</v>
          </cell>
          <cell r="S568">
            <v>50</v>
          </cell>
          <cell r="T568">
            <v>6</v>
          </cell>
          <cell r="U568">
            <v>8</v>
          </cell>
          <cell r="V568">
            <v>2004</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0.13139999999999999</v>
          </cell>
          <cell r="L569">
            <v>2244</v>
          </cell>
          <cell r="M569">
            <v>0</v>
          </cell>
          <cell r="N569">
            <v>17078</v>
          </cell>
          <cell r="O569">
            <v>43.43</v>
          </cell>
          <cell r="P569">
            <v>341.55</v>
          </cell>
          <cell r="Q569">
            <v>0.02</v>
          </cell>
          <cell r="R569">
            <v>0.02</v>
          </cell>
          <cell r="S569">
            <v>50</v>
          </cell>
          <cell r="T569">
            <v>6</v>
          </cell>
          <cell r="U569">
            <v>8</v>
          </cell>
          <cell r="V569">
            <v>2004</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0.1142</v>
          </cell>
          <cell r="L570">
            <v>3688</v>
          </cell>
          <cell r="M570">
            <v>0</v>
          </cell>
          <cell r="N570">
            <v>32291</v>
          </cell>
          <cell r="O570">
            <v>44.29</v>
          </cell>
          <cell r="P570">
            <v>645.80999999999995</v>
          </cell>
          <cell r="Q570">
            <v>0.02</v>
          </cell>
          <cell r="R570">
            <v>0.02</v>
          </cell>
          <cell r="S570">
            <v>50</v>
          </cell>
          <cell r="T570">
            <v>6</v>
          </cell>
          <cell r="U570">
            <v>8</v>
          </cell>
          <cell r="V570">
            <v>2004</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9.6799999999999997E-2</v>
          </cell>
          <cell r="L571">
            <v>411</v>
          </cell>
          <cell r="M571">
            <v>0</v>
          </cell>
          <cell r="N571">
            <v>4242</v>
          </cell>
          <cell r="O571">
            <v>45.16</v>
          </cell>
          <cell r="P571">
            <v>84.83</v>
          </cell>
          <cell r="Q571">
            <v>0.02</v>
          </cell>
          <cell r="R571">
            <v>0.02</v>
          </cell>
          <cell r="S571">
            <v>50</v>
          </cell>
          <cell r="T571">
            <v>6</v>
          </cell>
          <cell r="U571">
            <v>8</v>
          </cell>
          <cell r="V571">
            <v>2004</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7.8799999999999995E-2</v>
          </cell>
          <cell r="L572">
            <v>555</v>
          </cell>
          <cell r="M572">
            <v>0</v>
          </cell>
          <cell r="N572">
            <v>7049</v>
          </cell>
          <cell r="O572">
            <v>46.06</v>
          </cell>
          <cell r="P572">
            <v>140.97</v>
          </cell>
          <cell r="Q572">
            <v>0.02</v>
          </cell>
          <cell r="R572">
            <v>0.02</v>
          </cell>
          <cell r="S572">
            <v>50</v>
          </cell>
          <cell r="T572">
            <v>6</v>
          </cell>
          <cell r="U572">
            <v>8</v>
          </cell>
          <cell r="V572">
            <v>2004</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6.0600000000000001E-2</v>
          </cell>
          <cell r="L573">
            <v>22988</v>
          </cell>
          <cell r="M573">
            <v>0</v>
          </cell>
          <cell r="N573">
            <v>379340</v>
          </cell>
          <cell r="O573">
            <v>46.97</v>
          </cell>
          <cell r="P573">
            <v>7586.79</v>
          </cell>
          <cell r="Q573">
            <v>0.02</v>
          </cell>
          <cell r="R573">
            <v>0.02</v>
          </cell>
          <cell r="S573">
            <v>50</v>
          </cell>
          <cell r="T573">
            <v>6</v>
          </cell>
          <cell r="U573">
            <v>8</v>
          </cell>
          <cell r="V573">
            <v>2004</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0.97499999999999998</v>
          </cell>
          <cell r="L574">
            <v>0</v>
          </cell>
          <cell r="M574">
            <v>0</v>
          </cell>
          <cell r="N574">
            <v>0</v>
          </cell>
          <cell r="O574">
            <v>1</v>
          </cell>
          <cell r="P574">
            <v>0</v>
          </cell>
          <cell r="Q574">
            <v>0</v>
          </cell>
          <cell r="R574">
            <v>2.5000000000000001E-2</v>
          </cell>
          <cell r="S574">
            <v>40</v>
          </cell>
          <cell r="T574">
            <v>6</v>
          </cell>
          <cell r="U574">
            <v>8</v>
          </cell>
          <cell r="V574">
            <v>2004</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0.97499999999999998</v>
          </cell>
          <cell r="L575">
            <v>0</v>
          </cell>
          <cell r="M575">
            <v>0</v>
          </cell>
          <cell r="N575">
            <v>0</v>
          </cell>
          <cell r="O575">
            <v>1</v>
          </cell>
          <cell r="P575">
            <v>0</v>
          </cell>
          <cell r="Q575">
            <v>0</v>
          </cell>
          <cell r="R575">
            <v>2.5000000000000001E-2</v>
          </cell>
          <cell r="S575">
            <v>40</v>
          </cell>
          <cell r="T575">
            <v>6</v>
          </cell>
          <cell r="U575">
            <v>8</v>
          </cell>
          <cell r="V575">
            <v>2004</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0.97499999999999998</v>
          </cell>
          <cell r="L576">
            <v>0</v>
          </cell>
          <cell r="M576">
            <v>0</v>
          </cell>
          <cell r="N576">
            <v>0</v>
          </cell>
          <cell r="O576">
            <v>1</v>
          </cell>
          <cell r="P576">
            <v>0</v>
          </cell>
          <cell r="Q576">
            <v>0</v>
          </cell>
          <cell r="R576">
            <v>2.5000000000000001E-2</v>
          </cell>
          <cell r="S576">
            <v>40</v>
          </cell>
          <cell r="T576">
            <v>6</v>
          </cell>
          <cell r="U576">
            <v>8</v>
          </cell>
          <cell r="V576">
            <v>2004</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0.97499999999999998</v>
          </cell>
          <cell r="L577">
            <v>0</v>
          </cell>
          <cell r="M577">
            <v>0</v>
          </cell>
          <cell r="N577">
            <v>0</v>
          </cell>
          <cell r="O577">
            <v>1</v>
          </cell>
          <cell r="P577">
            <v>0</v>
          </cell>
          <cell r="Q577">
            <v>0</v>
          </cell>
          <cell r="R577">
            <v>2.5000000000000001E-2</v>
          </cell>
          <cell r="S577">
            <v>40</v>
          </cell>
          <cell r="T577">
            <v>6</v>
          </cell>
          <cell r="U577">
            <v>8</v>
          </cell>
          <cell r="V577">
            <v>2004</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0.97499999999999998</v>
          </cell>
          <cell r="L578">
            <v>0</v>
          </cell>
          <cell r="M578">
            <v>0</v>
          </cell>
          <cell r="N578">
            <v>0</v>
          </cell>
          <cell r="O578">
            <v>1</v>
          </cell>
          <cell r="P578">
            <v>0</v>
          </cell>
          <cell r="Q578">
            <v>0</v>
          </cell>
          <cell r="R578">
            <v>2.5000000000000001E-2</v>
          </cell>
          <cell r="S578">
            <v>40</v>
          </cell>
          <cell r="T578">
            <v>6</v>
          </cell>
          <cell r="U578">
            <v>8</v>
          </cell>
          <cell r="V578">
            <v>2004</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0.97499999999999998</v>
          </cell>
          <cell r="L579">
            <v>0</v>
          </cell>
          <cell r="M579">
            <v>0</v>
          </cell>
          <cell r="N579">
            <v>0</v>
          </cell>
          <cell r="O579">
            <v>1</v>
          </cell>
          <cell r="P579">
            <v>0</v>
          </cell>
          <cell r="Q579">
            <v>0</v>
          </cell>
          <cell r="R579">
            <v>2.5000000000000001E-2</v>
          </cell>
          <cell r="S579">
            <v>40</v>
          </cell>
          <cell r="T579">
            <v>6</v>
          </cell>
          <cell r="U579">
            <v>8</v>
          </cell>
          <cell r="V579">
            <v>2004</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0.97499999999999998</v>
          </cell>
          <cell r="L580">
            <v>0</v>
          </cell>
          <cell r="M580">
            <v>0</v>
          </cell>
          <cell r="N580">
            <v>0</v>
          </cell>
          <cell r="O580">
            <v>1</v>
          </cell>
          <cell r="P580">
            <v>0</v>
          </cell>
          <cell r="Q580">
            <v>0</v>
          </cell>
          <cell r="R580">
            <v>2.5000000000000001E-2</v>
          </cell>
          <cell r="S580">
            <v>40</v>
          </cell>
          <cell r="T580">
            <v>6</v>
          </cell>
          <cell r="U580">
            <v>8</v>
          </cell>
          <cell r="V580">
            <v>2004</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0.97499999999999998</v>
          </cell>
          <cell r="L581">
            <v>0</v>
          </cell>
          <cell r="M581">
            <v>0</v>
          </cell>
          <cell r="N581">
            <v>0</v>
          </cell>
          <cell r="O581">
            <v>1</v>
          </cell>
          <cell r="P581">
            <v>0</v>
          </cell>
          <cell r="Q581">
            <v>0</v>
          </cell>
          <cell r="R581">
            <v>2.5000000000000001E-2</v>
          </cell>
          <cell r="S581">
            <v>40</v>
          </cell>
          <cell r="T581">
            <v>6</v>
          </cell>
          <cell r="U581">
            <v>8</v>
          </cell>
          <cell r="V581">
            <v>2004</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0.97499999999999998</v>
          </cell>
          <cell r="L582">
            <v>0</v>
          </cell>
          <cell r="M582">
            <v>0</v>
          </cell>
          <cell r="N582">
            <v>0</v>
          </cell>
          <cell r="O582">
            <v>1</v>
          </cell>
          <cell r="P582">
            <v>0</v>
          </cell>
          <cell r="Q582">
            <v>0</v>
          </cell>
          <cell r="R582">
            <v>2.5000000000000001E-2</v>
          </cell>
          <cell r="S582">
            <v>40</v>
          </cell>
          <cell r="T582">
            <v>6</v>
          </cell>
          <cell r="U582">
            <v>8</v>
          </cell>
          <cell r="V582">
            <v>2004</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0.97499999999999998</v>
          </cell>
          <cell r="L583">
            <v>0</v>
          </cell>
          <cell r="M583">
            <v>0</v>
          </cell>
          <cell r="N583">
            <v>0</v>
          </cell>
          <cell r="O583">
            <v>1</v>
          </cell>
          <cell r="P583">
            <v>0</v>
          </cell>
          <cell r="Q583">
            <v>0</v>
          </cell>
          <cell r="R583">
            <v>2.5000000000000001E-2</v>
          </cell>
          <cell r="S583">
            <v>40</v>
          </cell>
          <cell r="T583">
            <v>6</v>
          </cell>
          <cell r="U583">
            <v>8</v>
          </cell>
          <cell r="V583">
            <v>2004</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0.97499999999999998</v>
          </cell>
          <cell r="L584">
            <v>0</v>
          </cell>
          <cell r="M584">
            <v>0</v>
          </cell>
          <cell r="N584">
            <v>0</v>
          </cell>
          <cell r="O584">
            <v>1</v>
          </cell>
          <cell r="P584">
            <v>0</v>
          </cell>
          <cell r="Q584">
            <v>0</v>
          </cell>
          <cell r="R584">
            <v>2.5000000000000001E-2</v>
          </cell>
          <cell r="S584">
            <v>40</v>
          </cell>
          <cell r="T584">
            <v>6</v>
          </cell>
          <cell r="U584">
            <v>8</v>
          </cell>
          <cell r="V584">
            <v>2004</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0.97499999999999998</v>
          </cell>
          <cell r="L585">
            <v>-698</v>
          </cell>
          <cell r="M585">
            <v>0</v>
          </cell>
          <cell r="N585">
            <v>-716</v>
          </cell>
          <cell r="O585">
            <v>1</v>
          </cell>
          <cell r="P585">
            <v>-17.89</v>
          </cell>
          <cell r="Q585">
            <v>2.5000000000000001E-2</v>
          </cell>
          <cell r="R585">
            <v>2.5000000000000001E-2</v>
          </cell>
          <cell r="S585">
            <v>40</v>
          </cell>
          <cell r="T585">
            <v>6</v>
          </cell>
          <cell r="U585">
            <v>8</v>
          </cell>
          <cell r="V585">
            <v>2004</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0.97499999999999998</v>
          </cell>
          <cell r="L586">
            <v>0</v>
          </cell>
          <cell r="M586">
            <v>0</v>
          </cell>
          <cell r="N586">
            <v>0</v>
          </cell>
          <cell r="O586">
            <v>1</v>
          </cell>
          <cell r="P586">
            <v>0</v>
          </cell>
          <cell r="Q586">
            <v>0</v>
          </cell>
          <cell r="R586">
            <v>2.5000000000000001E-2</v>
          </cell>
          <cell r="S586">
            <v>40</v>
          </cell>
          <cell r="T586">
            <v>6</v>
          </cell>
          <cell r="U586">
            <v>8</v>
          </cell>
          <cell r="V586">
            <v>2004</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0.97499999999999998</v>
          </cell>
          <cell r="L587">
            <v>0</v>
          </cell>
          <cell r="M587">
            <v>0</v>
          </cell>
          <cell r="N587">
            <v>0</v>
          </cell>
          <cell r="O587">
            <v>1</v>
          </cell>
          <cell r="P587">
            <v>0</v>
          </cell>
          <cell r="Q587">
            <v>0</v>
          </cell>
          <cell r="R587">
            <v>2.5000000000000001E-2</v>
          </cell>
          <cell r="S587">
            <v>40</v>
          </cell>
          <cell r="T587">
            <v>6</v>
          </cell>
          <cell r="U587">
            <v>8</v>
          </cell>
          <cell r="V587">
            <v>2004</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0.97499999999999998</v>
          </cell>
          <cell r="L588">
            <v>0</v>
          </cell>
          <cell r="M588">
            <v>0</v>
          </cell>
          <cell r="N588">
            <v>0</v>
          </cell>
          <cell r="O588">
            <v>1</v>
          </cell>
          <cell r="P588">
            <v>0</v>
          </cell>
          <cell r="Q588">
            <v>0</v>
          </cell>
          <cell r="R588">
            <v>2.5000000000000001E-2</v>
          </cell>
          <cell r="S588">
            <v>40</v>
          </cell>
          <cell r="T588">
            <v>6</v>
          </cell>
          <cell r="U588">
            <v>8</v>
          </cell>
          <cell r="V588">
            <v>2004</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0.97324999999999995</v>
          </cell>
          <cell r="L589">
            <v>0</v>
          </cell>
          <cell r="M589">
            <v>0</v>
          </cell>
          <cell r="N589">
            <v>0</v>
          </cell>
          <cell r="O589">
            <v>1.07</v>
          </cell>
          <cell r="P589">
            <v>0</v>
          </cell>
          <cell r="Q589">
            <v>0</v>
          </cell>
          <cell r="R589">
            <v>2.5000000000000001E-2</v>
          </cell>
          <cell r="S589">
            <v>40</v>
          </cell>
          <cell r="T589">
            <v>6</v>
          </cell>
          <cell r="U589">
            <v>8</v>
          </cell>
          <cell r="V589">
            <v>2004</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0.96499999999999997</v>
          </cell>
          <cell r="L590">
            <v>0</v>
          </cell>
          <cell r="M590">
            <v>0</v>
          </cell>
          <cell r="N590">
            <v>0</v>
          </cell>
          <cell r="O590">
            <v>1.4</v>
          </cell>
          <cell r="P590">
            <v>0</v>
          </cell>
          <cell r="Q590">
            <v>0</v>
          </cell>
          <cell r="R590">
            <v>2.5000000000000001E-2</v>
          </cell>
          <cell r="S590">
            <v>40</v>
          </cell>
          <cell r="T590">
            <v>6</v>
          </cell>
          <cell r="U590">
            <v>8</v>
          </cell>
          <cell r="V590">
            <v>2004</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0.95650000000000002</v>
          </cell>
          <cell r="L591">
            <v>0</v>
          </cell>
          <cell r="M591">
            <v>0</v>
          </cell>
          <cell r="N591">
            <v>0</v>
          </cell>
          <cell r="O591">
            <v>1.74</v>
          </cell>
          <cell r="P591">
            <v>0</v>
          </cell>
          <cell r="Q591">
            <v>0</v>
          </cell>
          <cell r="R591">
            <v>2.5000000000000001E-2</v>
          </cell>
          <cell r="S591">
            <v>40</v>
          </cell>
          <cell r="T591">
            <v>6</v>
          </cell>
          <cell r="U591">
            <v>8</v>
          </cell>
          <cell r="V591">
            <v>2004</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0.94799999999999995</v>
          </cell>
          <cell r="L592">
            <v>0</v>
          </cell>
          <cell r="M592">
            <v>0</v>
          </cell>
          <cell r="N592">
            <v>0</v>
          </cell>
          <cell r="O592">
            <v>2.08</v>
          </cell>
          <cell r="P592">
            <v>0</v>
          </cell>
          <cell r="Q592">
            <v>0</v>
          </cell>
          <cell r="R592">
            <v>2.5000000000000001E-2</v>
          </cell>
          <cell r="S592">
            <v>40</v>
          </cell>
          <cell r="T592">
            <v>6</v>
          </cell>
          <cell r="U592">
            <v>8</v>
          </cell>
          <cell r="V592">
            <v>2004</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0.94</v>
          </cell>
          <cell r="L593">
            <v>0</v>
          </cell>
          <cell r="M593">
            <v>0</v>
          </cell>
          <cell r="N593">
            <v>0</v>
          </cell>
          <cell r="O593">
            <v>2.4</v>
          </cell>
          <cell r="P593">
            <v>0</v>
          </cell>
          <cell r="Q593">
            <v>0</v>
          </cell>
          <cell r="R593">
            <v>2.5000000000000001E-2</v>
          </cell>
          <cell r="S593">
            <v>40</v>
          </cell>
          <cell r="T593">
            <v>6</v>
          </cell>
          <cell r="U593">
            <v>8</v>
          </cell>
          <cell r="V593">
            <v>2004</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0.92500000000000004</v>
          </cell>
          <cell r="L594">
            <v>0</v>
          </cell>
          <cell r="M594">
            <v>0</v>
          </cell>
          <cell r="N594">
            <v>0</v>
          </cell>
          <cell r="O594">
            <v>3</v>
          </cell>
          <cell r="P594">
            <v>0</v>
          </cell>
          <cell r="Q594">
            <v>0</v>
          </cell>
          <cell r="R594">
            <v>2.5000000000000001E-2</v>
          </cell>
          <cell r="S594">
            <v>40</v>
          </cell>
          <cell r="T594">
            <v>6</v>
          </cell>
          <cell r="U594">
            <v>8</v>
          </cell>
          <cell r="V594">
            <v>2004</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0.91025</v>
          </cell>
          <cell r="L595">
            <v>0</v>
          </cell>
          <cell r="M595">
            <v>0</v>
          </cell>
          <cell r="N595">
            <v>0</v>
          </cell>
          <cell r="O595">
            <v>3.59</v>
          </cell>
          <cell r="P595">
            <v>0</v>
          </cell>
          <cell r="Q595">
            <v>0</v>
          </cell>
          <cell r="R595">
            <v>2.5000000000000001E-2</v>
          </cell>
          <cell r="S595">
            <v>40</v>
          </cell>
          <cell r="T595">
            <v>6</v>
          </cell>
          <cell r="U595">
            <v>8</v>
          </cell>
          <cell r="V595">
            <v>2004</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0.90275000000000005</v>
          </cell>
          <cell r="L596">
            <v>0</v>
          </cell>
          <cell r="M596">
            <v>0</v>
          </cell>
          <cell r="N596">
            <v>0</v>
          </cell>
          <cell r="O596">
            <v>3.89</v>
          </cell>
          <cell r="P596">
            <v>0</v>
          </cell>
          <cell r="Q596">
            <v>0</v>
          </cell>
          <cell r="R596">
            <v>2.5000000000000001E-2</v>
          </cell>
          <cell r="S596">
            <v>40</v>
          </cell>
          <cell r="T596">
            <v>6</v>
          </cell>
          <cell r="U596">
            <v>8</v>
          </cell>
          <cell r="V596">
            <v>2004</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0.89524999999999999</v>
          </cell>
          <cell r="L597">
            <v>0</v>
          </cell>
          <cell r="M597">
            <v>0</v>
          </cell>
          <cell r="N597">
            <v>0</v>
          </cell>
          <cell r="O597">
            <v>4.1900000000000004</v>
          </cell>
          <cell r="P597">
            <v>0</v>
          </cell>
          <cell r="Q597">
            <v>0</v>
          </cell>
          <cell r="R597">
            <v>2.5000000000000001E-2</v>
          </cell>
          <cell r="S597">
            <v>40</v>
          </cell>
          <cell r="T597">
            <v>6</v>
          </cell>
          <cell r="U597">
            <v>8</v>
          </cell>
          <cell r="V597">
            <v>2004</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0.87975000000000003</v>
          </cell>
          <cell r="L598">
            <v>0</v>
          </cell>
          <cell r="M598">
            <v>0</v>
          </cell>
          <cell r="N598">
            <v>0</v>
          </cell>
          <cell r="O598">
            <v>4.8099999999999996</v>
          </cell>
          <cell r="P598">
            <v>0</v>
          </cell>
          <cell r="Q598">
            <v>0</v>
          </cell>
          <cell r="R598">
            <v>2.5000000000000001E-2</v>
          </cell>
          <cell r="S598">
            <v>40</v>
          </cell>
          <cell r="T598">
            <v>6</v>
          </cell>
          <cell r="U598">
            <v>8</v>
          </cell>
          <cell r="V598">
            <v>2004</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0.872</v>
          </cell>
          <cell r="L599">
            <v>0</v>
          </cell>
          <cell r="M599">
            <v>0</v>
          </cell>
          <cell r="N599">
            <v>0</v>
          </cell>
          <cell r="O599">
            <v>5.12</v>
          </cell>
          <cell r="P599">
            <v>0</v>
          </cell>
          <cell r="Q599">
            <v>0</v>
          </cell>
          <cell r="R599">
            <v>2.5000000000000001E-2</v>
          </cell>
          <cell r="S599">
            <v>40</v>
          </cell>
          <cell r="T599">
            <v>6</v>
          </cell>
          <cell r="U599">
            <v>8</v>
          </cell>
          <cell r="V599">
            <v>2004</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0.86399999999999999</v>
          </cell>
          <cell r="L600">
            <v>0</v>
          </cell>
          <cell r="M600">
            <v>0</v>
          </cell>
          <cell r="N600">
            <v>0</v>
          </cell>
          <cell r="O600">
            <v>5.44</v>
          </cell>
          <cell r="P600">
            <v>0</v>
          </cell>
          <cell r="Q600">
            <v>0</v>
          </cell>
          <cell r="R600">
            <v>2.5000000000000001E-2</v>
          </cell>
          <cell r="S600">
            <v>40</v>
          </cell>
          <cell r="T600">
            <v>6</v>
          </cell>
          <cell r="U600">
            <v>8</v>
          </cell>
          <cell r="V600">
            <v>2004</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0.85575000000000001</v>
          </cell>
          <cell r="L601">
            <v>0</v>
          </cell>
          <cell r="M601">
            <v>0</v>
          </cell>
          <cell r="N601">
            <v>0</v>
          </cell>
          <cell r="O601">
            <v>5.77</v>
          </cell>
          <cell r="P601">
            <v>0</v>
          </cell>
          <cell r="Q601">
            <v>0</v>
          </cell>
          <cell r="R601">
            <v>2.5000000000000001E-2</v>
          </cell>
          <cell r="S601">
            <v>40</v>
          </cell>
          <cell r="T601">
            <v>6</v>
          </cell>
          <cell r="U601">
            <v>8</v>
          </cell>
          <cell r="V601">
            <v>2004</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0.84750000000000003</v>
          </cell>
          <cell r="L602">
            <v>0</v>
          </cell>
          <cell r="M602">
            <v>0</v>
          </cell>
          <cell r="N602">
            <v>0</v>
          </cell>
          <cell r="O602">
            <v>6.1</v>
          </cell>
          <cell r="P602">
            <v>0</v>
          </cell>
          <cell r="Q602">
            <v>0</v>
          </cell>
          <cell r="R602">
            <v>2.5000000000000001E-2</v>
          </cell>
          <cell r="S602">
            <v>40</v>
          </cell>
          <cell r="T602">
            <v>6</v>
          </cell>
          <cell r="U602">
            <v>8</v>
          </cell>
          <cell r="V602">
            <v>2004</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0.83899999999999997</v>
          </cell>
          <cell r="L603">
            <v>0</v>
          </cell>
          <cell r="M603">
            <v>0</v>
          </cell>
          <cell r="N603">
            <v>0</v>
          </cell>
          <cell r="O603">
            <v>6.44</v>
          </cell>
          <cell r="P603">
            <v>0</v>
          </cell>
          <cell r="Q603">
            <v>0</v>
          </cell>
          <cell r="R603">
            <v>2.5000000000000001E-2</v>
          </cell>
          <cell r="S603">
            <v>40</v>
          </cell>
          <cell r="T603">
            <v>6</v>
          </cell>
          <cell r="U603">
            <v>8</v>
          </cell>
          <cell r="V603">
            <v>2004</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0.83050000000000002</v>
          </cell>
          <cell r="L604">
            <v>0</v>
          </cell>
          <cell r="M604">
            <v>0</v>
          </cell>
          <cell r="N604">
            <v>0</v>
          </cell>
          <cell r="O604">
            <v>6.78</v>
          </cell>
          <cell r="P604">
            <v>0</v>
          </cell>
          <cell r="Q604">
            <v>0</v>
          </cell>
          <cell r="R604">
            <v>2.5000000000000001E-2</v>
          </cell>
          <cell r="S604">
            <v>40</v>
          </cell>
          <cell r="T604">
            <v>6</v>
          </cell>
          <cell r="U604">
            <v>8</v>
          </cell>
          <cell r="V604">
            <v>2004</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0.82174999999999998</v>
          </cell>
          <cell r="L605">
            <v>0</v>
          </cell>
          <cell r="M605">
            <v>0</v>
          </cell>
          <cell r="N605">
            <v>0</v>
          </cell>
          <cell r="O605">
            <v>7.13</v>
          </cell>
          <cell r="P605">
            <v>0</v>
          </cell>
          <cell r="Q605">
            <v>0</v>
          </cell>
          <cell r="R605">
            <v>2.5000000000000001E-2</v>
          </cell>
          <cell r="S605">
            <v>40</v>
          </cell>
          <cell r="T605">
            <v>6</v>
          </cell>
          <cell r="U605">
            <v>8</v>
          </cell>
          <cell r="V605">
            <v>2004</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0.81274999999999997</v>
          </cell>
          <cell r="L606">
            <v>0</v>
          </cell>
          <cell r="M606">
            <v>0</v>
          </cell>
          <cell r="N606">
            <v>0</v>
          </cell>
          <cell r="O606">
            <v>7.49</v>
          </cell>
          <cell r="P606">
            <v>0</v>
          </cell>
          <cell r="Q606">
            <v>0</v>
          </cell>
          <cell r="R606">
            <v>2.5000000000000001E-2</v>
          </cell>
          <cell r="S606">
            <v>40</v>
          </cell>
          <cell r="T606">
            <v>6</v>
          </cell>
          <cell r="U606">
            <v>8</v>
          </cell>
          <cell r="V606">
            <v>2004</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0.80374999999999996</v>
          </cell>
          <cell r="L607">
            <v>0</v>
          </cell>
          <cell r="M607">
            <v>0</v>
          </cell>
          <cell r="N607">
            <v>0</v>
          </cell>
          <cell r="O607">
            <v>7.85</v>
          </cell>
          <cell r="P607">
            <v>0</v>
          </cell>
          <cell r="Q607">
            <v>0</v>
          </cell>
          <cell r="R607">
            <v>2.5000000000000001E-2</v>
          </cell>
          <cell r="S607">
            <v>40</v>
          </cell>
          <cell r="T607">
            <v>6</v>
          </cell>
          <cell r="U607">
            <v>8</v>
          </cell>
          <cell r="V607">
            <v>2004</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0.79449999999999998</v>
          </cell>
          <cell r="L608">
            <v>0</v>
          </cell>
          <cell r="M608">
            <v>0</v>
          </cell>
          <cell r="N608">
            <v>0</v>
          </cell>
          <cell r="O608">
            <v>8.2200000000000006</v>
          </cell>
          <cell r="P608">
            <v>0</v>
          </cell>
          <cell r="Q608">
            <v>0</v>
          </cell>
          <cell r="R608">
            <v>2.5000000000000001E-2</v>
          </cell>
          <cell r="S608">
            <v>40</v>
          </cell>
          <cell r="T608">
            <v>6</v>
          </cell>
          <cell r="U608">
            <v>8</v>
          </cell>
          <cell r="V608">
            <v>2004</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0.78500000000000003</v>
          </cell>
          <cell r="L609">
            <v>0</v>
          </cell>
          <cell r="M609">
            <v>0</v>
          </cell>
          <cell r="N609">
            <v>0</v>
          </cell>
          <cell r="O609">
            <v>8.6</v>
          </cell>
          <cell r="P609">
            <v>0</v>
          </cell>
          <cell r="Q609">
            <v>0</v>
          </cell>
          <cell r="R609">
            <v>2.5000000000000001E-2</v>
          </cell>
          <cell r="S609">
            <v>40</v>
          </cell>
          <cell r="T609">
            <v>6</v>
          </cell>
          <cell r="U609">
            <v>8</v>
          </cell>
          <cell r="V609">
            <v>2004</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0.77549999999999997</v>
          </cell>
          <cell r="L610">
            <v>0</v>
          </cell>
          <cell r="M610">
            <v>0</v>
          </cell>
          <cell r="N610">
            <v>0</v>
          </cell>
          <cell r="O610">
            <v>8.98</v>
          </cell>
          <cell r="P610">
            <v>0</v>
          </cell>
          <cell r="Q610">
            <v>0</v>
          </cell>
          <cell r="R610">
            <v>2.5000000000000001E-2</v>
          </cell>
          <cell r="S610">
            <v>40</v>
          </cell>
          <cell r="T610">
            <v>6</v>
          </cell>
          <cell r="U610">
            <v>8</v>
          </cell>
          <cell r="V610">
            <v>2004</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0.76575000000000004</v>
          </cell>
          <cell r="L611">
            <v>0</v>
          </cell>
          <cell r="M611">
            <v>0</v>
          </cell>
          <cell r="N611">
            <v>0</v>
          </cell>
          <cell r="O611">
            <v>9.3699999999999992</v>
          </cell>
          <cell r="P611">
            <v>0</v>
          </cell>
          <cell r="Q611">
            <v>0</v>
          </cell>
          <cell r="R611">
            <v>2.5000000000000001E-2</v>
          </cell>
          <cell r="S611">
            <v>40</v>
          </cell>
          <cell r="T611">
            <v>6</v>
          </cell>
          <cell r="U611">
            <v>8</v>
          </cell>
          <cell r="V611">
            <v>2004</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0.75600000000000001</v>
          </cell>
          <cell r="L612">
            <v>0</v>
          </cell>
          <cell r="M612">
            <v>0</v>
          </cell>
          <cell r="N612">
            <v>0</v>
          </cell>
          <cell r="O612">
            <v>9.76</v>
          </cell>
          <cell r="P612">
            <v>0</v>
          </cell>
          <cell r="Q612">
            <v>0</v>
          </cell>
          <cell r="R612">
            <v>2.5000000000000001E-2</v>
          </cell>
          <cell r="S612">
            <v>40</v>
          </cell>
          <cell r="T612">
            <v>6</v>
          </cell>
          <cell r="U612">
            <v>8</v>
          </cell>
          <cell r="V612">
            <v>2004</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0.74575000000000002</v>
          </cell>
          <cell r="L613">
            <v>0</v>
          </cell>
          <cell r="M613">
            <v>0</v>
          </cell>
          <cell r="N613">
            <v>0</v>
          </cell>
          <cell r="O613">
            <v>10.17</v>
          </cell>
          <cell r="P613">
            <v>0</v>
          </cell>
          <cell r="Q613">
            <v>0</v>
          </cell>
          <cell r="R613">
            <v>2.5000000000000001E-2</v>
          </cell>
          <cell r="S613">
            <v>40</v>
          </cell>
          <cell r="T613">
            <v>6</v>
          </cell>
          <cell r="U613">
            <v>8</v>
          </cell>
          <cell r="V613">
            <v>2004</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0.73550000000000004</v>
          </cell>
          <cell r="L614">
            <v>0</v>
          </cell>
          <cell r="M614">
            <v>0</v>
          </cell>
          <cell r="N614">
            <v>0</v>
          </cell>
          <cell r="O614">
            <v>10.58</v>
          </cell>
          <cell r="P614">
            <v>0</v>
          </cell>
          <cell r="Q614">
            <v>0</v>
          </cell>
          <cell r="R614">
            <v>2.5000000000000001E-2</v>
          </cell>
          <cell r="S614">
            <v>40</v>
          </cell>
          <cell r="T614">
            <v>6</v>
          </cell>
          <cell r="U614">
            <v>8</v>
          </cell>
          <cell r="V614">
            <v>2004</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0.72524999999999995</v>
          </cell>
          <cell r="L615">
            <v>0</v>
          </cell>
          <cell r="M615">
            <v>0</v>
          </cell>
          <cell r="N615">
            <v>0</v>
          </cell>
          <cell r="O615">
            <v>10.99</v>
          </cell>
          <cell r="P615">
            <v>0</v>
          </cell>
          <cell r="Q615">
            <v>0</v>
          </cell>
          <cell r="R615">
            <v>2.5000000000000001E-2</v>
          </cell>
          <cell r="S615">
            <v>40</v>
          </cell>
          <cell r="T615">
            <v>6</v>
          </cell>
          <cell r="U615">
            <v>8</v>
          </cell>
          <cell r="V615">
            <v>2004</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0.71450000000000002</v>
          </cell>
          <cell r="L616">
            <v>0</v>
          </cell>
          <cell r="M616">
            <v>0</v>
          </cell>
          <cell r="N616">
            <v>0</v>
          </cell>
          <cell r="O616">
            <v>11.42</v>
          </cell>
          <cell r="P616">
            <v>0</v>
          </cell>
          <cell r="Q616">
            <v>0</v>
          </cell>
          <cell r="R616">
            <v>2.5000000000000001E-2</v>
          </cell>
          <cell r="S616">
            <v>40</v>
          </cell>
          <cell r="T616">
            <v>6</v>
          </cell>
          <cell r="U616">
            <v>8</v>
          </cell>
          <cell r="V616">
            <v>2004</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0.70374999999999999</v>
          </cell>
          <cell r="L617">
            <v>0</v>
          </cell>
          <cell r="M617">
            <v>0</v>
          </cell>
          <cell r="N617">
            <v>0</v>
          </cell>
          <cell r="O617">
            <v>11.85</v>
          </cell>
          <cell r="P617">
            <v>0</v>
          </cell>
          <cell r="Q617">
            <v>0</v>
          </cell>
          <cell r="R617">
            <v>2.5000000000000001E-2</v>
          </cell>
          <cell r="S617">
            <v>40</v>
          </cell>
          <cell r="T617">
            <v>6</v>
          </cell>
          <cell r="U617">
            <v>8</v>
          </cell>
          <cell r="V617">
            <v>2004</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0.69274999999999998</v>
          </cell>
          <cell r="L618">
            <v>0</v>
          </cell>
          <cell r="M618">
            <v>0</v>
          </cell>
          <cell r="N618">
            <v>0</v>
          </cell>
          <cell r="O618">
            <v>12.29</v>
          </cell>
          <cell r="P618">
            <v>0</v>
          </cell>
          <cell r="Q618">
            <v>0</v>
          </cell>
          <cell r="R618">
            <v>2.5000000000000001E-2</v>
          </cell>
          <cell r="S618">
            <v>40</v>
          </cell>
          <cell r="T618">
            <v>6</v>
          </cell>
          <cell r="U618">
            <v>8</v>
          </cell>
          <cell r="V618">
            <v>2004</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0.68149999999999999</v>
          </cell>
          <cell r="L619">
            <v>0</v>
          </cell>
          <cell r="M619">
            <v>0</v>
          </cell>
          <cell r="N619">
            <v>0</v>
          </cell>
          <cell r="O619">
            <v>12.74</v>
          </cell>
          <cell r="P619">
            <v>0</v>
          </cell>
          <cell r="Q619">
            <v>0</v>
          </cell>
          <cell r="R619">
            <v>2.5000000000000001E-2</v>
          </cell>
          <cell r="S619">
            <v>40</v>
          </cell>
          <cell r="T619">
            <v>6</v>
          </cell>
          <cell r="U619">
            <v>8</v>
          </cell>
          <cell r="V619">
            <v>2004</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0.67025000000000001</v>
          </cell>
          <cell r="L620">
            <v>0</v>
          </cell>
          <cell r="M620">
            <v>0</v>
          </cell>
          <cell r="N620">
            <v>0</v>
          </cell>
          <cell r="O620">
            <v>13.19</v>
          </cell>
          <cell r="P620">
            <v>0</v>
          </cell>
          <cell r="Q620">
            <v>0</v>
          </cell>
          <cell r="R620">
            <v>2.5000000000000001E-2</v>
          </cell>
          <cell r="S620">
            <v>40</v>
          </cell>
          <cell r="T620">
            <v>6</v>
          </cell>
          <cell r="U620">
            <v>8</v>
          </cell>
          <cell r="V620">
            <v>2004</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0.65849999999999997</v>
          </cell>
          <cell r="L621">
            <v>0</v>
          </cell>
          <cell r="M621">
            <v>0</v>
          </cell>
          <cell r="N621">
            <v>0</v>
          </cell>
          <cell r="O621">
            <v>13.66</v>
          </cell>
          <cell r="P621">
            <v>0</v>
          </cell>
          <cell r="Q621">
            <v>0</v>
          </cell>
          <cell r="R621">
            <v>2.5000000000000001E-2</v>
          </cell>
          <cell r="S621">
            <v>40</v>
          </cell>
          <cell r="T621">
            <v>6</v>
          </cell>
          <cell r="U621">
            <v>8</v>
          </cell>
          <cell r="V621">
            <v>2004</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0.64675000000000005</v>
          </cell>
          <cell r="L622">
            <v>0</v>
          </cell>
          <cell r="M622">
            <v>0</v>
          </cell>
          <cell r="N622">
            <v>0</v>
          </cell>
          <cell r="O622">
            <v>14.13</v>
          </cell>
          <cell r="P622">
            <v>0</v>
          </cell>
          <cell r="Q622">
            <v>0</v>
          </cell>
          <cell r="R622">
            <v>2.5000000000000001E-2</v>
          </cell>
          <cell r="S622">
            <v>40</v>
          </cell>
          <cell r="T622">
            <v>6</v>
          </cell>
          <cell r="U622">
            <v>8</v>
          </cell>
          <cell r="V622">
            <v>2004</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0.63475000000000004</v>
          </cell>
          <cell r="L623">
            <v>0</v>
          </cell>
          <cell r="M623">
            <v>0</v>
          </cell>
          <cell r="N623">
            <v>0</v>
          </cell>
          <cell r="O623">
            <v>14.61</v>
          </cell>
          <cell r="P623">
            <v>0</v>
          </cell>
          <cell r="Q623">
            <v>0</v>
          </cell>
          <cell r="R623">
            <v>2.5000000000000001E-2</v>
          </cell>
          <cell r="S623">
            <v>40</v>
          </cell>
          <cell r="T623">
            <v>6</v>
          </cell>
          <cell r="U623">
            <v>8</v>
          </cell>
          <cell r="V623">
            <v>2004</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0.62250000000000005</v>
          </cell>
          <cell r="L624">
            <v>0</v>
          </cell>
          <cell r="M624">
            <v>0</v>
          </cell>
          <cell r="N624">
            <v>0</v>
          </cell>
          <cell r="O624">
            <v>15.1</v>
          </cell>
          <cell r="P624">
            <v>0</v>
          </cell>
          <cell r="Q624">
            <v>0</v>
          </cell>
          <cell r="R624">
            <v>2.5000000000000001E-2</v>
          </cell>
          <cell r="S624">
            <v>40</v>
          </cell>
          <cell r="T624">
            <v>6</v>
          </cell>
          <cell r="U624">
            <v>8</v>
          </cell>
          <cell r="V624">
            <v>2004</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0.61</v>
          </cell>
          <cell r="L625">
            <v>0</v>
          </cell>
          <cell r="M625">
            <v>0</v>
          </cell>
          <cell r="N625">
            <v>0</v>
          </cell>
          <cell r="O625">
            <v>15.6</v>
          </cell>
          <cell r="P625">
            <v>0</v>
          </cell>
          <cell r="Q625">
            <v>0</v>
          </cell>
          <cell r="R625">
            <v>2.5000000000000001E-2</v>
          </cell>
          <cell r="S625">
            <v>40</v>
          </cell>
          <cell r="T625">
            <v>6</v>
          </cell>
          <cell r="U625">
            <v>8</v>
          </cell>
          <cell r="V625">
            <v>2004</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0.59750000000000003</v>
          </cell>
          <cell r="L626">
            <v>0</v>
          </cell>
          <cell r="M626">
            <v>0</v>
          </cell>
          <cell r="N626">
            <v>0</v>
          </cell>
          <cell r="O626">
            <v>16.100000000000001</v>
          </cell>
          <cell r="P626">
            <v>0</v>
          </cell>
          <cell r="Q626">
            <v>0</v>
          </cell>
          <cell r="R626">
            <v>2.5000000000000001E-2</v>
          </cell>
          <cell r="S626">
            <v>40</v>
          </cell>
          <cell r="T626">
            <v>6</v>
          </cell>
          <cell r="U626">
            <v>8</v>
          </cell>
          <cell r="V626">
            <v>2004</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0.58450000000000002</v>
          </cell>
          <cell r="L627">
            <v>0</v>
          </cell>
          <cell r="M627">
            <v>0</v>
          </cell>
          <cell r="N627">
            <v>0</v>
          </cell>
          <cell r="O627">
            <v>16.62</v>
          </cell>
          <cell r="P627">
            <v>0</v>
          </cell>
          <cell r="Q627">
            <v>0</v>
          </cell>
          <cell r="R627">
            <v>2.5000000000000001E-2</v>
          </cell>
          <cell r="S627">
            <v>40</v>
          </cell>
          <cell r="T627">
            <v>6</v>
          </cell>
          <cell r="U627">
            <v>8</v>
          </cell>
          <cell r="V627">
            <v>2004</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0.57150000000000001</v>
          </cell>
          <cell r="L628">
            <v>0</v>
          </cell>
          <cell r="M628">
            <v>0</v>
          </cell>
          <cell r="N628">
            <v>0</v>
          </cell>
          <cell r="O628">
            <v>17.14</v>
          </cell>
          <cell r="P628">
            <v>0</v>
          </cell>
          <cell r="Q628">
            <v>0</v>
          </cell>
          <cell r="R628">
            <v>2.5000000000000001E-2</v>
          </cell>
          <cell r="S628">
            <v>40</v>
          </cell>
          <cell r="T628">
            <v>6</v>
          </cell>
          <cell r="U628">
            <v>8</v>
          </cell>
          <cell r="V628">
            <v>2004</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0.55825000000000002</v>
          </cell>
          <cell r="L629">
            <v>0</v>
          </cell>
          <cell r="M629">
            <v>0</v>
          </cell>
          <cell r="N629">
            <v>0</v>
          </cell>
          <cell r="O629">
            <v>17.670000000000002</v>
          </cell>
          <cell r="P629">
            <v>0</v>
          </cell>
          <cell r="Q629">
            <v>0</v>
          </cell>
          <cell r="R629">
            <v>2.5000000000000001E-2</v>
          </cell>
          <cell r="S629">
            <v>40</v>
          </cell>
          <cell r="T629">
            <v>6</v>
          </cell>
          <cell r="U629">
            <v>8</v>
          </cell>
          <cell r="V629">
            <v>2004</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0.54474999999999996</v>
          </cell>
          <cell r="L630">
            <v>0</v>
          </cell>
          <cell r="M630">
            <v>0</v>
          </cell>
          <cell r="N630">
            <v>0</v>
          </cell>
          <cell r="O630">
            <v>18.21</v>
          </cell>
          <cell r="P630">
            <v>0</v>
          </cell>
          <cell r="Q630">
            <v>0</v>
          </cell>
          <cell r="R630">
            <v>2.5000000000000001E-2</v>
          </cell>
          <cell r="S630">
            <v>40</v>
          </cell>
          <cell r="T630">
            <v>6</v>
          </cell>
          <cell r="U630">
            <v>8</v>
          </cell>
          <cell r="V630">
            <v>2004</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0.53100000000000003</v>
          </cell>
          <cell r="L631">
            <v>0</v>
          </cell>
          <cell r="M631">
            <v>0</v>
          </cell>
          <cell r="N631">
            <v>0</v>
          </cell>
          <cell r="O631">
            <v>18.760000000000002</v>
          </cell>
          <cell r="P631">
            <v>0</v>
          </cell>
          <cell r="Q631">
            <v>0</v>
          </cell>
          <cell r="R631">
            <v>2.5000000000000001E-2</v>
          </cell>
          <cell r="S631">
            <v>40</v>
          </cell>
          <cell r="T631">
            <v>6</v>
          </cell>
          <cell r="U631">
            <v>8</v>
          </cell>
          <cell r="V631">
            <v>2004</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0.51700000000000002</v>
          </cell>
          <cell r="L632">
            <v>0</v>
          </cell>
          <cell r="M632">
            <v>0</v>
          </cell>
          <cell r="N632">
            <v>0</v>
          </cell>
          <cell r="O632">
            <v>19.32</v>
          </cell>
          <cell r="P632">
            <v>0</v>
          </cell>
          <cell r="Q632">
            <v>0</v>
          </cell>
          <cell r="R632">
            <v>2.5000000000000001E-2</v>
          </cell>
          <cell r="S632">
            <v>40</v>
          </cell>
          <cell r="T632">
            <v>6</v>
          </cell>
          <cell r="U632">
            <v>8</v>
          </cell>
          <cell r="V632">
            <v>2004</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0.50275000000000003</v>
          </cell>
          <cell r="L633">
            <v>0</v>
          </cell>
          <cell r="M633">
            <v>0</v>
          </cell>
          <cell r="N633">
            <v>0</v>
          </cell>
          <cell r="O633">
            <v>19.89</v>
          </cell>
          <cell r="P633">
            <v>0</v>
          </cell>
          <cell r="Q633">
            <v>0</v>
          </cell>
          <cell r="R633">
            <v>2.5000000000000001E-2</v>
          </cell>
          <cell r="S633">
            <v>40</v>
          </cell>
          <cell r="T633">
            <v>6</v>
          </cell>
          <cell r="U633">
            <v>8</v>
          </cell>
          <cell r="V633">
            <v>2004</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0.48849999999999999</v>
          </cell>
          <cell r="L634">
            <v>0</v>
          </cell>
          <cell r="M634">
            <v>0</v>
          </cell>
          <cell r="N634">
            <v>0</v>
          </cell>
          <cell r="O634">
            <v>20.46</v>
          </cell>
          <cell r="P634">
            <v>0</v>
          </cell>
          <cell r="Q634">
            <v>0</v>
          </cell>
          <cell r="R634">
            <v>2.5000000000000001E-2</v>
          </cell>
          <cell r="S634">
            <v>40</v>
          </cell>
          <cell r="T634">
            <v>6</v>
          </cell>
          <cell r="U634">
            <v>8</v>
          </cell>
          <cell r="V634">
            <v>2004</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0.47375</v>
          </cell>
          <cell r="L635">
            <v>0</v>
          </cell>
          <cell r="M635">
            <v>0</v>
          </cell>
          <cell r="N635">
            <v>0</v>
          </cell>
          <cell r="O635">
            <v>21.05</v>
          </cell>
          <cell r="P635">
            <v>0</v>
          </cell>
          <cell r="Q635">
            <v>0</v>
          </cell>
          <cell r="R635">
            <v>2.5000000000000001E-2</v>
          </cell>
          <cell r="S635">
            <v>40</v>
          </cell>
          <cell r="T635">
            <v>6</v>
          </cell>
          <cell r="U635">
            <v>8</v>
          </cell>
          <cell r="V635">
            <v>2004</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0.45900000000000002</v>
          </cell>
          <cell r="L636">
            <v>0</v>
          </cell>
          <cell r="M636">
            <v>0</v>
          </cell>
          <cell r="N636">
            <v>0</v>
          </cell>
          <cell r="O636">
            <v>21.64</v>
          </cell>
          <cell r="P636">
            <v>0</v>
          </cell>
          <cell r="Q636">
            <v>0</v>
          </cell>
          <cell r="R636">
            <v>2.5000000000000001E-2</v>
          </cell>
          <cell r="S636">
            <v>40</v>
          </cell>
          <cell r="T636">
            <v>6</v>
          </cell>
          <cell r="U636">
            <v>8</v>
          </cell>
          <cell r="V636">
            <v>2004</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0.44400000000000001</v>
          </cell>
          <cell r="L637">
            <v>0</v>
          </cell>
          <cell r="M637">
            <v>0</v>
          </cell>
          <cell r="N637">
            <v>0</v>
          </cell>
          <cell r="O637">
            <v>22.24</v>
          </cell>
          <cell r="P637">
            <v>0</v>
          </cell>
          <cell r="Q637">
            <v>0</v>
          </cell>
          <cell r="R637">
            <v>2.5000000000000001E-2</v>
          </cell>
          <cell r="S637">
            <v>40</v>
          </cell>
          <cell r="T637">
            <v>6</v>
          </cell>
          <cell r="U637">
            <v>8</v>
          </cell>
          <cell r="V637">
            <v>2004</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0.42875000000000002</v>
          </cell>
          <cell r="L638">
            <v>0</v>
          </cell>
          <cell r="M638">
            <v>0</v>
          </cell>
          <cell r="N638">
            <v>0</v>
          </cell>
          <cell r="O638">
            <v>22.85</v>
          </cell>
          <cell r="P638">
            <v>0</v>
          </cell>
          <cell r="Q638">
            <v>0</v>
          </cell>
          <cell r="R638">
            <v>2.5000000000000001E-2</v>
          </cell>
          <cell r="S638">
            <v>40</v>
          </cell>
          <cell r="T638">
            <v>6</v>
          </cell>
          <cell r="U638">
            <v>8</v>
          </cell>
          <cell r="V638">
            <v>2004</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0.41349999999999998</v>
          </cell>
          <cell r="L639">
            <v>0</v>
          </cell>
          <cell r="M639">
            <v>0</v>
          </cell>
          <cell r="N639">
            <v>0</v>
          </cell>
          <cell r="O639">
            <v>23.46</v>
          </cell>
          <cell r="P639">
            <v>0</v>
          </cell>
          <cell r="Q639">
            <v>0</v>
          </cell>
          <cell r="R639">
            <v>2.5000000000000001E-2</v>
          </cell>
          <cell r="S639">
            <v>40</v>
          </cell>
          <cell r="T639">
            <v>6</v>
          </cell>
          <cell r="U639">
            <v>8</v>
          </cell>
          <cell r="V639">
            <v>2004</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0.39774999999999999</v>
          </cell>
          <cell r="L640">
            <v>25053</v>
          </cell>
          <cell r="M640">
            <v>0</v>
          </cell>
          <cell r="N640">
            <v>62988</v>
          </cell>
          <cell r="O640">
            <v>24.09</v>
          </cell>
          <cell r="P640">
            <v>1574.7</v>
          </cell>
          <cell r="Q640">
            <v>2.5000000000000001E-2</v>
          </cell>
          <cell r="R640">
            <v>2.5000000000000001E-2</v>
          </cell>
          <cell r="S640">
            <v>40</v>
          </cell>
          <cell r="T640">
            <v>6</v>
          </cell>
          <cell r="U640">
            <v>8</v>
          </cell>
          <cell r="V640">
            <v>2004</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0.38200000000000001</v>
          </cell>
          <cell r="L641">
            <v>50985</v>
          </cell>
          <cell r="M641">
            <v>0</v>
          </cell>
          <cell r="N641">
            <v>133470</v>
          </cell>
          <cell r="O641">
            <v>24.72</v>
          </cell>
          <cell r="P641">
            <v>3336.74</v>
          </cell>
          <cell r="Q641">
            <v>2.5000000000000001E-2</v>
          </cell>
          <cell r="R641">
            <v>2.5000000000000001E-2</v>
          </cell>
          <cell r="S641">
            <v>40</v>
          </cell>
          <cell r="T641">
            <v>6</v>
          </cell>
          <cell r="U641">
            <v>8</v>
          </cell>
          <cell r="V641">
            <v>2004</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0.36599999999999999</v>
          </cell>
          <cell r="L642">
            <v>58392</v>
          </cell>
          <cell r="M642">
            <v>0</v>
          </cell>
          <cell r="N642">
            <v>159542</v>
          </cell>
          <cell r="O642">
            <v>25.36</v>
          </cell>
          <cell r="P642">
            <v>3988.54</v>
          </cell>
          <cell r="Q642">
            <v>2.5000000000000001E-2</v>
          </cell>
          <cell r="R642">
            <v>2.5000000000000001E-2</v>
          </cell>
          <cell r="S642">
            <v>40</v>
          </cell>
          <cell r="T642">
            <v>6</v>
          </cell>
          <cell r="U642">
            <v>8</v>
          </cell>
          <cell r="V642">
            <v>2004</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0.35</v>
          </cell>
          <cell r="L643">
            <v>159165</v>
          </cell>
          <cell r="M643">
            <v>0</v>
          </cell>
          <cell r="N643">
            <v>454757</v>
          </cell>
          <cell r="O643">
            <v>26</v>
          </cell>
          <cell r="P643">
            <v>11368.94</v>
          </cell>
          <cell r="Q643">
            <v>2.5000000000000001E-2</v>
          </cell>
          <cell r="R643">
            <v>2.5000000000000001E-2</v>
          </cell>
          <cell r="S643">
            <v>40</v>
          </cell>
          <cell r="T643">
            <v>6</v>
          </cell>
          <cell r="U643">
            <v>8</v>
          </cell>
          <cell r="V643">
            <v>2004</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0.33374999999999999</v>
          </cell>
          <cell r="L644">
            <v>95872</v>
          </cell>
          <cell r="M644">
            <v>0</v>
          </cell>
          <cell r="N644">
            <v>287257</v>
          </cell>
          <cell r="O644">
            <v>26.65</v>
          </cell>
          <cell r="P644">
            <v>7181.43</v>
          </cell>
          <cell r="Q644">
            <v>2.5000000000000001E-2</v>
          </cell>
          <cell r="R644">
            <v>2.5000000000000001E-2</v>
          </cell>
          <cell r="S644">
            <v>40</v>
          </cell>
          <cell r="T644">
            <v>6</v>
          </cell>
          <cell r="U644">
            <v>8</v>
          </cell>
          <cell r="V644">
            <v>2004</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0.31724999999999998</v>
          </cell>
          <cell r="L645">
            <v>90048</v>
          </cell>
          <cell r="M645">
            <v>0</v>
          </cell>
          <cell r="N645">
            <v>283839</v>
          </cell>
          <cell r="O645">
            <v>27.31</v>
          </cell>
          <cell r="P645">
            <v>7095.97</v>
          </cell>
          <cell r="Q645">
            <v>2.5000000000000001E-2</v>
          </cell>
          <cell r="R645">
            <v>2.5000000000000001E-2</v>
          </cell>
          <cell r="S645">
            <v>40</v>
          </cell>
          <cell r="T645">
            <v>6</v>
          </cell>
          <cell r="U645">
            <v>8</v>
          </cell>
          <cell r="V645">
            <v>2004</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0.30075000000000002</v>
          </cell>
          <cell r="L646">
            <v>258938</v>
          </cell>
          <cell r="M646">
            <v>0</v>
          </cell>
          <cell r="N646">
            <v>860973</v>
          </cell>
          <cell r="O646">
            <v>27.97</v>
          </cell>
          <cell r="P646">
            <v>21524.33</v>
          </cell>
          <cell r="Q646">
            <v>2.5000000000000001E-2</v>
          </cell>
          <cell r="R646">
            <v>2.5000000000000001E-2</v>
          </cell>
          <cell r="S646">
            <v>40</v>
          </cell>
          <cell r="T646">
            <v>6</v>
          </cell>
          <cell r="U646">
            <v>8</v>
          </cell>
          <cell r="V646">
            <v>2004</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0.28425</v>
          </cell>
          <cell r="L647">
            <v>52985</v>
          </cell>
          <cell r="M647">
            <v>0</v>
          </cell>
          <cell r="N647">
            <v>186404</v>
          </cell>
          <cell r="O647">
            <v>28.63</v>
          </cell>
          <cell r="P647">
            <v>4660.09</v>
          </cell>
          <cell r="Q647">
            <v>2.5000000000000001E-2</v>
          </cell>
          <cell r="R647">
            <v>2.5000000000000001E-2</v>
          </cell>
          <cell r="S647">
            <v>40</v>
          </cell>
          <cell r="T647">
            <v>6</v>
          </cell>
          <cell r="U647">
            <v>8</v>
          </cell>
          <cell r="V647">
            <v>2004</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0.26750000000000002</v>
          </cell>
          <cell r="L648">
            <v>148659</v>
          </cell>
          <cell r="M648">
            <v>0</v>
          </cell>
          <cell r="N648">
            <v>555734</v>
          </cell>
          <cell r="O648">
            <v>29.3</v>
          </cell>
          <cell r="P648">
            <v>13893.34</v>
          </cell>
          <cell r="Q648">
            <v>2.5000000000000001E-2</v>
          </cell>
          <cell r="R648">
            <v>2.5000000000000001E-2</v>
          </cell>
          <cell r="S648">
            <v>40</v>
          </cell>
          <cell r="T648">
            <v>6</v>
          </cell>
          <cell r="U648">
            <v>8</v>
          </cell>
          <cell r="V648">
            <v>2004</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0.2505</v>
          </cell>
          <cell r="L649">
            <v>931096</v>
          </cell>
          <cell r="M649">
            <v>0</v>
          </cell>
          <cell r="N649">
            <v>3716951</v>
          </cell>
          <cell r="O649">
            <v>29.98</v>
          </cell>
          <cell r="P649">
            <v>92923.78</v>
          </cell>
          <cell r="Q649">
            <v>2.5000000000000001E-2</v>
          </cell>
          <cell r="R649">
            <v>2.5000000000000001E-2</v>
          </cell>
          <cell r="S649">
            <v>40</v>
          </cell>
          <cell r="T649">
            <v>6</v>
          </cell>
          <cell r="U649">
            <v>8</v>
          </cell>
          <cell r="V649">
            <v>2004</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0.23350000000000001</v>
          </cell>
          <cell r="L650">
            <v>140462</v>
          </cell>
          <cell r="M650">
            <v>0</v>
          </cell>
          <cell r="N650">
            <v>601549</v>
          </cell>
          <cell r="O650">
            <v>30.66</v>
          </cell>
          <cell r="P650">
            <v>15038.72</v>
          </cell>
          <cell r="Q650">
            <v>2.5000000000000001E-2</v>
          </cell>
          <cell r="R650">
            <v>2.5000000000000001E-2</v>
          </cell>
          <cell r="S650">
            <v>40</v>
          </cell>
          <cell r="T650">
            <v>6</v>
          </cell>
          <cell r="U650">
            <v>8</v>
          </cell>
          <cell r="V650">
            <v>2004</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0.2165</v>
          </cell>
          <cell r="L651">
            <v>103197</v>
          </cell>
          <cell r="M651">
            <v>0</v>
          </cell>
          <cell r="N651">
            <v>476660</v>
          </cell>
          <cell r="O651">
            <v>31.34</v>
          </cell>
          <cell r="P651">
            <v>11916.5</v>
          </cell>
          <cell r="Q651">
            <v>2.5000000000000001E-2</v>
          </cell>
          <cell r="R651">
            <v>2.5000000000000001E-2</v>
          </cell>
          <cell r="S651">
            <v>40</v>
          </cell>
          <cell r="T651">
            <v>6</v>
          </cell>
          <cell r="U651">
            <v>8</v>
          </cell>
          <cell r="V651">
            <v>2004</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0.19925000000000001</v>
          </cell>
          <cell r="L652">
            <v>3258328</v>
          </cell>
          <cell r="M652">
            <v>0</v>
          </cell>
          <cell r="N652">
            <v>16352962</v>
          </cell>
          <cell r="O652">
            <v>32.03</v>
          </cell>
          <cell r="P652">
            <v>408824.04</v>
          </cell>
          <cell r="Q652">
            <v>2.5000000000000001E-2</v>
          </cell>
          <cell r="R652">
            <v>2.5000000000000001E-2</v>
          </cell>
          <cell r="S652">
            <v>40</v>
          </cell>
          <cell r="T652">
            <v>6</v>
          </cell>
          <cell r="U652">
            <v>8</v>
          </cell>
          <cell r="V652">
            <v>2004</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0.182</v>
          </cell>
          <cell r="L653">
            <v>462230</v>
          </cell>
          <cell r="M653">
            <v>0</v>
          </cell>
          <cell r="N653">
            <v>2539726</v>
          </cell>
          <cell r="O653">
            <v>32.72</v>
          </cell>
          <cell r="P653">
            <v>63493.16</v>
          </cell>
          <cell r="Q653">
            <v>2.5000000000000001E-2</v>
          </cell>
          <cell r="R653">
            <v>2.5000000000000001E-2</v>
          </cell>
          <cell r="S653">
            <v>40</v>
          </cell>
          <cell r="T653">
            <v>6</v>
          </cell>
          <cell r="U653">
            <v>8</v>
          </cell>
          <cell r="V653">
            <v>2004</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0.16475000000000001</v>
          </cell>
          <cell r="L654">
            <v>128930</v>
          </cell>
          <cell r="M654">
            <v>0</v>
          </cell>
          <cell r="N654">
            <v>782582</v>
          </cell>
          <cell r="O654">
            <v>33.409999999999997</v>
          </cell>
          <cell r="P654">
            <v>19564.55</v>
          </cell>
          <cell r="Q654">
            <v>2.5000000000000001E-2</v>
          </cell>
          <cell r="R654">
            <v>2.5000000000000001E-2</v>
          </cell>
          <cell r="S654">
            <v>40</v>
          </cell>
          <cell r="T654">
            <v>6</v>
          </cell>
          <cell r="U654">
            <v>8</v>
          </cell>
          <cell r="V654">
            <v>2004</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0.14724999999999999</v>
          </cell>
          <cell r="L655">
            <v>56551</v>
          </cell>
          <cell r="M655">
            <v>0</v>
          </cell>
          <cell r="N655">
            <v>384047</v>
          </cell>
          <cell r="O655">
            <v>34.11</v>
          </cell>
          <cell r="P655">
            <v>9601.18</v>
          </cell>
          <cell r="Q655">
            <v>2.5000000000000001E-2</v>
          </cell>
          <cell r="R655">
            <v>2.5000000000000001E-2</v>
          </cell>
          <cell r="S655">
            <v>40</v>
          </cell>
          <cell r="T655">
            <v>6</v>
          </cell>
          <cell r="U655">
            <v>8</v>
          </cell>
          <cell r="V655">
            <v>2004</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0.12975</v>
          </cell>
          <cell r="L656">
            <v>177532</v>
          </cell>
          <cell r="M656">
            <v>0</v>
          </cell>
          <cell r="N656">
            <v>1368264</v>
          </cell>
          <cell r="O656">
            <v>34.81</v>
          </cell>
          <cell r="P656">
            <v>34206.61</v>
          </cell>
          <cell r="Q656">
            <v>2.5000000000000001E-2</v>
          </cell>
          <cell r="R656">
            <v>2.5000000000000001E-2</v>
          </cell>
          <cell r="S656">
            <v>40</v>
          </cell>
          <cell r="T656">
            <v>6</v>
          </cell>
          <cell r="U656">
            <v>8</v>
          </cell>
          <cell r="V656">
            <v>2004</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0.112</v>
          </cell>
          <cell r="L657">
            <v>234658</v>
          </cell>
          <cell r="M657">
            <v>0</v>
          </cell>
          <cell r="N657">
            <v>2095157</v>
          </cell>
          <cell r="O657">
            <v>35.520000000000003</v>
          </cell>
          <cell r="P657">
            <v>52378.92</v>
          </cell>
          <cell r="Q657">
            <v>2.5000000000000001E-2</v>
          </cell>
          <cell r="R657">
            <v>2.5000000000000001E-2</v>
          </cell>
          <cell r="S657">
            <v>40</v>
          </cell>
          <cell r="T657">
            <v>6</v>
          </cell>
          <cell r="U657">
            <v>8</v>
          </cell>
          <cell r="V657">
            <v>2004</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9.425E-2</v>
          </cell>
          <cell r="L658">
            <v>138208</v>
          </cell>
          <cell r="M658">
            <v>0</v>
          </cell>
          <cell r="N658">
            <v>1466399</v>
          </cell>
          <cell r="O658">
            <v>36.229999999999997</v>
          </cell>
          <cell r="P658">
            <v>36659.980000000003</v>
          </cell>
          <cell r="Q658">
            <v>2.5000000000000001E-2</v>
          </cell>
          <cell r="R658">
            <v>2.5000000000000001E-2</v>
          </cell>
          <cell r="S658">
            <v>40</v>
          </cell>
          <cell r="T658">
            <v>6</v>
          </cell>
          <cell r="U658">
            <v>8</v>
          </cell>
          <cell r="V658">
            <v>2004</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7.6249999999999998E-2</v>
          </cell>
          <cell r="L659">
            <v>54634</v>
          </cell>
          <cell r="M659">
            <v>0</v>
          </cell>
          <cell r="N659">
            <v>716512</v>
          </cell>
          <cell r="O659">
            <v>36.950000000000003</v>
          </cell>
          <cell r="P659">
            <v>17912.810000000001</v>
          </cell>
          <cell r="Q659">
            <v>2.5000000000000001E-2</v>
          </cell>
          <cell r="R659">
            <v>2.5000000000000001E-2</v>
          </cell>
          <cell r="S659">
            <v>40</v>
          </cell>
          <cell r="T659">
            <v>6</v>
          </cell>
          <cell r="U659">
            <v>8</v>
          </cell>
          <cell r="V659">
            <v>2004</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5.8250000000000003E-2</v>
          </cell>
          <cell r="L660">
            <v>8081</v>
          </cell>
          <cell r="M660">
            <v>0</v>
          </cell>
          <cell r="N660">
            <v>138733</v>
          </cell>
          <cell r="O660">
            <v>37.67</v>
          </cell>
          <cell r="P660">
            <v>3468.32</v>
          </cell>
          <cell r="Q660">
            <v>2.5000000000000001E-2</v>
          </cell>
          <cell r="R660">
            <v>2.5000000000000001E-2</v>
          </cell>
          <cell r="S660">
            <v>40</v>
          </cell>
          <cell r="T660">
            <v>6</v>
          </cell>
          <cell r="U660">
            <v>8</v>
          </cell>
          <cell r="V660">
            <v>2004</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0.97367999999999999</v>
          </cell>
          <cell r="L661">
            <v>0</v>
          </cell>
          <cell r="M661">
            <v>0</v>
          </cell>
          <cell r="N661">
            <v>0</v>
          </cell>
          <cell r="O661">
            <v>1</v>
          </cell>
          <cell r="P661">
            <v>0</v>
          </cell>
          <cell r="Q661">
            <v>0</v>
          </cell>
          <cell r="R661">
            <v>2.63E-2</v>
          </cell>
          <cell r="S661">
            <v>38</v>
          </cell>
          <cell r="T661">
            <v>6</v>
          </cell>
          <cell r="U661">
            <v>8</v>
          </cell>
          <cell r="V661">
            <v>2004</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0.97367999999999999</v>
          </cell>
          <cell r="L662">
            <v>0</v>
          </cell>
          <cell r="M662">
            <v>0</v>
          </cell>
          <cell r="N662">
            <v>0</v>
          </cell>
          <cell r="O662">
            <v>1</v>
          </cell>
          <cell r="P662">
            <v>0</v>
          </cell>
          <cell r="Q662">
            <v>0</v>
          </cell>
          <cell r="R662">
            <v>2.63E-2</v>
          </cell>
          <cell r="S662">
            <v>38</v>
          </cell>
          <cell r="T662">
            <v>6</v>
          </cell>
          <cell r="U662">
            <v>8</v>
          </cell>
          <cell r="V662">
            <v>2004</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0.95316000000000001</v>
          </cell>
          <cell r="L663">
            <v>1208</v>
          </cell>
          <cell r="M663">
            <v>0</v>
          </cell>
          <cell r="N663">
            <v>1267</v>
          </cell>
          <cell r="O663">
            <v>1.78</v>
          </cell>
          <cell r="P663">
            <v>33.32</v>
          </cell>
          <cell r="Q663">
            <v>2.63E-2</v>
          </cell>
          <cell r="R663">
            <v>2.63E-2</v>
          </cell>
          <cell r="S663">
            <v>38</v>
          </cell>
          <cell r="T663">
            <v>6</v>
          </cell>
          <cell r="U663">
            <v>8</v>
          </cell>
          <cell r="V663">
            <v>2004</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0.94079000000000002</v>
          </cell>
          <cell r="L664">
            <v>99</v>
          </cell>
          <cell r="M664">
            <v>0</v>
          </cell>
          <cell r="N664">
            <v>105</v>
          </cell>
          <cell r="O664">
            <v>2.25</v>
          </cell>
          <cell r="P664">
            <v>2.76</v>
          </cell>
          <cell r="Q664">
            <v>2.63E-2</v>
          </cell>
          <cell r="R664">
            <v>2.63E-2</v>
          </cell>
          <cell r="S664">
            <v>38</v>
          </cell>
          <cell r="T664">
            <v>6</v>
          </cell>
          <cell r="U664">
            <v>8</v>
          </cell>
          <cell r="V664">
            <v>2004</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0.93632000000000004</v>
          </cell>
          <cell r="L665">
            <v>207</v>
          </cell>
          <cell r="M665">
            <v>0</v>
          </cell>
          <cell r="N665">
            <v>221</v>
          </cell>
          <cell r="O665">
            <v>2.42</v>
          </cell>
          <cell r="P665">
            <v>5.82</v>
          </cell>
          <cell r="Q665">
            <v>2.63E-2</v>
          </cell>
          <cell r="R665">
            <v>2.63E-2</v>
          </cell>
          <cell r="S665">
            <v>38</v>
          </cell>
          <cell r="T665">
            <v>6</v>
          </cell>
          <cell r="U665">
            <v>8</v>
          </cell>
          <cell r="V665">
            <v>2004</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0.93184</v>
          </cell>
          <cell r="L666">
            <v>438</v>
          </cell>
          <cell r="M666">
            <v>0</v>
          </cell>
          <cell r="N666">
            <v>470</v>
          </cell>
          <cell r="O666">
            <v>2.59</v>
          </cell>
          <cell r="P666">
            <v>12.37</v>
          </cell>
          <cell r="Q666">
            <v>2.63E-2</v>
          </cell>
          <cell r="R666">
            <v>2.63E-2</v>
          </cell>
          <cell r="S666">
            <v>38</v>
          </cell>
          <cell r="T666">
            <v>6</v>
          </cell>
          <cell r="U666">
            <v>8</v>
          </cell>
          <cell r="V666">
            <v>2004</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0.92710999999999999</v>
          </cell>
          <cell r="L667">
            <v>1223</v>
          </cell>
          <cell r="M667">
            <v>0</v>
          </cell>
          <cell r="N667">
            <v>1319</v>
          </cell>
          <cell r="O667">
            <v>2.77</v>
          </cell>
          <cell r="P667">
            <v>34.700000000000003</v>
          </cell>
          <cell r="Q667">
            <v>2.63E-2</v>
          </cell>
          <cell r="R667">
            <v>2.63E-2</v>
          </cell>
          <cell r="S667">
            <v>38</v>
          </cell>
          <cell r="T667">
            <v>6</v>
          </cell>
          <cell r="U667">
            <v>8</v>
          </cell>
          <cell r="V667">
            <v>2004</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0.92237000000000002</v>
          </cell>
          <cell r="L668">
            <v>3614</v>
          </cell>
          <cell r="M668">
            <v>0</v>
          </cell>
          <cell r="N668">
            <v>3918</v>
          </cell>
          <cell r="O668">
            <v>2.95</v>
          </cell>
          <cell r="P668">
            <v>103.04</v>
          </cell>
          <cell r="Q668">
            <v>2.63E-2</v>
          </cell>
          <cell r="R668">
            <v>2.63E-2</v>
          </cell>
          <cell r="S668">
            <v>38</v>
          </cell>
          <cell r="T668">
            <v>6</v>
          </cell>
          <cell r="U668">
            <v>8</v>
          </cell>
          <cell r="V668">
            <v>2004</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0.91737000000000002</v>
          </cell>
          <cell r="L669">
            <v>3569</v>
          </cell>
          <cell r="M669">
            <v>0</v>
          </cell>
          <cell r="N669">
            <v>3890</v>
          </cell>
          <cell r="O669">
            <v>3.14</v>
          </cell>
          <cell r="P669">
            <v>102.32</v>
          </cell>
          <cell r="Q669">
            <v>2.63E-2</v>
          </cell>
          <cell r="R669">
            <v>2.63E-2</v>
          </cell>
          <cell r="S669">
            <v>38</v>
          </cell>
          <cell r="T669">
            <v>6</v>
          </cell>
          <cell r="U669">
            <v>8</v>
          </cell>
          <cell r="V669">
            <v>2004</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0.90710999999999997</v>
          </cell>
          <cell r="L670">
            <v>0</v>
          </cell>
          <cell r="M670">
            <v>0</v>
          </cell>
          <cell r="N670">
            <v>0</v>
          </cell>
          <cell r="O670">
            <v>3.53</v>
          </cell>
          <cell r="P670">
            <v>0</v>
          </cell>
          <cell r="Q670">
            <v>0</v>
          </cell>
          <cell r="R670">
            <v>2.63E-2</v>
          </cell>
          <cell r="S670">
            <v>38</v>
          </cell>
          <cell r="T670">
            <v>6</v>
          </cell>
          <cell r="U670">
            <v>8</v>
          </cell>
          <cell r="V670">
            <v>2004</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0.90158000000000005</v>
          </cell>
          <cell r="L671">
            <v>4271</v>
          </cell>
          <cell r="M671">
            <v>0</v>
          </cell>
          <cell r="N671">
            <v>4737</v>
          </cell>
          <cell r="O671">
            <v>3.74</v>
          </cell>
          <cell r="P671">
            <v>124.58</v>
          </cell>
          <cell r="Q671">
            <v>2.63E-2</v>
          </cell>
          <cell r="R671">
            <v>2.63E-2</v>
          </cell>
          <cell r="S671">
            <v>38</v>
          </cell>
          <cell r="T671">
            <v>6</v>
          </cell>
          <cell r="U671">
            <v>8</v>
          </cell>
          <cell r="V671">
            <v>2004</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0.87710999999999995</v>
          </cell>
          <cell r="L672">
            <v>5931</v>
          </cell>
          <cell r="M672">
            <v>0</v>
          </cell>
          <cell r="N672">
            <v>6762</v>
          </cell>
          <cell r="O672">
            <v>4.67</v>
          </cell>
          <cell r="P672">
            <v>177.83</v>
          </cell>
          <cell r="Q672">
            <v>2.63E-2</v>
          </cell>
          <cell r="R672">
            <v>2.63E-2</v>
          </cell>
          <cell r="S672">
            <v>38</v>
          </cell>
          <cell r="T672">
            <v>6</v>
          </cell>
          <cell r="U672">
            <v>8</v>
          </cell>
          <cell r="V672">
            <v>2004</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0.87053000000000003</v>
          </cell>
          <cell r="L673">
            <v>155</v>
          </cell>
          <cell r="M673">
            <v>0</v>
          </cell>
          <cell r="N673">
            <v>178</v>
          </cell>
          <cell r="O673">
            <v>4.92</v>
          </cell>
          <cell r="P673">
            <v>4.6900000000000004</v>
          </cell>
          <cell r="Q673">
            <v>2.63E-2</v>
          </cell>
          <cell r="R673">
            <v>2.63E-2</v>
          </cell>
          <cell r="S673">
            <v>38</v>
          </cell>
          <cell r="T673">
            <v>6</v>
          </cell>
          <cell r="U673">
            <v>8</v>
          </cell>
          <cell r="V673">
            <v>2004</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0.85604999999999998</v>
          </cell>
          <cell r="L674">
            <v>1172</v>
          </cell>
          <cell r="M674">
            <v>0</v>
          </cell>
          <cell r="N674">
            <v>1369</v>
          </cell>
          <cell r="O674">
            <v>5.47</v>
          </cell>
          <cell r="P674">
            <v>36.01</v>
          </cell>
          <cell r="Q674">
            <v>2.63E-2</v>
          </cell>
          <cell r="R674">
            <v>2.63E-2</v>
          </cell>
          <cell r="S674">
            <v>38</v>
          </cell>
          <cell r="T674">
            <v>6</v>
          </cell>
          <cell r="U674">
            <v>8</v>
          </cell>
          <cell r="V674">
            <v>2004</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0.83184000000000002</v>
          </cell>
          <cell r="L675">
            <v>66</v>
          </cell>
          <cell r="M675">
            <v>0</v>
          </cell>
          <cell r="N675">
            <v>79</v>
          </cell>
          <cell r="O675">
            <v>6.39</v>
          </cell>
          <cell r="P675">
            <v>2.08</v>
          </cell>
          <cell r="Q675">
            <v>2.6200000000000001E-2</v>
          </cell>
          <cell r="R675">
            <v>2.63E-2</v>
          </cell>
          <cell r="S675">
            <v>38</v>
          </cell>
          <cell r="T675">
            <v>6</v>
          </cell>
          <cell r="U675">
            <v>8</v>
          </cell>
          <cell r="V675">
            <v>2004</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0.81394999999999995</v>
          </cell>
          <cell r="L676">
            <v>6554</v>
          </cell>
          <cell r="M676">
            <v>0</v>
          </cell>
          <cell r="N676">
            <v>8052</v>
          </cell>
          <cell r="O676">
            <v>7.07</v>
          </cell>
          <cell r="P676">
            <v>211.76</v>
          </cell>
          <cell r="Q676">
            <v>2.63E-2</v>
          </cell>
          <cell r="R676">
            <v>2.63E-2</v>
          </cell>
          <cell r="S676">
            <v>38</v>
          </cell>
          <cell r="T676">
            <v>6</v>
          </cell>
          <cell r="U676">
            <v>8</v>
          </cell>
          <cell r="V676">
            <v>2004</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0.80420999999999998</v>
          </cell>
          <cell r="L677">
            <v>313</v>
          </cell>
          <cell r="M677">
            <v>0</v>
          </cell>
          <cell r="N677">
            <v>389</v>
          </cell>
          <cell r="O677">
            <v>7.44</v>
          </cell>
          <cell r="P677">
            <v>10.220000000000001</v>
          </cell>
          <cell r="Q677">
            <v>2.63E-2</v>
          </cell>
          <cell r="R677">
            <v>2.63E-2</v>
          </cell>
          <cell r="S677">
            <v>38</v>
          </cell>
          <cell r="T677">
            <v>6</v>
          </cell>
          <cell r="U677">
            <v>8</v>
          </cell>
          <cell r="V677">
            <v>2004</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0.74711000000000005</v>
          </cell>
          <cell r="L678">
            <v>1073</v>
          </cell>
          <cell r="M678">
            <v>0</v>
          </cell>
          <cell r="N678">
            <v>1437</v>
          </cell>
          <cell r="O678">
            <v>9.61</v>
          </cell>
          <cell r="P678">
            <v>37.78</v>
          </cell>
          <cell r="Q678">
            <v>2.63E-2</v>
          </cell>
          <cell r="R678">
            <v>2.63E-2</v>
          </cell>
          <cell r="S678">
            <v>38</v>
          </cell>
          <cell r="T678">
            <v>6</v>
          </cell>
          <cell r="U678">
            <v>8</v>
          </cell>
          <cell r="V678">
            <v>2004</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0.60131999999999997</v>
          </cell>
          <cell r="L679">
            <v>28647</v>
          </cell>
          <cell r="M679">
            <v>0</v>
          </cell>
          <cell r="N679">
            <v>47641</v>
          </cell>
          <cell r="O679">
            <v>15.15</v>
          </cell>
          <cell r="P679">
            <v>1252.96</v>
          </cell>
          <cell r="Q679">
            <v>2.63E-2</v>
          </cell>
          <cell r="R679">
            <v>2.63E-2</v>
          </cell>
          <cell r="S679">
            <v>38</v>
          </cell>
          <cell r="T679">
            <v>6</v>
          </cell>
          <cell r="U679">
            <v>8</v>
          </cell>
          <cell r="V679">
            <v>2004</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0.58131999999999995</v>
          </cell>
          <cell r="L680">
            <v>9810</v>
          </cell>
          <cell r="M680">
            <v>0</v>
          </cell>
          <cell r="N680">
            <v>16875</v>
          </cell>
          <cell r="O680">
            <v>15.91</v>
          </cell>
          <cell r="P680">
            <v>443.8</v>
          </cell>
          <cell r="Q680">
            <v>2.63E-2</v>
          </cell>
          <cell r="R680">
            <v>2.63E-2</v>
          </cell>
          <cell r="S680">
            <v>38</v>
          </cell>
          <cell r="T680">
            <v>6</v>
          </cell>
          <cell r="U680">
            <v>8</v>
          </cell>
          <cell r="V680">
            <v>2004</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0.56052999999999997</v>
          </cell>
          <cell r="L681">
            <v>11645</v>
          </cell>
          <cell r="M681">
            <v>0</v>
          </cell>
          <cell r="N681">
            <v>20774</v>
          </cell>
          <cell r="O681">
            <v>16.7</v>
          </cell>
          <cell r="P681">
            <v>546.37</v>
          </cell>
          <cell r="Q681">
            <v>2.63E-2</v>
          </cell>
          <cell r="R681">
            <v>2.63E-2</v>
          </cell>
          <cell r="S681">
            <v>38</v>
          </cell>
          <cell r="T681">
            <v>6</v>
          </cell>
          <cell r="U681">
            <v>8</v>
          </cell>
          <cell r="V681">
            <v>2004</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0.53868000000000005</v>
          </cell>
          <cell r="L682">
            <v>15227</v>
          </cell>
          <cell r="M682">
            <v>0</v>
          </cell>
          <cell r="N682">
            <v>28267</v>
          </cell>
          <cell r="O682">
            <v>17.53</v>
          </cell>
          <cell r="P682">
            <v>743.42</v>
          </cell>
          <cell r="Q682">
            <v>2.63E-2</v>
          </cell>
          <cell r="R682">
            <v>2.63E-2</v>
          </cell>
          <cell r="S682">
            <v>38</v>
          </cell>
          <cell r="T682">
            <v>6</v>
          </cell>
          <cell r="U682">
            <v>8</v>
          </cell>
          <cell r="V682">
            <v>2004</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0.49342000000000003</v>
          </cell>
          <cell r="L683">
            <v>29902</v>
          </cell>
          <cell r="M683">
            <v>0</v>
          </cell>
          <cell r="N683">
            <v>60601</v>
          </cell>
          <cell r="O683">
            <v>19.25</v>
          </cell>
          <cell r="P683">
            <v>1593.8</v>
          </cell>
          <cell r="Q683">
            <v>2.63E-2</v>
          </cell>
          <cell r="R683">
            <v>2.63E-2</v>
          </cell>
          <cell r="S683">
            <v>38</v>
          </cell>
          <cell r="T683">
            <v>6</v>
          </cell>
          <cell r="U683">
            <v>8</v>
          </cell>
          <cell r="V683">
            <v>2004</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0.39632000000000001</v>
          </cell>
          <cell r="L684">
            <v>25699</v>
          </cell>
          <cell r="M684">
            <v>0</v>
          </cell>
          <cell r="N684">
            <v>64845</v>
          </cell>
          <cell r="O684">
            <v>22.94</v>
          </cell>
          <cell r="P684">
            <v>1705.42</v>
          </cell>
          <cell r="Q684">
            <v>2.63E-2</v>
          </cell>
          <cell r="R684">
            <v>2.63E-2</v>
          </cell>
          <cell r="S684">
            <v>38</v>
          </cell>
          <cell r="T684">
            <v>6</v>
          </cell>
          <cell r="U684">
            <v>8</v>
          </cell>
          <cell r="V684">
            <v>2004</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0.24104999999999999</v>
          </cell>
          <cell r="L685">
            <v>7798</v>
          </cell>
          <cell r="M685">
            <v>0</v>
          </cell>
          <cell r="N685">
            <v>32350</v>
          </cell>
          <cell r="O685">
            <v>28.84</v>
          </cell>
          <cell r="P685">
            <v>850.81</v>
          </cell>
          <cell r="Q685">
            <v>2.63E-2</v>
          </cell>
          <cell r="R685">
            <v>2.63E-2</v>
          </cell>
          <cell r="S685">
            <v>38</v>
          </cell>
          <cell r="T685">
            <v>6</v>
          </cell>
          <cell r="U685">
            <v>8</v>
          </cell>
          <cell r="V685">
            <v>2004</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0.21473999999999999</v>
          </cell>
          <cell r="L686">
            <v>17624</v>
          </cell>
          <cell r="M686">
            <v>0</v>
          </cell>
          <cell r="N686">
            <v>82070</v>
          </cell>
          <cell r="O686">
            <v>29.84</v>
          </cell>
          <cell r="P686">
            <v>2158.44</v>
          </cell>
          <cell r="Q686">
            <v>2.63E-2</v>
          </cell>
          <cell r="R686">
            <v>2.63E-2</v>
          </cell>
          <cell r="S686">
            <v>38</v>
          </cell>
          <cell r="T686">
            <v>6</v>
          </cell>
          <cell r="U686">
            <v>8</v>
          </cell>
          <cell r="V686">
            <v>2004</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0.16236999999999999</v>
          </cell>
          <cell r="L687">
            <v>63104</v>
          </cell>
          <cell r="M687">
            <v>0</v>
          </cell>
          <cell r="N687">
            <v>388642</v>
          </cell>
          <cell r="O687">
            <v>31.83</v>
          </cell>
          <cell r="P687">
            <v>10221.290000000001</v>
          </cell>
          <cell r="Q687">
            <v>2.63E-2</v>
          </cell>
          <cell r="R687">
            <v>2.63E-2</v>
          </cell>
          <cell r="S687">
            <v>38</v>
          </cell>
          <cell r="T687">
            <v>6</v>
          </cell>
          <cell r="U687">
            <v>8</v>
          </cell>
          <cell r="V687">
            <v>2004</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8.3419999999999994E-2</v>
          </cell>
          <cell r="L688">
            <v>7635</v>
          </cell>
          <cell r="M688">
            <v>0</v>
          </cell>
          <cell r="N688">
            <v>91524</v>
          </cell>
          <cell r="O688">
            <v>34.83</v>
          </cell>
          <cell r="P688">
            <v>2407.09</v>
          </cell>
          <cell r="Q688">
            <v>2.63E-2</v>
          </cell>
          <cell r="R688">
            <v>2.63E-2</v>
          </cell>
          <cell r="S688">
            <v>38</v>
          </cell>
          <cell r="T688">
            <v>6</v>
          </cell>
          <cell r="U688">
            <v>8</v>
          </cell>
          <cell r="V688">
            <v>2004</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0.92354999999999998</v>
          </cell>
          <cell r="L689">
            <v>2009</v>
          </cell>
          <cell r="M689">
            <v>0</v>
          </cell>
          <cell r="N689">
            <v>2175</v>
          </cell>
          <cell r="O689">
            <v>2.37</v>
          </cell>
          <cell r="P689">
            <v>70.260000000000005</v>
          </cell>
          <cell r="Q689">
            <v>3.2300000000000002E-2</v>
          </cell>
          <cell r="R689">
            <v>3.2300000000000002E-2</v>
          </cell>
          <cell r="S689">
            <v>31</v>
          </cell>
          <cell r="T689">
            <v>6</v>
          </cell>
          <cell r="U689">
            <v>8</v>
          </cell>
          <cell r="V689">
            <v>2004</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0.89129000000000003</v>
          </cell>
          <cell r="L690">
            <v>16088</v>
          </cell>
          <cell r="M690">
            <v>0</v>
          </cell>
          <cell r="N690">
            <v>18050</v>
          </cell>
          <cell r="O690">
            <v>3.37</v>
          </cell>
          <cell r="P690">
            <v>583.01</v>
          </cell>
          <cell r="Q690">
            <v>3.2300000000000002E-2</v>
          </cell>
          <cell r="R690">
            <v>3.2300000000000002E-2</v>
          </cell>
          <cell r="S690">
            <v>31</v>
          </cell>
          <cell r="T690">
            <v>6</v>
          </cell>
          <cell r="U690">
            <v>8</v>
          </cell>
          <cell r="V690">
            <v>2004</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0.88031999999999999</v>
          </cell>
          <cell r="L691">
            <v>3094</v>
          </cell>
          <cell r="M691">
            <v>0</v>
          </cell>
          <cell r="N691">
            <v>3515</v>
          </cell>
          <cell r="O691">
            <v>3.71</v>
          </cell>
          <cell r="P691">
            <v>113.53</v>
          </cell>
          <cell r="Q691">
            <v>3.2300000000000002E-2</v>
          </cell>
          <cell r="R691">
            <v>3.2300000000000002E-2</v>
          </cell>
          <cell r="S691">
            <v>31</v>
          </cell>
          <cell r="T691">
            <v>6</v>
          </cell>
          <cell r="U691">
            <v>8</v>
          </cell>
          <cell r="V691">
            <v>2004</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0.85870999999999997</v>
          </cell>
          <cell r="L692">
            <v>45</v>
          </cell>
          <cell r="M692">
            <v>0</v>
          </cell>
          <cell r="N692">
            <v>53</v>
          </cell>
          <cell r="O692">
            <v>4.38</v>
          </cell>
          <cell r="P692">
            <v>1.7</v>
          </cell>
          <cell r="Q692">
            <v>3.2399999999999998E-2</v>
          </cell>
          <cell r="R692">
            <v>3.2300000000000002E-2</v>
          </cell>
          <cell r="S692">
            <v>31</v>
          </cell>
          <cell r="T692">
            <v>6</v>
          </cell>
          <cell r="U692">
            <v>8</v>
          </cell>
          <cell r="V692">
            <v>2004</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0.83677000000000001</v>
          </cell>
          <cell r="L693">
            <v>4881</v>
          </cell>
          <cell r="M693">
            <v>0</v>
          </cell>
          <cell r="N693">
            <v>5833</v>
          </cell>
          <cell r="O693">
            <v>5.0599999999999996</v>
          </cell>
          <cell r="P693">
            <v>188.41</v>
          </cell>
          <cell r="Q693">
            <v>3.2300000000000002E-2</v>
          </cell>
          <cell r="R693">
            <v>3.2300000000000002E-2</v>
          </cell>
          <cell r="S693">
            <v>31</v>
          </cell>
          <cell r="T693">
            <v>6</v>
          </cell>
          <cell r="U693">
            <v>8</v>
          </cell>
          <cell r="V693">
            <v>2004</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0.70838999999999996</v>
          </cell>
          <cell r="L694">
            <v>67252</v>
          </cell>
          <cell r="M694">
            <v>0</v>
          </cell>
          <cell r="N694">
            <v>94936</v>
          </cell>
          <cell r="O694">
            <v>9.0399999999999991</v>
          </cell>
          <cell r="P694">
            <v>3066.44</v>
          </cell>
          <cell r="Q694">
            <v>3.2300000000000002E-2</v>
          </cell>
          <cell r="R694">
            <v>3.2300000000000002E-2</v>
          </cell>
          <cell r="S694">
            <v>31</v>
          </cell>
          <cell r="T694">
            <v>6</v>
          </cell>
          <cell r="U694">
            <v>8</v>
          </cell>
          <cell r="V694">
            <v>2004</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0.69547999999999999</v>
          </cell>
          <cell r="L695">
            <v>16646</v>
          </cell>
          <cell r="M695">
            <v>0</v>
          </cell>
          <cell r="N695">
            <v>23934</v>
          </cell>
          <cell r="O695">
            <v>9.44</v>
          </cell>
          <cell r="P695">
            <v>773.07</v>
          </cell>
          <cell r="Q695">
            <v>3.2300000000000002E-2</v>
          </cell>
          <cell r="R695">
            <v>3.2300000000000002E-2</v>
          </cell>
          <cell r="S695">
            <v>31</v>
          </cell>
          <cell r="T695">
            <v>6</v>
          </cell>
          <cell r="U695">
            <v>8</v>
          </cell>
          <cell r="V695">
            <v>2004</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0.68289999999999995</v>
          </cell>
          <cell r="L696">
            <v>20196</v>
          </cell>
          <cell r="M696">
            <v>0</v>
          </cell>
          <cell r="N696">
            <v>29574</v>
          </cell>
          <cell r="O696">
            <v>9.83</v>
          </cell>
          <cell r="P696">
            <v>955.25</v>
          </cell>
          <cell r="Q696">
            <v>3.2300000000000002E-2</v>
          </cell>
          <cell r="R696">
            <v>3.2300000000000002E-2</v>
          </cell>
          <cell r="S696">
            <v>31</v>
          </cell>
          <cell r="T696">
            <v>6</v>
          </cell>
          <cell r="U696">
            <v>8</v>
          </cell>
          <cell r="V696">
            <v>2004</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0.65644999999999998</v>
          </cell>
          <cell r="L697">
            <v>10976</v>
          </cell>
          <cell r="M697">
            <v>0</v>
          </cell>
          <cell r="N697">
            <v>16720</v>
          </cell>
          <cell r="O697">
            <v>10.65</v>
          </cell>
          <cell r="P697">
            <v>540.04999999999995</v>
          </cell>
          <cell r="Q697">
            <v>3.2300000000000002E-2</v>
          </cell>
          <cell r="R697">
            <v>3.2300000000000002E-2</v>
          </cell>
          <cell r="S697">
            <v>31</v>
          </cell>
          <cell r="T697">
            <v>6</v>
          </cell>
          <cell r="U697">
            <v>8</v>
          </cell>
          <cell r="V697">
            <v>2004</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0.58613000000000004</v>
          </cell>
          <cell r="L698">
            <v>152553</v>
          </cell>
          <cell r="M698">
            <v>0</v>
          </cell>
          <cell r="N698">
            <v>260271</v>
          </cell>
          <cell r="O698">
            <v>12.83</v>
          </cell>
          <cell r="P698">
            <v>8406.75</v>
          </cell>
          <cell r="Q698">
            <v>3.2300000000000002E-2</v>
          </cell>
          <cell r="R698">
            <v>3.2300000000000002E-2</v>
          </cell>
          <cell r="S698">
            <v>31</v>
          </cell>
          <cell r="T698">
            <v>6</v>
          </cell>
          <cell r="U698">
            <v>8</v>
          </cell>
          <cell r="V698">
            <v>2004</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0.57128999999999996</v>
          </cell>
          <cell r="L699">
            <v>55548</v>
          </cell>
          <cell r="M699">
            <v>0</v>
          </cell>
          <cell r="N699">
            <v>97232</v>
          </cell>
          <cell r="O699">
            <v>13.29</v>
          </cell>
          <cell r="P699">
            <v>3140.61</v>
          </cell>
          <cell r="Q699">
            <v>3.2300000000000002E-2</v>
          </cell>
          <cell r="R699">
            <v>3.2300000000000002E-2</v>
          </cell>
          <cell r="S699">
            <v>31</v>
          </cell>
          <cell r="T699">
            <v>6</v>
          </cell>
          <cell r="U699">
            <v>8</v>
          </cell>
          <cell r="V699">
            <v>2004</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0.54064999999999996</v>
          </cell>
          <cell r="L700">
            <v>5771</v>
          </cell>
          <cell r="M700">
            <v>0</v>
          </cell>
          <cell r="N700">
            <v>10675</v>
          </cell>
          <cell r="O700">
            <v>14.24</v>
          </cell>
          <cell r="P700">
            <v>344.8</v>
          </cell>
          <cell r="Q700">
            <v>3.2300000000000002E-2</v>
          </cell>
          <cell r="R700">
            <v>3.2300000000000002E-2</v>
          </cell>
          <cell r="S700">
            <v>31</v>
          </cell>
          <cell r="T700">
            <v>6</v>
          </cell>
          <cell r="U700">
            <v>8</v>
          </cell>
          <cell r="V700">
            <v>2004</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0.52451999999999999</v>
          </cell>
          <cell r="L701">
            <v>133274</v>
          </cell>
          <cell r="M701">
            <v>0</v>
          </cell>
          <cell r="N701">
            <v>254087</v>
          </cell>
          <cell r="O701">
            <v>14.74</v>
          </cell>
          <cell r="P701">
            <v>8207.02</v>
          </cell>
          <cell r="Q701">
            <v>3.2300000000000002E-2</v>
          </cell>
          <cell r="R701">
            <v>3.2300000000000002E-2</v>
          </cell>
          <cell r="S701">
            <v>31</v>
          </cell>
          <cell r="T701">
            <v>6</v>
          </cell>
          <cell r="U701">
            <v>8</v>
          </cell>
          <cell r="V701">
            <v>2004</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0.50839000000000001</v>
          </cell>
          <cell r="L702">
            <v>1001209</v>
          </cell>
          <cell r="M702">
            <v>0</v>
          </cell>
          <cell r="N702">
            <v>1969372</v>
          </cell>
          <cell r="O702">
            <v>15.24</v>
          </cell>
          <cell r="P702">
            <v>63610.73</v>
          </cell>
          <cell r="Q702">
            <v>3.2300000000000002E-2</v>
          </cell>
          <cell r="R702">
            <v>3.2300000000000002E-2</v>
          </cell>
          <cell r="S702">
            <v>31</v>
          </cell>
          <cell r="T702">
            <v>6</v>
          </cell>
          <cell r="U702">
            <v>8</v>
          </cell>
          <cell r="V702">
            <v>2004</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0.49160999999999999</v>
          </cell>
          <cell r="L703">
            <v>7192</v>
          </cell>
          <cell r="M703">
            <v>0</v>
          </cell>
          <cell r="N703">
            <v>14629</v>
          </cell>
          <cell r="O703">
            <v>15.76</v>
          </cell>
          <cell r="P703">
            <v>472.51</v>
          </cell>
          <cell r="Q703">
            <v>3.2300000000000002E-2</v>
          </cell>
          <cell r="R703">
            <v>3.2300000000000002E-2</v>
          </cell>
          <cell r="S703">
            <v>31</v>
          </cell>
          <cell r="T703">
            <v>6</v>
          </cell>
          <cell r="U703">
            <v>8</v>
          </cell>
          <cell r="V703">
            <v>2004</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0.47452</v>
          </cell>
          <cell r="L704">
            <v>103073</v>
          </cell>
          <cell r="M704">
            <v>0</v>
          </cell>
          <cell r="N704">
            <v>217216</v>
          </cell>
          <cell r="O704">
            <v>16.29</v>
          </cell>
          <cell r="P704">
            <v>7016.08</v>
          </cell>
          <cell r="Q704">
            <v>3.2300000000000002E-2</v>
          </cell>
          <cell r="R704">
            <v>3.2300000000000002E-2</v>
          </cell>
          <cell r="S704">
            <v>31</v>
          </cell>
          <cell r="T704">
            <v>6</v>
          </cell>
          <cell r="U704">
            <v>8</v>
          </cell>
          <cell r="V704">
            <v>2004</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0.45677000000000001</v>
          </cell>
          <cell r="L705">
            <v>16790</v>
          </cell>
          <cell r="M705">
            <v>0</v>
          </cell>
          <cell r="N705">
            <v>36759</v>
          </cell>
          <cell r="O705">
            <v>16.84</v>
          </cell>
          <cell r="P705">
            <v>1187.31</v>
          </cell>
          <cell r="Q705">
            <v>3.2300000000000002E-2</v>
          </cell>
          <cell r="R705">
            <v>3.2300000000000002E-2</v>
          </cell>
          <cell r="S705">
            <v>31</v>
          </cell>
          <cell r="T705">
            <v>6</v>
          </cell>
          <cell r="U705">
            <v>8</v>
          </cell>
          <cell r="V705">
            <v>2004</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0.43902999999999998</v>
          </cell>
          <cell r="L706">
            <v>17490</v>
          </cell>
          <cell r="M706">
            <v>0</v>
          </cell>
          <cell r="N706">
            <v>39839</v>
          </cell>
          <cell r="O706">
            <v>17.39</v>
          </cell>
          <cell r="P706">
            <v>1286.79</v>
          </cell>
          <cell r="Q706">
            <v>3.2300000000000002E-2</v>
          </cell>
          <cell r="R706">
            <v>3.2300000000000002E-2</v>
          </cell>
          <cell r="S706">
            <v>31</v>
          </cell>
          <cell r="T706">
            <v>6</v>
          </cell>
          <cell r="U706">
            <v>8</v>
          </cell>
          <cell r="V706">
            <v>2004</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0.38194</v>
          </cell>
          <cell r="L707">
            <v>12601</v>
          </cell>
          <cell r="M707">
            <v>0</v>
          </cell>
          <cell r="N707">
            <v>32993</v>
          </cell>
          <cell r="O707">
            <v>19.16</v>
          </cell>
          <cell r="P707">
            <v>1065.6600000000001</v>
          </cell>
          <cell r="Q707">
            <v>3.2300000000000002E-2</v>
          </cell>
          <cell r="R707">
            <v>3.2300000000000002E-2</v>
          </cell>
          <cell r="S707">
            <v>31</v>
          </cell>
          <cell r="T707">
            <v>6</v>
          </cell>
          <cell r="U707">
            <v>8</v>
          </cell>
          <cell r="V707">
            <v>2004</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0.36160999999999999</v>
          </cell>
          <cell r="L708">
            <v>72434</v>
          </cell>
          <cell r="M708">
            <v>0</v>
          </cell>
          <cell r="N708">
            <v>200308</v>
          </cell>
          <cell r="O708">
            <v>19.79</v>
          </cell>
          <cell r="P708">
            <v>6469.96</v>
          </cell>
          <cell r="Q708">
            <v>3.2300000000000002E-2</v>
          </cell>
          <cell r="R708">
            <v>3.2300000000000002E-2</v>
          </cell>
          <cell r="S708">
            <v>31</v>
          </cell>
          <cell r="T708">
            <v>6</v>
          </cell>
          <cell r="U708">
            <v>8</v>
          </cell>
          <cell r="V708">
            <v>2004</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0.34097</v>
          </cell>
          <cell r="L709">
            <v>240820</v>
          </cell>
          <cell r="M709">
            <v>0</v>
          </cell>
          <cell r="N709">
            <v>706278</v>
          </cell>
          <cell r="O709">
            <v>20.43</v>
          </cell>
          <cell r="P709">
            <v>22812.79</v>
          </cell>
          <cell r="Q709">
            <v>3.2300000000000002E-2</v>
          </cell>
          <cell r="R709">
            <v>3.2300000000000002E-2</v>
          </cell>
          <cell r="S709">
            <v>31</v>
          </cell>
          <cell r="T709">
            <v>6</v>
          </cell>
          <cell r="U709">
            <v>8</v>
          </cell>
          <cell r="V709">
            <v>2004</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0.31968000000000002</v>
          </cell>
          <cell r="L710">
            <v>3792</v>
          </cell>
          <cell r="M710">
            <v>0</v>
          </cell>
          <cell r="N710">
            <v>11862</v>
          </cell>
          <cell r="O710">
            <v>21.09</v>
          </cell>
          <cell r="P710">
            <v>383.13</v>
          </cell>
          <cell r="Q710">
            <v>3.2300000000000002E-2</v>
          </cell>
          <cell r="R710">
            <v>3.2300000000000002E-2</v>
          </cell>
          <cell r="S710">
            <v>31</v>
          </cell>
          <cell r="T710">
            <v>6</v>
          </cell>
          <cell r="U710">
            <v>8</v>
          </cell>
          <cell r="V710">
            <v>2004</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0.29774</v>
          </cell>
          <cell r="L711">
            <v>4167</v>
          </cell>
          <cell r="M711">
            <v>0</v>
          </cell>
          <cell r="N711">
            <v>13996</v>
          </cell>
          <cell r="O711">
            <v>21.77</v>
          </cell>
          <cell r="P711">
            <v>452.07</v>
          </cell>
          <cell r="Q711">
            <v>3.2300000000000002E-2</v>
          </cell>
          <cell r="R711">
            <v>3.2300000000000002E-2</v>
          </cell>
          <cell r="S711">
            <v>31</v>
          </cell>
          <cell r="T711">
            <v>6</v>
          </cell>
          <cell r="U711">
            <v>8</v>
          </cell>
          <cell r="V711">
            <v>2004</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0.27516000000000002</v>
          </cell>
          <cell r="L712">
            <v>64158</v>
          </cell>
          <cell r="M712">
            <v>0</v>
          </cell>
          <cell r="N712">
            <v>233166</v>
          </cell>
          <cell r="O712">
            <v>22.47</v>
          </cell>
          <cell r="P712">
            <v>7531.25</v>
          </cell>
          <cell r="Q712">
            <v>3.2300000000000002E-2</v>
          </cell>
          <cell r="R712">
            <v>3.2300000000000002E-2</v>
          </cell>
          <cell r="S712">
            <v>31</v>
          </cell>
          <cell r="T712">
            <v>6</v>
          </cell>
          <cell r="U712">
            <v>8</v>
          </cell>
          <cell r="V712">
            <v>2004</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0.25194</v>
          </cell>
          <cell r="L713">
            <v>467877</v>
          </cell>
          <cell r="M713">
            <v>0</v>
          </cell>
          <cell r="N713">
            <v>1857096</v>
          </cell>
          <cell r="O713">
            <v>23.19</v>
          </cell>
          <cell r="P713">
            <v>59984.19</v>
          </cell>
          <cell r="Q713">
            <v>3.2300000000000002E-2</v>
          </cell>
          <cell r="R713">
            <v>3.2300000000000002E-2</v>
          </cell>
          <cell r="S713">
            <v>31</v>
          </cell>
          <cell r="T713">
            <v>6</v>
          </cell>
          <cell r="U713">
            <v>8</v>
          </cell>
          <cell r="V713">
            <v>2004</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0.22774</v>
          </cell>
          <cell r="L714">
            <v>135681</v>
          </cell>
          <cell r="M714">
            <v>0</v>
          </cell>
          <cell r="N714">
            <v>595773</v>
          </cell>
          <cell r="O714">
            <v>23.94</v>
          </cell>
          <cell r="P714">
            <v>19243.45</v>
          </cell>
          <cell r="Q714">
            <v>3.2300000000000002E-2</v>
          </cell>
          <cell r="R714">
            <v>3.2300000000000002E-2</v>
          </cell>
          <cell r="S714">
            <v>31</v>
          </cell>
          <cell r="T714">
            <v>6</v>
          </cell>
          <cell r="U714">
            <v>8</v>
          </cell>
          <cell r="V714">
            <v>2004</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0.20322999999999999</v>
          </cell>
          <cell r="L715">
            <v>116768</v>
          </cell>
          <cell r="M715">
            <v>0</v>
          </cell>
          <cell r="N715">
            <v>574559</v>
          </cell>
          <cell r="O715">
            <v>24.7</v>
          </cell>
          <cell r="P715">
            <v>18558.240000000002</v>
          </cell>
          <cell r="Q715">
            <v>3.2300000000000002E-2</v>
          </cell>
          <cell r="R715">
            <v>3.2300000000000002E-2</v>
          </cell>
          <cell r="S715">
            <v>31</v>
          </cell>
          <cell r="T715">
            <v>6</v>
          </cell>
          <cell r="U715">
            <v>8</v>
          </cell>
          <cell r="V715">
            <v>2004</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0.17741999999999999</v>
          </cell>
          <cell r="L716">
            <v>200775</v>
          </cell>
          <cell r="M716">
            <v>0</v>
          </cell>
          <cell r="N716">
            <v>1131639</v>
          </cell>
          <cell r="O716">
            <v>25.5</v>
          </cell>
          <cell r="P716">
            <v>36551.94</v>
          </cell>
          <cell r="Q716">
            <v>3.2300000000000002E-2</v>
          </cell>
          <cell r="R716">
            <v>3.2300000000000002E-2</v>
          </cell>
          <cell r="S716">
            <v>31</v>
          </cell>
          <cell r="T716">
            <v>6</v>
          </cell>
          <cell r="U716">
            <v>8</v>
          </cell>
          <cell r="V716">
            <v>2004</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0.15096999999999999</v>
          </cell>
          <cell r="L717">
            <v>353050</v>
          </cell>
          <cell r="M717">
            <v>0</v>
          </cell>
          <cell r="N717">
            <v>2338543</v>
          </cell>
          <cell r="O717">
            <v>26.32</v>
          </cell>
          <cell r="P717">
            <v>75534.92</v>
          </cell>
          <cell r="Q717">
            <v>3.2300000000000002E-2</v>
          </cell>
          <cell r="R717">
            <v>3.2300000000000002E-2</v>
          </cell>
          <cell r="S717">
            <v>31</v>
          </cell>
          <cell r="T717">
            <v>6</v>
          </cell>
          <cell r="U717">
            <v>8</v>
          </cell>
          <cell r="V717">
            <v>2004</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0.12386999999999999</v>
          </cell>
          <cell r="L718">
            <v>20659</v>
          </cell>
          <cell r="M718">
            <v>0</v>
          </cell>
          <cell r="N718">
            <v>166777</v>
          </cell>
          <cell r="O718">
            <v>27.16</v>
          </cell>
          <cell r="P718">
            <v>5386.91</v>
          </cell>
          <cell r="Q718">
            <v>3.2300000000000002E-2</v>
          </cell>
          <cell r="R718">
            <v>3.2300000000000002E-2</v>
          </cell>
          <cell r="S718">
            <v>31</v>
          </cell>
          <cell r="T718">
            <v>6</v>
          </cell>
          <cell r="U718">
            <v>8</v>
          </cell>
          <cell r="V718">
            <v>2004</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9.5810000000000006E-2</v>
          </cell>
          <cell r="L719">
            <v>58399</v>
          </cell>
          <cell r="M719">
            <v>0</v>
          </cell>
          <cell r="N719">
            <v>609532</v>
          </cell>
          <cell r="O719">
            <v>28.03</v>
          </cell>
          <cell r="P719">
            <v>19687.89</v>
          </cell>
          <cell r="Q719">
            <v>3.2300000000000002E-2</v>
          </cell>
          <cell r="R719">
            <v>3.2300000000000002E-2</v>
          </cell>
          <cell r="S719">
            <v>31</v>
          </cell>
          <cell r="T719">
            <v>6</v>
          </cell>
          <cell r="U719">
            <v>8</v>
          </cell>
          <cell r="V719">
            <v>2004</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0.97143000000000002</v>
          </cell>
          <cell r="L720">
            <v>27546</v>
          </cell>
          <cell r="M720">
            <v>0</v>
          </cell>
          <cell r="N720">
            <v>28356</v>
          </cell>
          <cell r="O720">
            <v>1</v>
          </cell>
          <cell r="P720">
            <v>810.98</v>
          </cell>
          <cell r="Q720">
            <v>2.86E-2</v>
          </cell>
          <cell r="R720">
            <v>2.86E-2</v>
          </cell>
          <cell r="S720">
            <v>35</v>
          </cell>
          <cell r="T720">
            <v>6</v>
          </cell>
          <cell r="U720">
            <v>8</v>
          </cell>
          <cell r="V720">
            <v>2004</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0.97143000000000002</v>
          </cell>
          <cell r="L721">
            <v>468</v>
          </cell>
          <cell r="M721">
            <v>0</v>
          </cell>
          <cell r="N721">
            <v>482</v>
          </cell>
          <cell r="O721">
            <v>1</v>
          </cell>
          <cell r="P721">
            <v>13.78</v>
          </cell>
          <cell r="Q721">
            <v>2.86E-2</v>
          </cell>
          <cell r="R721">
            <v>2.86E-2</v>
          </cell>
          <cell r="S721">
            <v>35</v>
          </cell>
          <cell r="T721">
            <v>6</v>
          </cell>
          <cell r="U721">
            <v>8</v>
          </cell>
          <cell r="V721">
            <v>2004</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0.97143000000000002</v>
          </cell>
          <cell r="L722">
            <v>1111</v>
          </cell>
          <cell r="M722">
            <v>0</v>
          </cell>
          <cell r="N722">
            <v>1144</v>
          </cell>
          <cell r="O722">
            <v>1</v>
          </cell>
          <cell r="P722">
            <v>32.71</v>
          </cell>
          <cell r="Q722">
            <v>2.86E-2</v>
          </cell>
          <cell r="R722">
            <v>2.86E-2</v>
          </cell>
          <cell r="S722">
            <v>35</v>
          </cell>
          <cell r="T722">
            <v>6</v>
          </cell>
          <cell r="U722">
            <v>8</v>
          </cell>
          <cell r="V722">
            <v>2004</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0.97143000000000002</v>
          </cell>
          <cell r="L723">
            <v>37</v>
          </cell>
          <cell r="M723">
            <v>0</v>
          </cell>
          <cell r="N723">
            <v>39</v>
          </cell>
          <cell r="O723">
            <v>1</v>
          </cell>
          <cell r="P723">
            <v>1.1000000000000001</v>
          </cell>
          <cell r="Q723">
            <v>2.8500000000000001E-2</v>
          </cell>
          <cell r="R723">
            <v>2.86E-2</v>
          </cell>
          <cell r="S723">
            <v>35</v>
          </cell>
          <cell r="T723">
            <v>6</v>
          </cell>
          <cell r="U723">
            <v>8</v>
          </cell>
          <cell r="V723">
            <v>2004</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0.89656999999999998</v>
          </cell>
          <cell r="L724">
            <v>4397</v>
          </cell>
          <cell r="M724">
            <v>0</v>
          </cell>
          <cell r="N724">
            <v>4904</v>
          </cell>
          <cell r="O724">
            <v>3.62</v>
          </cell>
          <cell r="P724">
            <v>140.25</v>
          </cell>
          <cell r="Q724">
            <v>2.86E-2</v>
          </cell>
          <cell r="R724">
            <v>2.86E-2</v>
          </cell>
          <cell r="S724">
            <v>35</v>
          </cell>
          <cell r="T724">
            <v>6</v>
          </cell>
          <cell r="U724">
            <v>8</v>
          </cell>
          <cell r="V724">
            <v>2004</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0.88971</v>
          </cell>
          <cell r="L725">
            <v>4749</v>
          </cell>
          <cell r="M725">
            <v>0</v>
          </cell>
          <cell r="N725">
            <v>5338</v>
          </cell>
          <cell r="O725">
            <v>3.86</v>
          </cell>
          <cell r="P725">
            <v>152.66999999999999</v>
          </cell>
          <cell r="Q725">
            <v>2.86E-2</v>
          </cell>
          <cell r="R725">
            <v>2.86E-2</v>
          </cell>
          <cell r="S725">
            <v>35</v>
          </cell>
          <cell r="T725">
            <v>6</v>
          </cell>
          <cell r="U725">
            <v>8</v>
          </cell>
          <cell r="V725">
            <v>2004</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0.86029</v>
          </cell>
          <cell r="L726">
            <v>5288</v>
          </cell>
          <cell r="M726">
            <v>0</v>
          </cell>
          <cell r="N726">
            <v>6146</v>
          </cell>
          <cell r="O726">
            <v>4.8899999999999997</v>
          </cell>
          <cell r="P726">
            <v>175.79</v>
          </cell>
          <cell r="Q726">
            <v>2.86E-2</v>
          </cell>
          <cell r="R726">
            <v>2.86E-2</v>
          </cell>
          <cell r="S726">
            <v>35</v>
          </cell>
          <cell r="T726">
            <v>6</v>
          </cell>
          <cell r="U726">
            <v>8</v>
          </cell>
          <cell r="V726">
            <v>2004</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0.83599999999999997</v>
          </cell>
          <cell r="L727">
            <v>26133</v>
          </cell>
          <cell r="M727">
            <v>0</v>
          </cell>
          <cell r="N727">
            <v>31260</v>
          </cell>
          <cell r="O727">
            <v>5.74</v>
          </cell>
          <cell r="P727">
            <v>894.02</v>
          </cell>
          <cell r="Q727">
            <v>2.86E-2</v>
          </cell>
          <cell r="R727">
            <v>2.86E-2</v>
          </cell>
          <cell r="S727">
            <v>35</v>
          </cell>
          <cell r="T727">
            <v>6</v>
          </cell>
          <cell r="U727">
            <v>8</v>
          </cell>
          <cell r="V727">
            <v>2004</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0.81857000000000002</v>
          </cell>
          <cell r="L728">
            <v>35</v>
          </cell>
          <cell r="M728">
            <v>0</v>
          </cell>
          <cell r="N728">
            <v>43</v>
          </cell>
          <cell r="O728">
            <v>6.35</v>
          </cell>
          <cell r="P728">
            <v>1.24</v>
          </cell>
          <cell r="Q728">
            <v>2.86E-2</v>
          </cell>
          <cell r="R728">
            <v>2.86E-2</v>
          </cell>
          <cell r="S728">
            <v>35</v>
          </cell>
          <cell r="T728">
            <v>6</v>
          </cell>
          <cell r="U728">
            <v>8</v>
          </cell>
          <cell r="V728">
            <v>2004</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0.79056999999999999</v>
          </cell>
          <cell r="L729">
            <v>10531</v>
          </cell>
          <cell r="M729">
            <v>0</v>
          </cell>
          <cell r="N729">
            <v>13320</v>
          </cell>
          <cell r="O729">
            <v>7.33</v>
          </cell>
          <cell r="P729">
            <v>380.96</v>
          </cell>
          <cell r="Q729">
            <v>2.86E-2</v>
          </cell>
          <cell r="R729">
            <v>2.86E-2</v>
          </cell>
          <cell r="S729">
            <v>35</v>
          </cell>
          <cell r="T729">
            <v>6</v>
          </cell>
          <cell r="U729">
            <v>8</v>
          </cell>
          <cell r="V729">
            <v>2004</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0.78056999999999999</v>
          </cell>
          <cell r="L730">
            <v>20690</v>
          </cell>
          <cell r="M730">
            <v>0</v>
          </cell>
          <cell r="N730">
            <v>26506</v>
          </cell>
          <cell r="O730">
            <v>7.68</v>
          </cell>
          <cell r="P730">
            <v>758.07</v>
          </cell>
          <cell r="Q730">
            <v>2.86E-2</v>
          </cell>
          <cell r="R730">
            <v>2.86E-2</v>
          </cell>
          <cell r="S730">
            <v>35</v>
          </cell>
          <cell r="T730">
            <v>6</v>
          </cell>
          <cell r="U730">
            <v>8</v>
          </cell>
          <cell r="V730">
            <v>2004</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0.77029000000000003</v>
          </cell>
          <cell r="L731">
            <v>12369</v>
          </cell>
          <cell r="M731">
            <v>0</v>
          </cell>
          <cell r="N731">
            <v>16058</v>
          </cell>
          <cell r="O731">
            <v>8.0399999999999991</v>
          </cell>
          <cell r="P731">
            <v>459.26</v>
          </cell>
          <cell r="Q731">
            <v>2.86E-2</v>
          </cell>
          <cell r="R731">
            <v>2.86E-2</v>
          </cell>
          <cell r="S731">
            <v>35</v>
          </cell>
          <cell r="T731">
            <v>6</v>
          </cell>
          <cell r="U731">
            <v>8</v>
          </cell>
          <cell r="V731">
            <v>2004</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0.75943000000000005</v>
          </cell>
          <cell r="L732">
            <v>85051</v>
          </cell>
          <cell r="M732">
            <v>0</v>
          </cell>
          <cell r="N732">
            <v>111993</v>
          </cell>
          <cell r="O732">
            <v>8.42</v>
          </cell>
          <cell r="P732">
            <v>3202.99</v>
          </cell>
          <cell r="Q732">
            <v>2.86E-2</v>
          </cell>
          <cell r="R732">
            <v>2.86E-2</v>
          </cell>
          <cell r="S732">
            <v>35</v>
          </cell>
          <cell r="T732">
            <v>6</v>
          </cell>
          <cell r="U732">
            <v>8</v>
          </cell>
          <cell r="V732">
            <v>2004</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0.74856999999999996</v>
          </cell>
          <cell r="L733">
            <v>162719</v>
          </cell>
          <cell r="M733">
            <v>0</v>
          </cell>
          <cell r="N733">
            <v>217373</v>
          </cell>
          <cell r="O733">
            <v>8.8000000000000007</v>
          </cell>
          <cell r="P733">
            <v>6216.88</v>
          </cell>
          <cell r="Q733">
            <v>2.86E-2</v>
          </cell>
          <cell r="R733">
            <v>2.86E-2</v>
          </cell>
          <cell r="S733">
            <v>35</v>
          </cell>
          <cell r="T733">
            <v>6</v>
          </cell>
          <cell r="U733">
            <v>8</v>
          </cell>
          <cell r="V733">
            <v>2004</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0.73685999999999996</v>
          </cell>
          <cell r="L734">
            <v>28091</v>
          </cell>
          <cell r="M734">
            <v>0</v>
          </cell>
          <cell r="N734">
            <v>38122</v>
          </cell>
          <cell r="O734">
            <v>9.2100000000000009</v>
          </cell>
          <cell r="P734">
            <v>1090.3</v>
          </cell>
          <cell r="Q734">
            <v>2.86E-2</v>
          </cell>
          <cell r="R734">
            <v>2.86E-2</v>
          </cell>
          <cell r="S734">
            <v>35</v>
          </cell>
          <cell r="T734">
            <v>6</v>
          </cell>
          <cell r="U734">
            <v>8</v>
          </cell>
          <cell r="V734">
            <v>2004</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0.72514000000000001</v>
          </cell>
          <cell r="L735">
            <v>43071</v>
          </cell>
          <cell r="M735">
            <v>0</v>
          </cell>
          <cell r="N735">
            <v>59396</v>
          </cell>
          <cell r="O735">
            <v>9.6199999999999992</v>
          </cell>
          <cell r="P735">
            <v>1698.73</v>
          </cell>
          <cell r="Q735">
            <v>2.86E-2</v>
          </cell>
          <cell r="R735">
            <v>2.86E-2</v>
          </cell>
          <cell r="S735">
            <v>35</v>
          </cell>
          <cell r="T735">
            <v>6</v>
          </cell>
          <cell r="U735">
            <v>8</v>
          </cell>
          <cell r="V735">
            <v>2004</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0.71286000000000005</v>
          </cell>
          <cell r="L736">
            <v>47740</v>
          </cell>
          <cell r="M736">
            <v>0</v>
          </cell>
          <cell r="N736">
            <v>66970</v>
          </cell>
          <cell r="O736">
            <v>10.050000000000001</v>
          </cell>
          <cell r="P736">
            <v>1915.34</v>
          </cell>
          <cell r="Q736">
            <v>2.86E-2</v>
          </cell>
          <cell r="R736">
            <v>2.86E-2</v>
          </cell>
          <cell r="S736">
            <v>35</v>
          </cell>
          <cell r="T736">
            <v>6</v>
          </cell>
          <cell r="U736">
            <v>8</v>
          </cell>
          <cell r="V736">
            <v>2004</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0.67286000000000001</v>
          </cell>
          <cell r="L737">
            <v>12170</v>
          </cell>
          <cell r="M737">
            <v>0</v>
          </cell>
          <cell r="N737">
            <v>18088</v>
          </cell>
          <cell r="O737">
            <v>11.45</v>
          </cell>
          <cell r="P737">
            <v>517.30999999999995</v>
          </cell>
          <cell r="Q737">
            <v>2.86E-2</v>
          </cell>
          <cell r="R737">
            <v>2.86E-2</v>
          </cell>
          <cell r="S737">
            <v>35</v>
          </cell>
          <cell r="T737">
            <v>6</v>
          </cell>
          <cell r="U737">
            <v>8</v>
          </cell>
          <cell r="V737">
            <v>2004</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0.64371</v>
          </cell>
          <cell r="L738">
            <v>20863</v>
          </cell>
          <cell r="M738">
            <v>0</v>
          </cell>
          <cell r="N738">
            <v>32411</v>
          </cell>
          <cell r="O738">
            <v>12.47</v>
          </cell>
          <cell r="P738">
            <v>926.94</v>
          </cell>
          <cell r="Q738">
            <v>2.86E-2</v>
          </cell>
          <cell r="R738">
            <v>2.86E-2</v>
          </cell>
          <cell r="S738">
            <v>35</v>
          </cell>
          <cell r="T738">
            <v>6</v>
          </cell>
          <cell r="U738">
            <v>8</v>
          </cell>
          <cell r="V738">
            <v>2004</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0.628</v>
          </cell>
          <cell r="L739">
            <v>103431</v>
          </cell>
          <cell r="M739">
            <v>0</v>
          </cell>
          <cell r="N739">
            <v>164699</v>
          </cell>
          <cell r="O739">
            <v>13.02</v>
          </cell>
          <cell r="P739">
            <v>4710.38</v>
          </cell>
          <cell r="Q739">
            <v>2.86E-2</v>
          </cell>
          <cell r="R739">
            <v>2.86E-2</v>
          </cell>
          <cell r="S739">
            <v>35</v>
          </cell>
          <cell r="T739">
            <v>6</v>
          </cell>
          <cell r="U739">
            <v>8</v>
          </cell>
          <cell r="V739">
            <v>2004</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0.61199999999999999</v>
          </cell>
          <cell r="L740">
            <v>75304</v>
          </cell>
          <cell r="M740">
            <v>0</v>
          </cell>
          <cell r="N740">
            <v>123046</v>
          </cell>
          <cell r="O740">
            <v>13.58</v>
          </cell>
          <cell r="P740">
            <v>3519.11</v>
          </cell>
          <cell r="Q740">
            <v>2.86E-2</v>
          </cell>
          <cell r="R740">
            <v>2.86E-2</v>
          </cell>
          <cell r="S740">
            <v>35</v>
          </cell>
          <cell r="T740">
            <v>6</v>
          </cell>
          <cell r="U740">
            <v>8</v>
          </cell>
          <cell r="V740">
            <v>2004</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0.59514</v>
          </cell>
          <cell r="L741">
            <v>79986</v>
          </cell>
          <cell r="M741">
            <v>0</v>
          </cell>
          <cell r="N741">
            <v>134399</v>
          </cell>
          <cell r="O741">
            <v>14.17</v>
          </cell>
          <cell r="P741">
            <v>3843.81</v>
          </cell>
          <cell r="Q741">
            <v>2.86E-2</v>
          </cell>
          <cell r="R741">
            <v>2.86E-2</v>
          </cell>
          <cell r="S741">
            <v>35</v>
          </cell>
          <cell r="T741">
            <v>6</v>
          </cell>
          <cell r="U741">
            <v>8</v>
          </cell>
          <cell r="V741">
            <v>2004</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0.57770999999999995</v>
          </cell>
          <cell r="L742">
            <v>67015</v>
          </cell>
          <cell r="M742">
            <v>0</v>
          </cell>
          <cell r="N742">
            <v>116002</v>
          </cell>
          <cell r="O742">
            <v>14.78</v>
          </cell>
          <cell r="P742">
            <v>3317.65</v>
          </cell>
          <cell r="Q742">
            <v>2.86E-2</v>
          </cell>
          <cell r="R742">
            <v>2.86E-2</v>
          </cell>
          <cell r="S742">
            <v>35</v>
          </cell>
          <cell r="T742">
            <v>6</v>
          </cell>
          <cell r="U742">
            <v>8</v>
          </cell>
          <cell r="V742">
            <v>2004</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0.55971000000000004</v>
          </cell>
          <cell r="L743">
            <v>114150</v>
          </cell>
          <cell r="M743">
            <v>0</v>
          </cell>
          <cell r="N743">
            <v>203945</v>
          </cell>
          <cell r="O743">
            <v>15.41</v>
          </cell>
          <cell r="P743">
            <v>5832.84</v>
          </cell>
          <cell r="Q743">
            <v>2.86E-2</v>
          </cell>
          <cell r="R743">
            <v>2.86E-2</v>
          </cell>
          <cell r="S743">
            <v>35</v>
          </cell>
          <cell r="T743">
            <v>6</v>
          </cell>
          <cell r="U743">
            <v>8</v>
          </cell>
          <cell r="V743">
            <v>2004</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0.54086000000000001</v>
          </cell>
          <cell r="L744">
            <v>51241</v>
          </cell>
          <cell r="M744">
            <v>0</v>
          </cell>
          <cell r="N744">
            <v>94739</v>
          </cell>
          <cell r="O744">
            <v>16.07</v>
          </cell>
          <cell r="P744">
            <v>2709.55</v>
          </cell>
          <cell r="Q744">
            <v>2.86E-2</v>
          </cell>
          <cell r="R744">
            <v>2.86E-2</v>
          </cell>
          <cell r="S744">
            <v>35</v>
          </cell>
          <cell r="T744">
            <v>6</v>
          </cell>
          <cell r="U744">
            <v>8</v>
          </cell>
          <cell r="V744">
            <v>2004</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0.52114000000000005</v>
          </cell>
          <cell r="L745">
            <v>18098</v>
          </cell>
          <cell r="M745">
            <v>0</v>
          </cell>
          <cell r="N745">
            <v>34727</v>
          </cell>
          <cell r="O745">
            <v>16.760000000000002</v>
          </cell>
          <cell r="P745">
            <v>993.19</v>
          </cell>
          <cell r="Q745">
            <v>2.86E-2</v>
          </cell>
          <cell r="R745">
            <v>2.86E-2</v>
          </cell>
          <cell r="S745">
            <v>35</v>
          </cell>
          <cell r="T745">
            <v>6</v>
          </cell>
          <cell r="U745">
            <v>8</v>
          </cell>
          <cell r="V745">
            <v>2004</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0.50085999999999997</v>
          </cell>
          <cell r="L746">
            <v>211340</v>
          </cell>
          <cell r="M746">
            <v>0</v>
          </cell>
          <cell r="N746">
            <v>421953</v>
          </cell>
          <cell r="O746">
            <v>17.47</v>
          </cell>
          <cell r="P746">
            <v>12067.86</v>
          </cell>
          <cell r="Q746">
            <v>2.86E-2</v>
          </cell>
          <cell r="R746">
            <v>2.86E-2</v>
          </cell>
          <cell r="S746">
            <v>35</v>
          </cell>
          <cell r="T746">
            <v>6</v>
          </cell>
          <cell r="U746">
            <v>8</v>
          </cell>
          <cell r="V746">
            <v>2004</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0.47971000000000003</v>
          </cell>
          <cell r="L747">
            <v>7175</v>
          </cell>
          <cell r="M747">
            <v>0</v>
          </cell>
          <cell r="N747">
            <v>14957</v>
          </cell>
          <cell r="O747">
            <v>18.21</v>
          </cell>
          <cell r="P747">
            <v>427.78</v>
          </cell>
          <cell r="Q747">
            <v>2.86E-2</v>
          </cell>
          <cell r="R747">
            <v>2.86E-2</v>
          </cell>
          <cell r="S747">
            <v>35</v>
          </cell>
          <cell r="T747">
            <v>6</v>
          </cell>
          <cell r="U747">
            <v>8</v>
          </cell>
          <cell r="V747">
            <v>2004</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0.45800000000000002</v>
          </cell>
          <cell r="L748">
            <v>5896</v>
          </cell>
          <cell r="M748">
            <v>0</v>
          </cell>
          <cell r="N748">
            <v>12874</v>
          </cell>
          <cell r="O748">
            <v>18.97</v>
          </cell>
          <cell r="P748">
            <v>368.19</v>
          </cell>
          <cell r="Q748">
            <v>2.86E-2</v>
          </cell>
          <cell r="R748">
            <v>2.86E-2</v>
          </cell>
          <cell r="S748">
            <v>35</v>
          </cell>
          <cell r="T748">
            <v>6</v>
          </cell>
          <cell r="U748">
            <v>8</v>
          </cell>
          <cell r="V748">
            <v>2004</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0.43542999999999998</v>
          </cell>
          <cell r="L749">
            <v>737</v>
          </cell>
          <cell r="M749">
            <v>0</v>
          </cell>
          <cell r="N749">
            <v>1692</v>
          </cell>
          <cell r="O749">
            <v>19.760000000000002</v>
          </cell>
          <cell r="P749">
            <v>48.41</v>
          </cell>
          <cell r="Q749">
            <v>2.86E-2</v>
          </cell>
          <cell r="R749">
            <v>2.86E-2</v>
          </cell>
          <cell r="S749">
            <v>35</v>
          </cell>
          <cell r="T749">
            <v>6</v>
          </cell>
          <cell r="U749">
            <v>8</v>
          </cell>
          <cell r="V749">
            <v>2004</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0.41199999999999998</v>
          </cell>
          <cell r="L750">
            <v>8956</v>
          </cell>
          <cell r="M750">
            <v>0</v>
          </cell>
          <cell r="N750">
            <v>21738</v>
          </cell>
          <cell r="O750">
            <v>20.58</v>
          </cell>
          <cell r="P750">
            <v>621.69000000000005</v>
          </cell>
          <cell r="Q750">
            <v>2.86E-2</v>
          </cell>
          <cell r="R750">
            <v>2.86E-2</v>
          </cell>
          <cell r="S750">
            <v>35</v>
          </cell>
          <cell r="T750">
            <v>6</v>
          </cell>
          <cell r="U750">
            <v>8</v>
          </cell>
          <cell r="V750">
            <v>2004</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0.38800000000000001</v>
          </cell>
          <cell r="L751">
            <v>28683</v>
          </cell>
          <cell r="M751">
            <v>0</v>
          </cell>
          <cell r="N751">
            <v>73924</v>
          </cell>
          <cell r="O751">
            <v>21.42</v>
          </cell>
          <cell r="P751">
            <v>2114.23</v>
          </cell>
          <cell r="Q751">
            <v>2.86E-2</v>
          </cell>
          <cell r="R751">
            <v>2.86E-2</v>
          </cell>
          <cell r="S751">
            <v>35</v>
          </cell>
          <cell r="T751">
            <v>6</v>
          </cell>
          <cell r="U751">
            <v>8</v>
          </cell>
          <cell r="V751">
            <v>2004</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0.36342999999999998</v>
          </cell>
          <cell r="L752">
            <v>40954</v>
          </cell>
          <cell r="M752">
            <v>0</v>
          </cell>
          <cell r="N752">
            <v>112689</v>
          </cell>
          <cell r="O752">
            <v>22.28</v>
          </cell>
          <cell r="P752">
            <v>3222.9</v>
          </cell>
          <cell r="Q752">
            <v>2.86E-2</v>
          </cell>
          <cell r="R752">
            <v>2.86E-2</v>
          </cell>
          <cell r="S752">
            <v>35</v>
          </cell>
          <cell r="T752">
            <v>6</v>
          </cell>
          <cell r="U752">
            <v>8</v>
          </cell>
          <cell r="V752">
            <v>2004</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0.33800000000000002</v>
          </cell>
          <cell r="L753">
            <v>2569</v>
          </cell>
          <cell r="M753">
            <v>0</v>
          </cell>
          <cell r="N753">
            <v>7599</v>
          </cell>
          <cell r="O753">
            <v>23.17</v>
          </cell>
          <cell r="P753">
            <v>217.34</v>
          </cell>
          <cell r="Q753">
            <v>2.86E-2</v>
          </cell>
          <cell r="R753">
            <v>2.86E-2</v>
          </cell>
          <cell r="S753">
            <v>35</v>
          </cell>
          <cell r="T753">
            <v>6</v>
          </cell>
          <cell r="U753">
            <v>8</v>
          </cell>
          <cell r="V753">
            <v>2004</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0.31229000000000001</v>
          </cell>
          <cell r="L754">
            <v>24881</v>
          </cell>
          <cell r="M754">
            <v>0</v>
          </cell>
          <cell r="N754">
            <v>79672</v>
          </cell>
          <cell r="O754">
            <v>24.07</v>
          </cell>
          <cell r="P754">
            <v>2278.62</v>
          </cell>
          <cell r="Q754">
            <v>2.86E-2</v>
          </cell>
          <cell r="R754">
            <v>2.86E-2</v>
          </cell>
          <cell r="S754">
            <v>35</v>
          </cell>
          <cell r="T754">
            <v>6</v>
          </cell>
          <cell r="U754">
            <v>8</v>
          </cell>
          <cell r="V754">
            <v>2004</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0.28571000000000002</v>
          </cell>
          <cell r="L755">
            <v>14803</v>
          </cell>
          <cell r="M755">
            <v>0</v>
          </cell>
          <cell r="N755">
            <v>51810</v>
          </cell>
          <cell r="O755">
            <v>25</v>
          </cell>
          <cell r="P755">
            <v>1481.76</v>
          </cell>
          <cell r="Q755">
            <v>2.86E-2</v>
          </cell>
          <cell r="R755">
            <v>2.86E-2</v>
          </cell>
          <cell r="S755">
            <v>35</v>
          </cell>
          <cell r="T755">
            <v>6</v>
          </cell>
          <cell r="U755">
            <v>8</v>
          </cell>
          <cell r="V755">
            <v>2004</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0.25885999999999998</v>
          </cell>
          <cell r="L756">
            <v>25781</v>
          </cell>
          <cell r="M756">
            <v>0</v>
          </cell>
          <cell r="N756">
            <v>99594</v>
          </cell>
          <cell r="O756">
            <v>25.94</v>
          </cell>
          <cell r="P756">
            <v>2848.4</v>
          </cell>
          <cell r="Q756">
            <v>2.86E-2</v>
          </cell>
          <cell r="R756">
            <v>2.86E-2</v>
          </cell>
          <cell r="S756">
            <v>35</v>
          </cell>
          <cell r="T756">
            <v>6</v>
          </cell>
          <cell r="U756">
            <v>8</v>
          </cell>
          <cell r="V756">
            <v>2004</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0.23143</v>
          </cell>
          <cell r="L757">
            <v>18487</v>
          </cell>
          <cell r="M757">
            <v>0</v>
          </cell>
          <cell r="N757">
            <v>79884</v>
          </cell>
          <cell r="O757">
            <v>26.9</v>
          </cell>
          <cell r="P757">
            <v>2284.67</v>
          </cell>
          <cell r="Q757">
            <v>2.86E-2</v>
          </cell>
          <cell r="R757">
            <v>2.86E-2</v>
          </cell>
          <cell r="S757">
            <v>35</v>
          </cell>
          <cell r="T757">
            <v>6</v>
          </cell>
          <cell r="U757">
            <v>8</v>
          </cell>
          <cell r="V757">
            <v>2004</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0.20371</v>
          </cell>
          <cell r="L758">
            <v>30075</v>
          </cell>
          <cell r="M758">
            <v>0</v>
          </cell>
          <cell r="N758">
            <v>147637</v>
          </cell>
          <cell r="O758">
            <v>27.87</v>
          </cell>
          <cell r="P758">
            <v>4222.43</v>
          </cell>
          <cell r="Q758">
            <v>2.86E-2</v>
          </cell>
          <cell r="R758">
            <v>2.86E-2</v>
          </cell>
          <cell r="S758">
            <v>35</v>
          </cell>
          <cell r="T758">
            <v>6</v>
          </cell>
          <cell r="U758">
            <v>8</v>
          </cell>
          <cell r="V758">
            <v>2004</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0.17571000000000001</v>
          </cell>
          <cell r="L759">
            <v>11660</v>
          </cell>
          <cell r="M759">
            <v>0</v>
          </cell>
          <cell r="N759">
            <v>66357</v>
          </cell>
          <cell r="O759">
            <v>28.85</v>
          </cell>
          <cell r="P759">
            <v>1897.81</v>
          </cell>
          <cell r="Q759">
            <v>2.86E-2</v>
          </cell>
          <cell r="R759">
            <v>2.86E-2</v>
          </cell>
          <cell r="S759">
            <v>35</v>
          </cell>
          <cell r="T759">
            <v>6</v>
          </cell>
          <cell r="U759">
            <v>8</v>
          </cell>
          <cell r="V759">
            <v>2004</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0.14743000000000001</v>
          </cell>
          <cell r="L760">
            <v>58872</v>
          </cell>
          <cell r="M760">
            <v>0</v>
          </cell>
          <cell r="N760">
            <v>399323</v>
          </cell>
          <cell r="O760">
            <v>29.84</v>
          </cell>
          <cell r="P760">
            <v>11420.64</v>
          </cell>
          <cell r="Q760">
            <v>2.86E-2</v>
          </cell>
          <cell r="R760">
            <v>2.86E-2</v>
          </cell>
          <cell r="S760">
            <v>35</v>
          </cell>
          <cell r="T760">
            <v>6</v>
          </cell>
          <cell r="U760">
            <v>8</v>
          </cell>
          <cell r="V760">
            <v>2004</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0.11885999999999999</v>
          </cell>
          <cell r="L761">
            <v>61345</v>
          </cell>
          <cell r="M761">
            <v>0</v>
          </cell>
          <cell r="N761">
            <v>516112</v>
          </cell>
          <cell r="O761">
            <v>30.84</v>
          </cell>
          <cell r="P761">
            <v>14760.82</v>
          </cell>
          <cell r="Q761">
            <v>2.86E-2</v>
          </cell>
          <cell r="R761">
            <v>2.86E-2</v>
          </cell>
          <cell r="S761">
            <v>35</v>
          </cell>
          <cell r="T761">
            <v>6</v>
          </cell>
          <cell r="U761">
            <v>8</v>
          </cell>
          <cell r="V761">
            <v>2004</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9.0569999999999998E-2</v>
          </cell>
          <cell r="L762">
            <v>15486</v>
          </cell>
          <cell r="M762">
            <v>0</v>
          </cell>
          <cell r="N762">
            <v>170982</v>
          </cell>
          <cell r="O762">
            <v>31.83</v>
          </cell>
          <cell r="P762">
            <v>4890.1000000000004</v>
          </cell>
          <cell r="Q762">
            <v>2.86E-2</v>
          </cell>
          <cell r="R762">
            <v>2.86E-2</v>
          </cell>
          <cell r="S762">
            <v>35</v>
          </cell>
          <cell r="T762">
            <v>6</v>
          </cell>
          <cell r="U762">
            <v>8</v>
          </cell>
          <cell r="V762">
            <v>2004</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0.97777999999999998</v>
          </cell>
          <cell r="L763">
            <v>0</v>
          </cell>
          <cell r="M763">
            <v>0</v>
          </cell>
          <cell r="N763">
            <v>0</v>
          </cell>
          <cell r="O763">
            <v>1</v>
          </cell>
          <cell r="P763">
            <v>0</v>
          </cell>
          <cell r="Q763">
            <v>0</v>
          </cell>
          <cell r="R763">
            <v>2.2200000000000001E-2</v>
          </cell>
          <cell r="S763">
            <v>45</v>
          </cell>
          <cell r="T763">
            <v>6</v>
          </cell>
          <cell r="U763">
            <v>8</v>
          </cell>
          <cell r="V763">
            <v>2004</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0.81977999999999995</v>
          </cell>
          <cell r="L764">
            <v>298771</v>
          </cell>
          <cell r="M764">
            <v>0</v>
          </cell>
          <cell r="N764">
            <v>364453</v>
          </cell>
          <cell r="O764">
            <v>8.11</v>
          </cell>
          <cell r="P764">
            <v>8090.85</v>
          </cell>
          <cell r="Q764">
            <v>2.2200000000000001E-2</v>
          </cell>
          <cell r="R764">
            <v>2.2200000000000001E-2</v>
          </cell>
          <cell r="S764">
            <v>45</v>
          </cell>
          <cell r="T764">
            <v>6</v>
          </cell>
          <cell r="U764">
            <v>8</v>
          </cell>
          <cell r="V764">
            <v>2004</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0.75466999999999995</v>
          </cell>
          <cell r="L765">
            <v>283086</v>
          </cell>
          <cell r="M765">
            <v>0</v>
          </cell>
          <cell r="N765">
            <v>375112</v>
          </cell>
          <cell r="O765">
            <v>11.04</v>
          </cell>
          <cell r="P765">
            <v>8327.49</v>
          </cell>
          <cell r="Q765">
            <v>2.2200000000000001E-2</v>
          </cell>
          <cell r="R765">
            <v>2.2200000000000001E-2</v>
          </cell>
          <cell r="S765">
            <v>45</v>
          </cell>
          <cell r="T765">
            <v>6</v>
          </cell>
          <cell r="U765">
            <v>8</v>
          </cell>
          <cell r="V765">
            <v>2004</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0.71599999999999997</v>
          </cell>
          <cell r="L766">
            <v>0</v>
          </cell>
          <cell r="M766">
            <v>0</v>
          </cell>
          <cell r="N766">
            <v>0</v>
          </cell>
          <cell r="O766">
            <v>12.78</v>
          </cell>
          <cell r="P766">
            <v>0</v>
          </cell>
          <cell r="Q766">
            <v>0</v>
          </cell>
          <cell r="R766">
            <v>2.2200000000000001E-2</v>
          </cell>
          <cell r="S766">
            <v>45</v>
          </cell>
          <cell r="T766">
            <v>6</v>
          </cell>
          <cell r="U766">
            <v>8</v>
          </cell>
          <cell r="V766">
            <v>2004</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0.70243999999999995</v>
          </cell>
          <cell r="L767">
            <v>0</v>
          </cell>
          <cell r="M767">
            <v>0</v>
          </cell>
          <cell r="N767">
            <v>0</v>
          </cell>
          <cell r="O767">
            <v>13.39</v>
          </cell>
          <cell r="P767">
            <v>0</v>
          </cell>
          <cell r="Q767">
            <v>0</v>
          </cell>
          <cell r="R767">
            <v>2.2200000000000001E-2</v>
          </cell>
          <cell r="S767">
            <v>45</v>
          </cell>
          <cell r="T767">
            <v>6</v>
          </cell>
          <cell r="U767">
            <v>8</v>
          </cell>
          <cell r="V767">
            <v>2004</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0.68822000000000005</v>
          </cell>
          <cell r="L768">
            <v>0</v>
          </cell>
          <cell r="M768">
            <v>0</v>
          </cell>
          <cell r="N768">
            <v>0</v>
          </cell>
          <cell r="O768">
            <v>14.03</v>
          </cell>
          <cell r="P768">
            <v>0</v>
          </cell>
          <cell r="Q768">
            <v>0</v>
          </cell>
          <cell r="R768">
            <v>2.2200000000000001E-2</v>
          </cell>
          <cell r="S768">
            <v>45</v>
          </cell>
          <cell r="T768">
            <v>6</v>
          </cell>
          <cell r="U768">
            <v>8</v>
          </cell>
          <cell r="V768">
            <v>2004</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0.67378000000000005</v>
          </cell>
          <cell r="L769">
            <v>0</v>
          </cell>
          <cell r="M769">
            <v>0</v>
          </cell>
          <cell r="N769">
            <v>0</v>
          </cell>
          <cell r="O769">
            <v>14.68</v>
          </cell>
          <cell r="P769">
            <v>0</v>
          </cell>
          <cell r="Q769">
            <v>0</v>
          </cell>
          <cell r="R769">
            <v>2.2200000000000001E-2</v>
          </cell>
          <cell r="S769">
            <v>45</v>
          </cell>
          <cell r="T769">
            <v>6</v>
          </cell>
          <cell r="U769">
            <v>8</v>
          </cell>
          <cell r="V769">
            <v>2004</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0.61199999999999999</v>
          </cell>
          <cell r="L770">
            <v>0</v>
          </cell>
          <cell r="M770">
            <v>0</v>
          </cell>
          <cell r="N770">
            <v>0</v>
          </cell>
          <cell r="O770">
            <v>17.46</v>
          </cell>
          <cell r="P770">
            <v>0</v>
          </cell>
          <cell r="Q770">
            <v>0</v>
          </cell>
          <cell r="R770">
            <v>2.2200000000000001E-2</v>
          </cell>
          <cell r="S770">
            <v>45</v>
          </cell>
          <cell r="T770">
            <v>6</v>
          </cell>
          <cell r="U770">
            <v>8</v>
          </cell>
          <cell r="V770">
            <v>2004</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0.57933000000000001</v>
          </cell>
          <cell r="L771">
            <v>416163</v>
          </cell>
          <cell r="M771">
            <v>0</v>
          </cell>
          <cell r="N771">
            <v>718352</v>
          </cell>
          <cell r="O771">
            <v>18.93</v>
          </cell>
          <cell r="P771">
            <v>15947.41</v>
          </cell>
          <cell r="Q771">
            <v>2.2200000000000001E-2</v>
          </cell>
          <cell r="R771">
            <v>2.2200000000000001E-2</v>
          </cell>
          <cell r="S771">
            <v>45</v>
          </cell>
          <cell r="T771">
            <v>6</v>
          </cell>
          <cell r="U771">
            <v>8</v>
          </cell>
          <cell r="V771">
            <v>2004</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0.98</v>
          </cell>
          <cell r="L772">
            <v>0</v>
          </cell>
          <cell r="M772">
            <v>0</v>
          </cell>
          <cell r="N772">
            <v>0</v>
          </cell>
          <cell r="O772">
            <v>1</v>
          </cell>
          <cell r="P772">
            <v>0</v>
          </cell>
          <cell r="Q772">
            <v>0</v>
          </cell>
          <cell r="R772">
            <v>0.02</v>
          </cell>
          <cell r="S772">
            <v>50</v>
          </cell>
          <cell r="T772">
            <v>6</v>
          </cell>
          <cell r="U772">
            <v>8</v>
          </cell>
          <cell r="V772">
            <v>2004</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0.98</v>
          </cell>
          <cell r="L773">
            <v>0</v>
          </cell>
          <cell r="M773">
            <v>0</v>
          </cell>
          <cell r="N773">
            <v>0</v>
          </cell>
          <cell r="O773">
            <v>1</v>
          </cell>
          <cell r="P773">
            <v>0</v>
          </cell>
          <cell r="Q773">
            <v>0</v>
          </cell>
          <cell r="R773">
            <v>0.02</v>
          </cell>
          <cell r="S773">
            <v>50</v>
          </cell>
          <cell r="T773">
            <v>6</v>
          </cell>
          <cell r="U773">
            <v>8</v>
          </cell>
          <cell r="V773">
            <v>2004</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0.98</v>
          </cell>
          <cell r="L774">
            <v>0</v>
          </cell>
          <cell r="M774">
            <v>0</v>
          </cell>
          <cell r="N774">
            <v>0</v>
          </cell>
          <cell r="O774">
            <v>1</v>
          </cell>
          <cell r="P774">
            <v>0</v>
          </cell>
          <cell r="Q774">
            <v>0</v>
          </cell>
          <cell r="R774">
            <v>0.02</v>
          </cell>
          <cell r="S774">
            <v>50</v>
          </cell>
          <cell r="T774">
            <v>6</v>
          </cell>
          <cell r="U774">
            <v>8</v>
          </cell>
          <cell r="V774">
            <v>2004</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0.98</v>
          </cell>
          <cell r="L775">
            <v>0</v>
          </cell>
          <cell r="M775">
            <v>0</v>
          </cell>
          <cell r="N775">
            <v>0</v>
          </cell>
          <cell r="O775">
            <v>1</v>
          </cell>
          <cell r="P775">
            <v>0</v>
          </cell>
          <cell r="Q775">
            <v>0</v>
          </cell>
          <cell r="R775">
            <v>0.02</v>
          </cell>
          <cell r="S775">
            <v>50</v>
          </cell>
          <cell r="T775">
            <v>6</v>
          </cell>
          <cell r="U775">
            <v>8</v>
          </cell>
          <cell r="V775">
            <v>2004</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0.96499999999999997</v>
          </cell>
          <cell r="L776">
            <v>0</v>
          </cell>
          <cell r="M776">
            <v>0</v>
          </cell>
          <cell r="N776">
            <v>0</v>
          </cell>
          <cell r="O776">
            <v>1.75</v>
          </cell>
          <cell r="P776">
            <v>0</v>
          </cell>
          <cell r="Q776">
            <v>0</v>
          </cell>
          <cell r="R776">
            <v>0.02</v>
          </cell>
          <cell r="S776">
            <v>50</v>
          </cell>
          <cell r="T776">
            <v>6</v>
          </cell>
          <cell r="U776">
            <v>8</v>
          </cell>
          <cell r="V776">
            <v>2004</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0.96</v>
          </cell>
          <cell r="L777">
            <v>0</v>
          </cell>
          <cell r="M777">
            <v>0</v>
          </cell>
          <cell r="N777">
            <v>0</v>
          </cell>
          <cell r="O777">
            <v>2</v>
          </cell>
          <cell r="P777">
            <v>0</v>
          </cell>
          <cell r="Q777">
            <v>0</v>
          </cell>
          <cell r="R777">
            <v>0.02</v>
          </cell>
          <cell r="S777">
            <v>50</v>
          </cell>
          <cell r="T777">
            <v>6</v>
          </cell>
          <cell r="U777">
            <v>8</v>
          </cell>
          <cell r="V777">
            <v>2004</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0.94479999999999997</v>
          </cell>
          <cell r="L778">
            <v>0</v>
          </cell>
          <cell r="M778">
            <v>0</v>
          </cell>
          <cell r="N778">
            <v>0</v>
          </cell>
          <cell r="O778">
            <v>2.76</v>
          </cell>
          <cell r="P778">
            <v>0</v>
          </cell>
          <cell r="Q778">
            <v>0</v>
          </cell>
          <cell r="R778">
            <v>0.02</v>
          </cell>
          <cell r="S778">
            <v>50</v>
          </cell>
          <cell r="T778">
            <v>6</v>
          </cell>
          <cell r="U778">
            <v>8</v>
          </cell>
          <cell r="V778">
            <v>2004</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0.77</v>
          </cell>
          <cell r="L779">
            <v>0</v>
          </cell>
          <cell r="M779">
            <v>0</v>
          </cell>
          <cell r="N779">
            <v>0</v>
          </cell>
          <cell r="O779">
            <v>11.5</v>
          </cell>
          <cell r="P779">
            <v>0</v>
          </cell>
          <cell r="Q779">
            <v>0</v>
          </cell>
          <cell r="R779">
            <v>0.02</v>
          </cell>
          <cell r="S779">
            <v>50</v>
          </cell>
          <cell r="T779">
            <v>6</v>
          </cell>
          <cell r="U779">
            <v>8</v>
          </cell>
          <cell r="V779">
            <v>2004</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0.73699999999999999</v>
          </cell>
          <cell r="L780">
            <v>0</v>
          </cell>
          <cell r="M780">
            <v>0</v>
          </cell>
          <cell r="N780">
            <v>0</v>
          </cell>
          <cell r="O780">
            <v>13.15</v>
          </cell>
          <cell r="P780">
            <v>0</v>
          </cell>
          <cell r="Q780">
            <v>0</v>
          </cell>
          <cell r="R780">
            <v>0.02</v>
          </cell>
          <cell r="S780">
            <v>50</v>
          </cell>
          <cell r="T780">
            <v>6</v>
          </cell>
          <cell r="U780">
            <v>8</v>
          </cell>
          <cell r="V780">
            <v>2004</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0.70079999999999998</v>
          </cell>
          <cell r="L781">
            <v>0</v>
          </cell>
          <cell r="M781">
            <v>0</v>
          </cell>
          <cell r="N781">
            <v>0</v>
          </cell>
          <cell r="O781">
            <v>14.96</v>
          </cell>
          <cell r="P781">
            <v>0</v>
          </cell>
          <cell r="Q781">
            <v>0</v>
          </cell>
          <cell r="R781">
            <v>0.02</v>
          </cell>
          <cell r="S781">
            <v>50</v>
          </cell>
          <cell r="T781">
            <v>6</v>
          </cell>
          <cell r="U781">
            <v>8</v>
          </cell>
          <cell r="V781">
            <v>2004</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0.68799999999999994</v>
          </cell>
          <cell r="L782">
            <v>0</v>
          </cell>
          <cell r="M782">
            <v>0</v>
          </cell>
          <cell r="N782">
            <v>0</v>
          </cell>
          <cell r="O782">
            <v>15.6</v>
          </cell>
          <cell r="P782">
            <v>0</v>
          </cell>
          <cell r="Q782">
            <v>0</v>
          </cell>
          <cell r="R782">
            <v>0.02</v>
          </cell>
          <cell r="S782">
            <v>50</v>
          </cell>
          <cell r="T782">
            <v>6</v>
          </cell>
          <cell r="U782">
            <v>8</v>
          </cell>
          <cell r="V782">
            <v>2004</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0.56040000000000001</v>
          </cell>
          <cell r="L783">
            <v>0</v>
          </cell>
          <cell r="M783">
            <v>0</v>
          </cell>
          <cell r="N783">
            <v>0</v>
          </cell>
          <cell r="O783">
            <v>21.98</v>
          </cell>
          <cell r="P783">
            <v>0</v>
          </cell>
          <cell r="Q783">
            <v>0</v>
          </cell>
          <cell r="R783">
            <v>0.02</v>
          </cell>
          <cell r="S783">
            <v>50</v>
          </cell>
          <cell r="T783">
            <v>6</v>
          </cell>
          <cell r="U783">
            <v>8</v>
          </cell>
          <cell r="V783">
            <v>2004</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0.52939999999999998</v>
          </cell>
          <cell r="L784">
            <v>0</v>
          </cell>
          <cell r="M784">
            <v>0</v>
          </cell>
          <cell r="N784">
            <v>0</v>
          </cell>
          <cell r="O784">
            <v>23.53</v>
          </cell>
          <cell r="P784">
            <v>0</v>
          </cell>
          <cell r="Q784">
            <v>0</v>
          </cell>
          <cell r="R784">
            <v>0.02</v>
          </cell>
          <cell r="S784">
            <v>50</v>
          </cell>
          <cell r="T784">
            <v>6</v>
          </cell>
          <cell r="U784">
            <v>8</v>
          </cell>
          <cell r="V784">
            <v>2004</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0.46479999999999999</v>
          </cell>
          <cell r="L785">
            <v>0</v>
          </cell>
          <cell r="M785">
            <v>0</v>
          </cell>
          <cell r="N785">
            <v>0</v>
          </cell>
          <cell r="O785">
            <v>26.76</v>
          </cell>
          <cell r="P785">
            <v>0</v>
          </cell>
          <cell r="Q785">
            <v>0</v>
          </cell>
          <cell r="R785">
            <v>0.02</v>
          </cell>
          <cell r="S785">
            <v>50</v>
          </cell>
          <cell r="T785">
            <v>6</v>
          </cell>
          <cell r="U785">
            <v>8</v>
          </cell>
          <cell r="V785">
            <v>2004</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0.41420000000000001</v>
          </cell>
          <cell r="L786">
            <v>0</v>
          </cell>
          <cell r="M786">
            <v>0</v>
          </cell>
          <cell r="N786">
            <v>0</v>
          </cell>
          <cell r="O786">
            <v>29.29</v>
          </cell>
          <cell r="P786">
            <v>0</v>
          </cell>
          <cell r="Q786">
            <v>0</v>
          </cell>
          <cell r="R786">
            <v>0.02</v>
          </cell>
          <cell r="S786">
            <v>50</v>
          </cell>
          <cell r="T786">
            <v>6</v>
          </cell>
          <cell r="U786">
            <v>8</v>
          </cell>
          <cell r="V786">
            <v>2004</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0.39700000000000002</v>
          </cell>
          <cell r="L787">
            <v>767</v>
          </cell>
          <cell r="M787">
            <v>0</v>
          </cell>
          <cell r="N787">
            <v>1931</v>
          </cell>
          <cell r="O787">
            <v>30.15</v>
          </cell>
          <cell r="P787">
            <v>38.619999999999997</v>
          </cell>
          <cell r="Q787">
            <v>0.02</v>
          </cell>
          <cell r="R787">
            <v>0.02</v>
          </cell>
          <cell r="S787">
            <v>50</v>
          </cell>
          <cell r="T787">
            <v>6</v>
          </cell>
          <cell r="U787">
            <v>8</v>
          </cell>
          <cell r="V787">
            <v>2004</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0.37959999999999999</v>
          </cell>
          <cell r="L788">
            <v>12099</v>
          </cell>
          <cell r="M788">
            <v>0</v>
          </cell>
          <cell r="N788">
            <v>31872</v>
          </cell>
          <cell r="O788">
            <v>31.02</v>
          </cell>
          <cell r="P788">
            <v>637.45000000000005</v>
          </cell>
          <cell r="Q788">
            <v>0.02</v>
          </cell>
          <cell r="R788">
            <v>0.02</v>
          </cell>
          <cell r="S788">
            <v>50</v>
          </cell>
          <cell r="T788">
            <v>6</v>
          </cell>
          <cell r="U788">
            <v>8</v>
          </cell>
          <cell r="V788">
            <v>2004</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0.36199999999999999</v>
          </cell>
          <cell r="L789">
            <v>7414</v>
          </cell>
          <cell r="M789">
            <v>0</v>
          </cell>
          <cell r="N789">
            <v>20482</v>
          </cell>
          <cell r="O789">
            <v>31.9</v>
          </cell>
          <cell r="P789">
            <v>409.63</v>
          </cell>
          <cell r="Q789">
            <v>0.02</v>
          </cell>
          <cell r="R789">
            <v>0.02</v>
          </cell>
          <cell r="S789">
            <v>50</v>
          </cell>
          <cell r="T789">
            <v>6</v>
          </cell>
          <cell r="U789">
            <v>8</v>
          </cell>
          <cell r="V789">
            <v>2004</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0.34439999999999998</v>
          </cell>
          <cell r="L790">
            <v>56956</v>
          </cell>
          <cell r="M790">
            <v>0</v>
          </cell>
          <cell r="N790">
            <v>165376</v>
          </cell>
          <cell r="O790">
            <v>32.78</v>
          </cell>
          <cell r="P790">
            <v>3307.52</v>
          </cell>
          <cell r="Q790">
            <v>0.02</v>
          </cell>
          <cell r="R790">
            <v>0.02</v>
          </cell>
          <cell r="S790">
            <v>50</v>
          </cell>
          <cell r="T790">
            <v>6</v>
          </cell>
          <cell r="U790">
            <v>8</v>
          </cell>
          <cell r="V790">
            <v>2004</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0.32640000000000002</v>
          </cell>
          <cell r="L791">
            <v>56782</v>
          </cell>
          <cell r="M791">
            <v>0</v>
          </cell>
          <cell r="N791">
            <v>173965</v>
          </cell>
          <cell r="O791">
            <v>33.68</v>
          </cell>
          <cell r="P791">
            <v>3479.29</v>
          </cell>
          <cell r="Q791">
            <v>0.02</v>
          </cell>
          <cell r="R791">
            <v>0.02</v>
          </cell>
          <cell r="S791">
            <v>50</v>
          </cell>
          <cell r="T791">
            <v>6</v>
          </cell>
          <cell r="U791">
            <v>8</v>
          </cell>
          <cell r="V791">
            <v>2004</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0.30840000000000001</v>
          </cell>
          <cell r="L792">
            <v>14199</v>
          </cell>
          <cell r="M792">
            <v>0</v>
          </cell>
          <cell r="N792">
            <v>46042</v>
          </cell>
          <cell r="O792">
            <v>34.58</v>
          </cell>
          <cell r="P792">
            <v>920.84</v>
          </cell>
          <cell r="Q792">
            <v>0.02</v>
          </cell>
          <cell r="R792">
            <v>0.02</v>
          </cell>
          <cell r="S792">
            <v>50</v>
          </cell>
          <cell r="T792">
            <v>6</v>
          </cell>
          <cell r="U792">
            <v>8</v>
          </cell>
          <cell r="V792">
            <v>2004</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0.27179999999999999</v>
          </cell>
          <cell r="L793">
            <v>23302</v>
          </cell>
          <cell r="M793">
            <v>0</v>
          </cell>
          <cell r="N793">
            <v>85731</v>
          </cell>
          <cell r="O793">
            <v>36.409999999999997</v>
          </cell>
          <cell r="P793">
            <v>1714.62</v>
          </cell>
          <cell r="Q793">
            <v>0.02</v>
          </cell>
          <cell r="R793">
            <v>0.02</v>
          </cell>
          <cell r="S793">
            <v>50</v>
          </cell>
          <cell r="T793">
            <v>6</v>
          </cell>
          <cell r="U793">
            <v>8</v>
          </cell>
          <cell r="V793">
            <v>2004</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0.25319999999999998</v>
          </cell>
          <cell r="L794">
            <v>4458</v>
          </cell>
          <cell r="M794">
            <v>0</v>
          </cell>
          <cell r="N794">
            <v>17607</v>
          </cell>
          <cell r="O794">
            <v>37.340000000000003</v>
          </cell>
          <cell r="P794">
            <v>352.14</v>
          </cell>
          <cell r="Q794">
            <v>0.02</v>
          </cell>
          <cell r="R794">
            <v>0.02</v>
          </cell>
          <cell r="S794">
            <v>50</v>
          </cell>
          <cell r="T794">
            <v>6</v>
          </cell>
          <cell r="U794">
            <v>8</v>
          </cell>
          <cell r="V794">
            <v>2004</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0.2346</v>
          </cell>
          <cell r="L795">
            <v>248511</v>
          </cell>
          <cell r="M795">
            <v>0</v>
          </cell>
          <cell r="N795">
            <v>1059298</v>
          </cell>
          <cell r="O795">
            <v>38.270000000000003</v>
          </cell>
          <cell r="P795">
            <v>21185.95</v>
          </cell>
          <cell r="Q795">
            <v>0.02</v>
          </cell>
          <cell r="R795">
            <v>0.02</v>
          </cell>
          <cell r="S795">
            <v>50</v>
          </cell>
          <cell r="T795">
            <v>6</v>
          </cell>
          <cell r="U795">
            <v>8</v>
          </cell>
          <cell r="V795">
            <v>2004</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0.21579999999999999</v>
          </cell>
          <cell r="L796">
            <v>8952</v>
          </cell>
          <cell r="M796">
            <v>0</v>
          </cell>
          <cell r="N796">
            <v>41483</v>
          </cell>
          <cell r="O796">
            <v>39.21</v>
          </cell>
          <cell r="P796">
            <v>829.66</v>
          </cell>
          <cell r="Q796">
            <v>0.02</v>
          </cell>
          <cell r="R796">
            <v>0.02</v>
          </cell>
          <cell r="S796">
            <v>50</v>
          </cell>
          <cell r="T796">
            <v>6</v>
          </cell>
          <cell r="U796">
            <v>8</v>
          </cell>
          <cell r="V796">
            <v>2004</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0.19700000000000001</v>
          </cell>
          <cell r="L797">
            <v>51421</v>
          </cell>
          <cell r="M797">
            <v>0</v>
          </cell>
          <cell r="N797">
            <v>261019</v>
          </cell>
          <cell r="O797">
            <v>40.15</v>
          </cell>
          <cell r="P797">
            <v>5220.3900000000003</v>
          </cell>
          <cell r="Q797">
            <v>0.02</v>
          </cell>
          <cell r="R797">
            <v>0.02</v>
          </cell>
          <cell r="S797">
            <v>50</v>
          </cell>
          <cell r="T797">
            <v>6</v>
          </cell>
          <cell r="U797">
            <v>8</v>
          </cell>
          <cell r="V797">
            <v>2004</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0.13980000000000001</v>
          </cell>
          <cell r="L798">
            <v>339915</v>
          </cell>
          <cell r="M798">
            <v>0</v>
          </cell>
          <cell r="N798">
            <v>2431439</v>
          </cell>
          <cell r="O798">
            <v>43.01</v>
          </cell>
          <cell r="P798">
            <v>48628.78</v>
          </cell>
          <cell r="Q798">
            <v>0.02</v>
          </cell>
          <cell r="R798">
            <v>0.02</v>
          </cell>
          <cell r="S798">
            <v>50</v>
          </cell>
          <cell r="T798">
            <v>6</v>
          </cell>
          <cell r="U798">
            <v>8</v>
          </cell>
          <cell r="V798">
            <v>2004</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0.12039999999999999</v>
          </cell>
          <cell r="L799">
            <v>313</v>
          </cell>
          <cell r="M799">
            <v>0</v>
          </cell>
          <cell r="N799">
            <v>2598</v>
          </cell>
          <cell r="O799">
            <v>43.98</v>
          </cell>
          <cell r="P799">
            <v>51.96</v>
          </cell>
          <cell r="Q799">
            <v>0.02</v>
          </cell>
          <cell r="R799">
            <v>0.02</v>
          </cell>
          <cell r="S799">
            <v>50</v>
          </cell>
          <cell r="T799">
            <v>6</v>
          </cell>
          <cell r="U799">
            <v>8</v>
          </cell>
          <cell r="V799">
            <v>2004</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0.10100000000000001</v>
          </cell>
          <cell r="L800">
            <v>5312</v>
          </cell>
          <cell r="M800">
            <v>0</v>
          </cell>
          <cell r="N800">
            <v>52591</v>
          </cell>
          <cell r="O800">
            <v>44.95</v>
          </cell>
          <cell r="P800">
            <v>1051.82</v>
          </cell>
          <cell r="Q800">
            <v>0.02</v>
          </cell>
          <cell r="R800">
            <v>0.02</v>
          </cell>
          <cell r="S800">
            <v>50</v>
          </cell>
          <cell r="T800">
            <v>6</v>
          </cell>
          <cell r="U800">
            <v>8</v>
          </cell>
          <cell r="V800">
            <v>2004</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0.85370999999999997</v>
          </cell>
          <cell r="L801">
            <v>0</v>
          </cell>
          <cell r="M801">
            <v>0</v>
          </cell>
          <cell r="N801">
            <v>0</v>
          </cell>
          <cell r="O801">
            <v>5.12</v>
          </cell>
          <cell r="P801">
            <v>0</v>
          </cell>
          <cell r="Q801">
            <v>0</v>
          </cell>
          <cell r="R801">
            <v>2.86E-2</v>
          </cell>
          <cell r="S801">
            <v>35</v>
          </cell>
          <cell r="T801">
            <v>6</v>
          </cell>
          <cell r="U801">
            <v>8</v>
          </cell>
          <cell r="V801">
            <v>2004</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0.82886000000000004</v>
          </cell>
          <cell r="L802">
            <v>0</v>
          </cell>
          <cell r="M802">
            <v>0</v>
          </cell>
          <cell r="N802">
            <v>0</v>
          </cell>
          <cell r="O802">
            <v>5.99</v>
          </cell>
          <cell r="P802">
            <v>0</v>
          </cell>
          <cell r="Q802">
            <v>0</v>
          </cell>
          <cell r="R802">
            <v>2.86E-2</v>
          </cell>
          <cell r="S802">
            <v>35</v>
          </cell>
          <cell r="T802">
            <v>6</v>
          </cell>
          <cell r="U802">
            <v>8</v>
          </cell>
          <cell r="V802">
            <v>2004</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0.81942999999999999</v>
          </cell>
          <cell r="L803">
            <v>0</v>
          </cell>
          <cell r="M803">
            <v>0</v>
          </cell>
          <cell r="N803">
            <v>0</v>
          </cell>
          <cell r="O803">
            <v>6.32</v>
          </cell>
          <cell r="P803">
            <v>0</v>
          </cell>
          <cell r="Q803">
            <v>0</v>
          </cell>
          <cell r="R803">
            <v>2.86E-2</v>
          </cell>
          <cell r="S803">
            <v>35</v>
          </cell>
          <cell r="T803">
            <v>6</v>
          </cell>
          <cell r="U803">
            <v>8</v>
          </cell>
          <cell r="V803">
            <v>2004</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0.80971000000000004</v>
          </cell>
          <cell r="L804">
            <v>0</v>
          </cell>
          <cell r="M804">
            <v>0</v>
          </cell>
          <cell r="N804">
            <v>0</v>
          </cell>
          <cell r="O804">
            <v>6.66</v>
          </cell>
          <cell r="P804">
            <v>0</v>
          </cell>
          <cell r="Q804">
            <v>0</v>
          </cell>
          <cell r="R804">
            <v>2.86E-2</v>
          </cell>
          <cell r="S804">
            <v>35</v>
          </cell>
          <cell r="T804">
            <v>6</v>
          </cell>
          <cell r="U804">
            <v>8</v>
          </cell>
          <cell r="V804">
            <v>2004</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0.79913999999999996</v>
          </cell>
          <cell r="L805">
            <v>0</v>
          </cell>
          <cell r="M805">
            <v>0</v>
          </cell>
          <cell r="N805">
            <v>0</v>
          </cell>
          <cell r="O805">
            <v>7.03</v>
          </cell>
          <cell r="P805">
            <v>0</v>
          </cell>
          <cell r="Q805">
            <v>0</v>
          </cell>
          <cell r="R805">
            <v>2.86E-2</v>
          </cell>
          <cell r="S805">
            <v>35</v>
          </cell>
          <cell r="T805">
            <v>6</v>
          </cell>
          <cell r="U805">
            <v>8</v>
          </cell>
          <cell r="V805">
            <v>2004</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0.78771000000000002</v>
          </cell>
          <cell r="L806">
            <v>0</v>
          </cell>
          <cell r="M806">
            <v>0</v>
          </cell>
          <cell r="N806">
            <v>0</v>
          </cell>
          <cell r="O806">
            <v>7.43</v>
          </cell>
          <cell r="P806">
            <v>0</v>
          </cell>
          <cell r="Q806">
            <v>0</v>
          </cell>
          <cell r="R806">
            <v>2.86E-2</v>
          </cell>
          <cell r="S806">
            <v>35</v>
          </cell>
          <cell r="T806">
            <v>6</v>
          </cell>
          <cell r="U806">
            <v>8</v>
          </cell>
          <cell r="V806">
            <v>2004</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0.76314000000000004</v>
          </cell>
          <cell r="L807">
            <v>0</v>
          </cell>
          <cell r="M807">
            <v>0</v>
          </cell>
          <cell r="N807">
            <v>0</v>
          </cell>
          <cell r="O807">
            <v>8.2899999999999991</v>
          </cell>
          <cell r="P807">
            <v>0</v>
          </cell>
          <cell r="Q807">
            <v>0</v>
          </cell>
          <cell r="R807">
            <v>2.86E-2</v>
          </cell>
          <cell r="S807">
            <v>35</v>
          </cell>
          <cell r="T807">
            <v>6</v>
          </cell>
          <cell r="U807">
            <v>8</v>
          </cell>
          <cell r="V807">
            <v>2004</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0.75</v>
          </cell>
          <cell r="L808">
            <v>0</v>
          </cell>
          <cell r="M808">
            <v>0</v>
          </cell>
          <cell r="N808">
            <v>0</v>
          </cell>
          <cell r="O808">
            <v>8.75</v>
          </cell>
          <cell r="P808">
            <v>0</v>
          </cell>
          <cell r="Q808">
            <v>0</v>
          </cell>
          <cell r="R808">
            <v>2.86E-2</v>
          </cell>
          <cell r="S808">
            <v>35</v>
          </cell>
          <cell r="T808">
            <v>6</v>
          </cell>
          <cell r="U808">
            <v>8</v>
          </cell>
          <cell r="V808">
            <v>2004</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0.73570999999999998</v>
          </cell>
          <cell r="L809">
            <v>0</v>
          </cell>
          <cell r="M809">
            <v>0</v>
          </cell>
          <cell r="N809">
            <v>0</v>
          </cell>
          <cell r="O809">
            <v>9.25</v>
          </cell>
          <cell r="P809">
            <v>0</v>
          </cell>
          <cell r="Q809">
            <v>0</v>
          </cell>
          <cell r="R809">
            <v>2.86E-2</v>
          </cell>
          <cell r="S809">
            <v>35</v>
          </cell>
          <cell r="T809">
            <v>6</v>
          </cell>
          <cell r="U809">
            <v>8</v>
          </cell>
          <cell r="V809">
            <v>2004</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0.72114</v>
          </cell>
          <cell r="L810">
            <v>0</v>
          </cell>
          <cell r="M810">
            <v>0</v>
          </cell>
          <cell r="N810">
            <v>0</v>
          </cell>
          <cell r="O810">
            <v>9.76</v>
          </cell>
          <cell r="P810">
            <v>0</v>
          </cell>
          <cell r="Q810">
            <v>0</v>
          </cell>
          <cell r="R810">
            <v>2.86E-2</v>
          </cell>
          <cell r="S810">
            <v>35</v>
          </cell>
          <cell r="T810">
            <v>6</v>
          </cell>
          <cell r="U810">
            <v>8</v>
          </cell>
          <cell r="V810">
            <v>2004</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0.63743000000000005</v>
          </cell>
          <cell r="L811">
            <v>0</v>
          </cell>
          <cell r="M811">
            <v>0</v>
          </cell>
          <cell r="N811">
            <v>0</v>
          </cell>
          <cell r="O811">
            <v>12.69</v>
          </cell>
          <cell r="P811">
            <v>0</v>
          </cell>
          <cell r="Q811">
            <v>0</v>
          </cell>
          <cell r="R811">
            <v>2.86E-2</v>
          </cell>
          <cell r="S811">
            <v>35</v>
          </cell>
          <cell r="T811">
            <v>6</v>
          </cell>
          <cell r="U811">
            <v>8</v>
          </cell>
          <cell r="V811">
            <v>2004</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0.61914000000000002</v>
          </cell>
          <cell r="L812">
            <v>0</v>
          </cell>
          <cell r="M812">
            <v>0</v>
          </cell>
          <cell r="N812">
            <v>0</v>
          </cell>
          <cell r="O812">
            <v>13.33</v>
          </cell>
          <cell r="P812">
            <v>0</v>
          </cell>
          <cell r="Q812">
            <v>0</v>
          </cell>
          <cell r="R812">
            <v>2.86E-2</v>
          </cell>
          <cell r="S812">
            <v>35</v>
          </cell>
          <cell r="T812">
            <v>6</v>
          </cell>
          <cell r="U812">
            <v>8</v>
          </cell>
          <cell r="V812">
            <v>2004</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0.6</v>
          </cell>
          <cell r="L813">
            <v>0</v>
          </cell>
          <cell r="M813">
            <v>0</v>
          </cell>
          <cell r="N813">
            <v>0</v>
          </cell>
          <cell r="O813">
            <v>14</v>
          </cell>
          <cell r="P813">
            <v>0</v>
          </cell>
          <cell r="Q813">
            <v>0</v>
          </cell>
          <cell r="R813">
            <v>2.86E-2</v>
          </cell>
          <cell r="S813">
            <v>35</v>
          </cell>
          <cell r="T813">
            <v>6</v>
          </cell>
          <cell r="U813">
            <v>8</v>
          </cell>
          <cell r="V813">
            <v>2004</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0.58057000000000003</v>
          </cell>
          <cell r="L814">
            <v>0</v>
          </cell>
          <cell r="M814">
            <v>0</v>
          </cell>
          <cell r="N814">
            <v>0</v>
          </cell>
          <cell r="O814">
            <v>14.68</v>
          </cell>
          <cell r="P814">
            <v>0</v>
          </cell>
          <cell r="Q814">
            <v>0</v>
          </cell>
          <cell r="R814">
            <v>2.86E-2</v>
          </cell>
          <cell r="S814">
            <v>35</v>
          </cell>
          <cell r="T814">
            <v>6</v>
          </cell>
          <cell r="U814">
            <v>8</v>
          </cell>
          <cell r="V814">
            <v>2004</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0.56057000000000001</v>
          </cell>
          <cell r="L815">
            <v>0</v>
          </cell>
          <cell r="M815">
            <v>0</v>
          </cell>
          <cell r="N815">
            <v>0</v>
          </cell>
          <cell r="O815">
            <v>15.38</v>
          </cell>
          <cell r="P815">
            <v>0</v>
          </cell>
          <cell r="Q815">
            <v>0</v>
          </cell>
          <cell r="R815">
            <v>2.86E-2</v>
          </cell>
          <cell r="S815">
            <v>35</v>
          </cell>
          <cell r="T815">
            <v>6</v>
          </cell>
          <cell r="U815">
            <v>8</v>
          </cell>
          <cell r="V815">
            <v>2004</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0.54029000000000005</v>
          </cell>
          <cell r="L816">
            <v>0</v>
          </cell>
          <cell r="M816">
            <v>0</v>
          </cell>
          <cell r="N816">
            <v>0</v>
          </cell>
          <cell r="O816">
            <v>16.09</v>
          </cell>
          <cell r="P816">
            <v>0</v>
          </cell>
          <cell r="Q816">
            <v>0</v>
          </cell>
          <cell r="R816">
            <v>2.86E-2</v>
          </cell>
          <cell r="S816">
            <v>35</v>
          </cell>
          <cell r="T816">
            <v>6</v>
          </cell>
          <cell r="U816">
            <v>8</v>
          </cell>
          <cell r="V816">
            <v>2004</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0.51942999999999995</v>
          </cell>
          <cell r="L817">
            <v>0</v>
          </cell>
          <cell r="M817">
            <v>0</v>
          </cell>
          <cell r="N817">
            <v>0</v>
          </cell>
          <cell r="O817">
            <v>16.82</v>
          </cell>
          <cell r="P817">
            <v>0</v>
          </cell>
          <cell r="Q817">
            <v>0</v>
          </cell>
          <cell r="R817">
            <v>2.86E-2</v>
          </cell>
          <cell r="S817">
            <v>35</v>
          </cell>
          <cell r="T817">
            <v>6</v>
          </cell>
          <cell r="U817">
            <v>8</v>
          </cell>
          <cell r="V817">
            <v>2004</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0.498</v>
          </cell>
          <cell r="L818">
            <v>0</v>
          </cell>
          <cell r="M818">
            <v>0</v>
          </cell>
          <cell r="N818">
            <v>0</v>
          </cell>
          <cell r="O818">
            <v>17.57</v>
          </cell>
          <cell r="P818">
            <v>0</v>
          </cell>
          <cell r="Q818">
            <v>0</v>
          </cell>
          <cell r="R818">
            <v>2.86E-2</v>
          </cell>
          <cell r="S818">
            <v>35</v>
          </cell>
          <cell r="T818">
            <v>6</v>
          </cell>
          <cell r="U818">
            <v>8</v>
          </cell>
          <cell r="V818">
            <v>2004</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0.47656999999999999</v>
          </cell>
          <cell r="L819">
            <v>0</v>
          </cell>
          <cell r="M819">
            <v>0</v>
          </cell>
          <cell r="N819">
            <v>0</v>
          </cell>
          <cell r="O819">
            <v>18.32</v>
          </cell>
          <cell r="P819">
            <v>0</v>
          </cell>
          <cell r="Q819">
            <v>0</v>
          </cell>
          <cell r="R819">
            <v>2.86E-2</v>
          </cell>
          <cell r="S819">
            <v>35</v>
          </cell>
          <cell r="T819">
            <v>6</v>
          </cell>
          <cell r="U819">
            <v>8</v>
          </cell>
          <cell r="V819">
            <v>2004</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0.45429000000000003</v>
          </cell>
          <cell r="L820">
            <v>18273</v>
          </cell>
          <cell r="M820">
            <v>0</v>
          </cell>
          <cell r="N820">
            <v>40223</v>
          </cell>
          <cell r="O820">
            <v>19.100000000000001</v>
          </cell>
          <cell r="P820">
            <v>1150.3699999999999</v>
          </cell>
          <cell r="Q820">
            <v>2.86E-2</v>
          </cell>
          <cell r="R820">
            <v>2.86E-2</v>
          </cell>
          <cell r="S820">
            <v>35</v>
          </cell>
          <cell r="T820">
            <v>6</v>
          </cell>
          <cell r="U820">
            <v>8</v>
          </cell>
          <cell r="V820">
            <v>2004</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0.432</v>
          </cell>
          <cell r="L821">
            <v>37792</v>
          </cell>
          <cell r="M821">
            <v>0</v>
          </cell>
          <cell r="N821">
            <v>87482</v>
          </cell>
          <cell r="O821">
            <v>19.88</v>
          </cell>
          <cell r="P821">
            <v>2501.9899999999998</v>
          </cell>
          <cell r="Q821">
            <v>2.86E-2</v>
          </cell>
          <cell r="R821">
            <v>2.86E-2</v>
          </cell>
          <cell r="S821">
            <v>35</v>
          </cell>
          <cell r="T821">
            <v>6</v>
          </cell>
          <cell r="U821">
            <v>8</v>
          </cell>
          <cell r="V821">
            <v>2004</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0.40914</v>
          </cell>
          <cell r="L822">
            <v>179500</v>
          </cell>
          <cell r="M822">
            <v>0</v>
          </cell>
          <cell r="N822">
            <v>438725</v>
          </cell>
          <cell r="O822">
            <v>20.68</v>
          </cell>
          <cell r="P822">
            <v>12547.54</v>
          </cell>
          <cell r="Q822">
            <v>2.86E-2</v>
          </cell>
          <cell r="R822">
            <v>2.86E-2</v>
          </cell>
          <cell r="S822">
            <v>35</v>
          </cell>
          <cell r="T822">
            <v>6</v>
          </cell>
          <cell r="U822">
            <v>8</v>
          </cell>
          <cell r="V822">
            <v>2004</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0.38600000000000001</v>
          </cell>
          <cell r="L823">
            <v>28961</v>
          </cell>
          <cell r="M823">
            <v>0</v>
          </cell>
          <cell r="N823">
            <v>75029</v>
          </cell>
          <cell r="O823">
            <v>21.49</v>
          </cell>
          <cell r="P823">
            <v>2145.84</v>
          </cell>
          <cell r="Q823">
            <v>2.86E-2</v>
          </cell>
          <cell r="R823">
            <v>2.86E-2</v>
          </cell>
          <cell r="S823">
            <v>35</v>
          </cell>
          <cell r="T823">
            <v>6</v>
          </cell>
          <cell r="U823">
            <v>8</v>
          </cell>
          <cell r="V823">
            <v>2004</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0.36257</v>
          </cell>
          <cell r="L824">
            <v>956</v>
          </cell>
          <cell r="M824">
            <v>0</v>
          </cell>
          <cell r="N824">
            <v>2638</v>
          </cell>
          <cell r="O824">
            <v>22.31</v>
          </cell>
          <cell r="P824">
            <v>75.45</v>
          </cell>
          <cell r="Q824">
            <v>2.86E-2</v>
          </cell>
          <cell r="R824">
            <v>2.86E-2</v>
          </cell>
          <cell r="S824">
            <v>35</v>
          </cell>
          <cell r="T824">
            <v>6</v>
          </cell>
          <cell r="U824">
            <v>8</v>
          </cell>
          <cell r="V824">
            <v>2004</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0.33856999999999998</v>
          </cell>
          <cell r="L825">
            <v>23478</v>
          </cell>
          <cell r="M825">
            <v>0</v>
          </cell>
          <cell r="N825">
            <v>69345</v>
          </cell>
          <cell r="O825">
            <v>23.15</v>
          </cell>
          <cell r="P825">
            <v>1983.26</v>
          </cell>
          <cell r="Q825">
            <v>2.86E-2</v>
          </cell>
          <cell r="R825">
            <v>2.86E-2</v>
          </cell>
          <cell r="S825">
            <v>35</v>
          </cell>
          <cell r="T825">
            <v>6</v>
          </cell>
          <cell r="U825">
            <v>8</v>
          </cell>
          <cell r="V825">
            <v>2004</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0.31429000000000001</v>
          </cell>
          <cell r="L826">
            <v>39209</v>
          </cell>
          <cell r="M826">
            <v>0</v>
          </cell>
          <cell r="N826">
            <v>124756</v>
          </cell>
          <cell r="O826">
            <v>24</v>
          </cell>
          <cell r="P826">
            <v>3568.01</v>
          </cell>
          <cell r="Q826">
            <v>2.86E-2</v>
          </cell>
          <cell r="R826">
            <v>2.86E-2</v>
          </cell>
          <cell r="S826">
            <v>35</v>
          </cell>
          <cell r="T826">
            <v>6</v>
          </cell>
          <cell r="U826">
            <v>8</v>
          </cell>
          <cell r="V826">
            <v>2004</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0.28999999999999998</v>
          </cell>
          <cell r="L827">
            <v>51443</v>
          </cell>
          <cell r="M827">
            <v>0</v>
          </cell>
          <cell r="N827">
            <v>177388</v>
          </cell>
          <cell r="O827">
            <v>24.85</v>
          </cell>
          <cell r="P827">
            <v>5073.3</v>
          </cell>
          <cell r="Q827">
            <v>2.86E-2</v>
          </cell>
          <cell r="R827">
            <v>2.86E-2</v>
          </cell>
          <cell r="S827">
            <v>35</v>
          </cell>
          <cell r="T827">
            <v>6</v>
          </cell>
          <cell r="U827">
            <v>8</v>
          </cell>
          <cell r="V827">
            <v>2004</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0.26513999999999999</v>
          </cell>
          <cell r="L828">
            <v>32412</v>
          </cell>
          <cell r="M828">
            <v>0</v>
          </cell>
          <cell r="N828">
            <v>122246</v>
          </cell>
          <cell r="O828">
            <v>25.72</v>
          </cell>
          <cell r="P828">
            <v>3496.22</v>
          </cell>
          <cell r="Q828">
            <v>2.86E-2</v>
          </cell>
          <cell r="R828">
            <v>2.86E-2</v>
          </cell>
          <cell r="S828">
            <v>35</v>
          </cell>
          <cell r="T828">
            <v>6</v>
          </cell>
          <cell r="U828">
            <v>8</v>
          </cell>
          <cell r="V828">
            <v>2004</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0.24029</v>
          </cell>
          <cell r="L829">
            <v>0</v>
          </cell>
          <cell r="M829">
            <v>0</v>
          </cell>
          <cell r="N829">
            <v>0</v>
          </cell>
          <cell r="O829">
            <v>26.59</v>
          </cell>
          <cell r="P829">
            <v>0</v>
          </cell>
          <cell r="Q829">
            <v>0</v>
          </cell>
          <cell r="R829">
            <v>2.86E-2</v>
          </cell>
          <cell r="S829">
            <v>35</v>
          </cell>
          <cell r="T829">
            <v>6</v>
          </cell>
          <cell r="U829">
            <v>8</v>
          </cell>
          <cell r="V829">
            <v>2004</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0.21486</v>
          </cell>
          <cell r="L830">
            <v>34341</v>
          </cell>
          <cell r="M830">
            <v>0</v>
          </cell>
          <cell r="N830">
            <v>159828</v>
          </cell>
          <cell r="O830">
            <v>27.48</v>
          </cell>
          <cell r="P830">
            <v>4571.08</v>
          </cell>
          <cell r="Q830">
            <v>2.86E-2</v>
          </cell>
          <cell r="R830">
            <v>2.86E-2</v>
          </cell>
          <cell r="S830">
            <v>35</v>
          </cell>
          <cell r="T830">
            <v>6</v>
          </cell>
          <cell r="U830">
            <v>8</v>
          </cell>
          <cell r="V830">
            <v>2004</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0.18914</v>
          </cell>
          <cell r="L831">
            <v>151610</v>
          </cell>
          <cell r="M831">
            <v>0</v>
          </cell>
          <cell r="N831">
            <v>801577</v>
          </cell>
          <cell r="O831">
            <v>28.38</v>
          </cell>
          <cell r="P831">
            <v>22925.11</v>
          </cell>
          <cell r="Q831">
            <v>2.86E-2</v>
          </cell>
          <cell r="R831">
            <v>2.86E-2</v>
          </cell>
          <cell r="S831">
            <v>35</v>
          </cell>
          <cell r="T831">
            <v>6</v>
          </cell>
          <cell r="U831">
            <v>8</v>
          </cell>
          <cell r="V831">
            <v>2004</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0.16342999999999999</v>
          </cell>
          <cell r="L832">
            <v>26244</v>
          </cell>
          <cell r="M832">
            <v>0</v>
          </cell>
          <cell r="N832">
            <v>160584</v>
          </cell>
          <cell r="O832">
            <v>29.28</v>
          </cell>
          <cell r="P832">
            <v>4592.71</v>
          </cell>
          <cell r="Q832">
            <v>2.86E-2</v>
          </cell>
          <cell r="R832">
            <v>2.86E-2</v>
          </cell>
          <cell r="S832">
            <v>35</v>
          </cell>
          <cell r="T832">
            <v>6</v>
          </cell>
          <cell r="U832">
            <v>8</v>
          </cell>
          <cell r="V832">
            <v>2004</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0.13743</v>
          </cell>
          <cell r="L833">
            <v>894058</v>
          </cell>
          <cell r="M833">
            <v>0</v>
          </cell>
          <cell r="N833">
            <v>6505551</v>
          </cell>
          <cell r="O833">
            <v>30.19</v>
          </cell>
          <cell r="P833">
            <v>186058.76</v>
          </cell>
          <cell r="Q833">
            <v>2.86E-2</v>
          </cell>
          <cell r="R833">
            <v>2.86E-2</v>
          </cell>
          <cell r="S833">
            <v>35</v>
          </cell>
          <cell r="T833">
            <v>6</v>
          </cell>
          <cell r="U833">
            <v>8</v>
          </cell>
          <cell r="V833">
            <v>2004</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0.96</v>
          </cell>
          <cell r="L834">
            <v>0</v>
          </cell>
          <cell r="M834">
            <v>0</v>
          </cell>
          <cell r="N834">
            <v>0</v>
          </cell>
          <cell r="O834">
            <v>1</v>
          </cell>
          <cell r="P834">
            <v>0</v>
          </cell>
          <cell r="Q834">
            <v>0</v>
          </cell>
          <cell r="R834">
            <v>0.04</v>
          </cell>
          <cell r="S834">
            <v>25</v>
          </cell>
          <cell r="T834">
            <v>6</v>
          </cell>
          <cell r="U834">
            <v>8</v>
          </cell>
          <cell r="V834">
            <v>2004</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0.96</v>
          </cell>
          <cell r="L835">
            <v>0</v>
          </cell>
          <cell r="M835">
            <v>0</v>
          </cell>
          <cell r="N835">
            <v>0</v>
          </cell>
          <cell r="O835">
            <v>1</v>
          </cell>
          <cell r="P835">
            <v>0</v>
          </cell>
          <cell r="Q835">
            <v>0</v>
          </cell>
          <cell r="R835">
            <v>0.04</v>
          </cell>
          <cell r="S835">
            <v>25</v>
          </cell>
          <cell r="T835">
            <v>6</v>
          </cell>
          <cell r="U835">
            <v>8</v>
          </cell>
          <cell r="V835">
            <v>2004</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0.96</v>
          </cell>
          <cell r="L836">
            <v>0</v>
          </cell>
          <cell r="M836">
            <v>0</v>
          </cell>
          <cell r="N836">
            <v>0</v>
          </cell>
          <cell r="O836">
            <v>1</v>
          </cell>
          <cell r="P836">
            <v>0</v>
          </cell>
          <cell r="Q836">
            <v>0</v>
          </cell>
          <cell r="R836">
            <v>0.04</v>
          </cell>
          <cell r="S836">
            <v>25</v>
          </cell>
          <cell r="T836">
            <v>6</v>
          </cell>
          <cell r="U836">
            <v>8</v>
          </cell>
          <cell r="V836">
            <v>2004</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0.96</v>
          </cell>
          <cell r="L837">
            <v>0</v>
          </cell>
          <cell r="M837">
            <v>0</v>
          </cell>
          <cell r="N837">
            <v>0</v>
          </cell>
          <cell r="O837">
            <v>1</v>
          </cell>
          <cell r="P837">
            <v>0</v>
          </cell>
          <cell r="Q837">
            <v>0</v>
          </cell>
          <cell r="R837">
            <v>0.04</v>
          </cell>
          <cell r="S837">
            <v>25</v>
          </cell>
          <cell r="T837">
            <v>6</v>
          </cell>
          <cell r="U837">
            <v>8</v>
          </cell>
          <cell r="V837">
            <v>2004</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0.96</v>
          </cell>
          <cell r="L838">
            <v>0</v>
          </cell>
          <cell r="M838">
            <v>0</v>
          </cell>
          <cell r="N838">
            <v>0</v>
          </cell>
          <cell r="O838">
            <v>1</v>
          </cell>
          <cell r="P838">
            <v>0</v>
          </cell>
          <cell r="Q838">
            <v>0</v>
          </cell>
          <cell r="R838">
            <v>0.04</v>
          </cell>
          <cell r="S838">
            <v>25</v>
          </cell>
          <cell r="T838">
            <v>6</v>
          </cell>
          <cell r="U838">
            <v>8</v>
          </cell>
          <cell r="V838">
            <v>2004</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0.96</v>
          </cell>
          <cell r="L839">
            <v>0</v>
          </cell>
          <cell r="M839">
            <v>0</v>
          </cell>
          <cell r="N839">
            <v>0</v>
          </cell>
          <cell r="O839">
            <v>1</v>
          </cell>
          <cell r="P839">
            <v>0</v>
          </cell>
          <cell r="Q839">
            <v>0</v>
          </cell>
          <cell r="R839">
            <v>0.04</v>
          </cell>
          <cell r="S839">
            <v>25</v>
          </cell>
          <cell r="T839">
            <v>6</v>
          </cell>
          <cell r="U839">
            <v>8</v>
          </cell>
          <cell r="V839">
            <v>2004</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0.96</v>
          </cell>
          <cell r="L840">
            <v>0</v>
          </cell>
          <cell r="M840">
            <v>0</v>
          </cell>
          <cell r="N840">
            <v>0</v>
          </cell>
          <cell r="O840">
            <v>1</v>
          </cell>
          <cell r="P840">
            <v>0</v>
          </cell>
          <cell r="Q840">
            <v>0</v>
          </cell>
          <cell r="R840">
            <v>0.04</v>
          </cell>
          <cell r="S840">
            <v>25</v>
          </cell>
          <cell r="T840">
            <v>6</v>
          </cell>
          <cell r="U840">
            <v>8</v>
          </cell>
          <cell r="V840">
            <v>2004</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0.96</v>
          </cell>
          <cell r="L841">
            <v>0</v>
          </cell>
          <cell r="M841">
            <v>0</v>
          </cell>
          <cell r="N841">
            <v>0</v>
          </cell>
          <cell r="O841">
            <v>1</v>
          </cell>
          <cell r="P841">
            <v>0</v>
          </cell>
          <cell r="Q841">
            <v>0</v>
          </cell>
          <cell r="R841">
            <v>0.04</v>
          </cell>
          <cell r="S841">
            <v>25</v>
          </cell>
          <cell r="T841">
            <v>6</v>
          </cell>
          <cell r="U841">
            <v>8</v>
          </cell>
          <cell r="V841">
            <v>2004</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0.96</v>
          </cell>
          <cell r="L842">
            <v>0</v>
          </cell>
          <cell r="M842">
            <v>0</v>
          </cell>
          <cell r="N842">
            <v>0</v>
          </cell>
          <cell r="O842">
            <v>1</v>
          </cell>
          <cell r="P842">
            <v>0</v>
          </cell>
          <cell r="Q842">
            <v>0</v>
          </cell>
          <cell r="R842">
            <v>0.04</v>
          </cell>
          <cell r="S842">
            <v>25</v>
          </cell>
          <cell r="T842">
            <v>6</v>
          </cell>
          <cell r="U842">
            <v>8</v>
          </cell>
          <cell r="V842">
            <v>2004</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0.96</v>
          </cell>
          <cell r="L843">
            <v>0</v>
          </cell>
          <cell r="M843">
            <v>0</v>
          </cell>
          <cell r="N843">
            <v>0</v>
          </cell>
          <cell r="O843">
            <v>1</v>
          </cell>
          <cell r="P843">
            <v>0</v>
          </cell>
          <cell r="Q843">
            <v>0</v>
          </cell>
          <cell r="R843">
            <v>0.04</v>
          </cell>
          <cell r="S843">
            <v>25</v>
          </cell>
          <cell r="T843">
            <v>6</v>
          </cell>
          <cell r="U843">
            <v>8</v>
          </cell>
          <cell r="V843">
            <v>2004</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0.96</v>
          </cell>
          <cell r="L844">
            <v>0</v>
          </cell>
          <cell r="M844">
            <v>0</v>
          </cell>
          <cell r="N844">
            <v>0</v>
          </cell>
          <cell r="O844">
            <v>1</v>
          </cell>
          <cell r="P844">
            <v>0</v>
          </cell>
          <cell r="Q844">
            <v>0</v>
          </cell>
          <cell r="R844">
            <v>0.04</v>
          </cell>
          <cell r="S844">
            <v>25</v>
          </cell>
          <cell r="T844">
            <v>6</v>
          </cell>
          <cell r="U844">
            <v>8</v>
          </cell>
          <cell r="V844">
            <v>2004</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0.96</v>
          </cell>
          <cell r="L845">
            <v>0</v>
          </cell>
          <cell r="M845">
            <v>0</v>
          </cell>
          <cell r="N845">
            <v>0</v>
          </cell>
          <cell r="O845">
            <v>1</v>
          </cell>
          <cell r="P845">
            <v>0</v>
          </cell>
          <cell r="Q845">
            <v>0</v>
          </cell>
          <cell r="R845">
            <v>0.04</v>
          </cell>
          <cell r="S845">
            <v>25</v>
          </cell>
          <cell r="T845">
            <v>6</v>
          </cell>
          <cell r="U845">
            <v>8</v>
          </cell>
          <cell r="V845">
            <v>2004</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0.96</v>
          </cell>
          <cell r="L846">
            <v>0</v>
          </cell>
          <cell r="M846">
            <v>0</v>
          </cell>
          <cell r="N846">
            <v>0</v>
          </cell>
          <cell r="O846">
            <v>1</v>
          </cell>
          <cell r="P846">
            <v>0</v>
          </cell>
          <cell r="Q846">
            <v>0</v>
          </cell>
          <cell r="R846">
            <v>0.04</v>
          </cell>
          <cell r="S846">
            <v>25</v>
          </cell>
          <cell r="T846">
            <v>6</v>
          </cell>
          <cell r="U846">
            <v>8</v>
          </cell>
          <cell r="V846">
            <v>2004</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0.96</v>
          </cell>
          <cell r="L847">
            <v>0</v>
          </cell>
          <cell r="M847">
            <v>0</v>
          </cell>
          <cell r="N847">
            <v>0</v>
          </cell>
          <cell r="O847">
            <v>1</v>
          </cell>
          <cell r="P847">
            <v>0</v>
          </cell>
          <cell r="Q847">
            <v>0</v>
          </cell>
          <cell r="R847">
            <v>0.04</v>
          </cell>
          <cell r="S847">
            <v>25</v>
          </cell>
          <cell r="T847">
            <v>6</v>
          </cell>
          <cell r="U847">
            <v>8</v>
          </cell>
          <cell r="V847">
            <v>2004</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0.96</v>
          </cell>
          <cell r="L848">
            <v>0</v>
          </cell>
          <cell r="M848">
            <v>0</v>
          </cell>
          <cell r="N848">
            <v>0</v>
          </cell>
          <cell r="O848">
            <v>1</v>
          </cell>
          <cell r="P848">
            <v>0</v>
          </cell>
          <cell r="Q848">
            <v>0</v>
          </cell>
          <cell r="R848">
            <v>0.04</v>
          </cell>
          <cell r="S848">
            <v>25</v>
          </cell>
          <cell r="T848">
            <v>6</v>
          </cell>
          <cell r="U848">
            <v>8</v>
          </cell>
          <cell r="V848">
            <v>2004</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0.96</v>
          </cell>
          <cell r="L849">
            <v>0</v>
          </cell>
          <cell r="M849">
            <v>0</v>
          </cell>
          <cell r="N849">
            <v>0</v>
          </cell>
          <cell r="O849">
            <v>1</v>
          </cell>
          <cell r="P849">
            <v>0</v>
          </cell>
          <cell r="Q849">
            <v>0</v>
          </cell>
          <cell r="R849">
            <v>0.04</v>
          </cell>
          <cell r="S849">
            <v>25</v>
          </cell>
          <cell r="T849">
            <v>6</v>
          </cell>
          <cell r="U849">
            <v>8</v>
          </cell>
          <cell r="V849">
            <v>2004</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0.96</v>
          </cell>
          <cell r="L850">
            <v>0</v>
          </cell>
          <cell r="M850">
            <v>0</v>
          </cell>
          <cell r="N850">
            <v>0</v>
          </cell>
          <cell r="O850">
            <v>1</v>
          </cell>
          <cell r="P850">
            <v>0</v>
          </cell>
          <cell r="Q850">
            <v>0</v>
          </cell>
          <cell r="R850">
            <v>0.04</v>
          </cell>
          <cell r="S850">
            <v>25</v>
          </cell>
          <cell r="T850">
            <v>6</v>
          </cell>
          <cell r="U850">
            <v>8</v>
          </cell>
          <cell r="V850">
            <v>2004</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0.96</v>
          </cell>
          <cell r="L851">
            <v>0</v>
          </cell>
          <cell r="M851">
            <v>0</v>
          </cell>
          <cell r="N851">
            <v>0</v>
          </cell>
          <cell r="O851">
            <v>1</v>
          </cell>
          <cell r="P851">
            <v>0</v>
          </cell>
          <cell r="Q851">
            <v>0</v>
          </cell>
          <cell r="R851">
            <v>0.04</v>
          </cell>
          <cell r="S851">
            <v>25</v>
          </cell>
          <cell r="T851">
            <v>6</v>
          </cell>
          <cell r="U851">
            <v>8</v>
          </cell>
          <cell r="V851">
            <v>2004</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0.96</v>
          </cell>
          <cell r="L852">
            <v>0</v>
          </cell>
          <cell r="M852">
            <v>0</v>
          </cell>
          <cell r="N852">
            <v>0</v>
          </cell>
          <cell r="O852">
            <v>1</v>
          </cell>
          <cell r="P852">
            <v>0</v>
          </cell>
          <cell r="Q852">
            <v>0</v>
          </cell>
          <cell r="R852">
            <v>0.04</v>
          </cell>
          <cell r="S852">
            <v>25</v>
          </cell>
          <cell r="T852">
            <v>6</v>
          </cell>
          <cell r="U852">
            <v>8</v>
          </cell>
          <cell r="V852">
            <v>2004</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0.96</v>
          </cell>
          <cell r="L853">
            <v>0</v>
          </cell>
          <cell r="M853">
            <v>0</v>
          </cell>
          <cell r="N853">
            <v>0</v>
          </cell>
          <cell r="O853">
            <v>1</v>
          </cell>
          <cell r="P853">
            <v>0</v>
          </cell>
          <cell r="Q853">
            <v>0</v>
          </cell>
          <cell r="R853">
            <v>0.04</v>
          </cell>
          <cell r="S853">
            <v>25</v>
          </cell>
          <cell r="T853">
            <v>6</v>
          </cell>
          <cell r="U853">
            <v>8</v>
          </cell>
          <cell r="V853">
            <v>2004</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0.96</v>
          </cell>
          <cell r="L854">
            <v>0</v>
          </cell>
          <cell r="M854">
            <v>0</v>
          </cell>
          <cell r="N854">
            <v>0</v>
          </cell>
          <cell r="O854">
            <v>1</v>
          </cell>
          <cell r="P854">
            <v>0</v>
          </cell>
          <cell r="Q854">
            <v>0</v>
          </cell>
          <cell r="R854">
            <v>0.04</v>
          </cell>
          <cell r="S854">
            <v>25</v>
          </cell>
          <cell r="T854">
            <v>6</v>
          </cell>
          <cell r="U854">
            <v>8</v>
          </cell>
          <cell r="V854">
            <v>2004</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0.96</v>
          </cell>
          <cell r="L855">
            <v>0</v>
          </cell>
          <cell r="M855">
            <v>0</v>
          </cell>
          <cell r="N855">
            <v>0</v>
          </cell>
          <cell r="O855">
            <v>1</v>
          </cell>
          <cell r="P855">
            <v>0</v>
          </cell>
          <cell r="Q855">
            <v>0</v>
          </cell>
          <cell r="R855">
            <v>0.04</v>
          </cell>
          <cell r="S855">
            <v>25</v>
          </cell>
          <cell r="T855">
            <v>6</v>
          </cell>
          <cell r="U855">
            <v>8</v>
          </cell>
          <cell r="V855">
            <v>2004</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0.93959999999999999</v>
          </cell>
          <cell r="L856">
            <v>0</v>
          </cell>
          <cell r="M856">
            <v>0</v>
          </cell>
          <cell r="N856">
            <v>0</v>
          </cell>
          <cell r="O856">
            <v>1.51</v>
          </cell>
          <cell r="P856">
            <v>0</v>
          </cell>
          <cell r="Q856">
            <v>0</v>
          </cell>
          <cell r="R856">
            <v>0.04</v>
          </cell>
          <cell r="S856">
            <v>25</v>
          </cell>
          <cell r="T856">
            <v>6</v>
          </cell>
          <cell r="U856">
            <v>8</v>
          </cell>
          <cell r="V856">
            <v>2004</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0.92920000000000003</v>
          </cell>
          <cell r="L857">
            <v>0</v>
          </cell>
          <cell r="M857">
            <v>0</v>
          </cell>
          <cell r="N857">
            <v>0</v>
          </cell>
          <cell r="O857">
            <v>1.77</v>
          </cell>
          <cell r="P857">
            <v>0</v>
          </cell>
          <cell r="Q857">
            <v>0</v>
          </cell>
          <cell r="R857">
            <v>0.04</v>
          </cell>
          <cell r="S857">
            <v>25</v>
          </cell>
          <cell r="T857">
            <v>6</v>
          </cell>
          <cell r="U857">
            <v>8</v>
          </cell>
          <cell r="V857">
            <v>2004</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0.91920000000000002</v>
          </cell>
          <cell r="L858">
            <v>0</v>
          </cell>
          <cell r="M858">
            <v>0</v>
          </cell>
          <cell r="N858">
            <v>0</v>
          </cell>
          <cell r="O858">
            <v>2.02</v>
          </cell>
          <cell r="P858">
            <v>0</v>
          </cell>
          <cell r="Q858">
            <v>0</v>
          </cell>
          <cell r="R858">
            <v>0.04</v>
          </cell>
          <cell r="S858">
            <v>25</v>
          </cell>
          <cell r="T858">
            <v>6</v>
          </cell>
          <cell r="U858">
            <v>8</v>
          </cell>
          <cell r="V858">
            <v>2004</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0.8992</v>
          </cell>
          <cell r="L859">
            <v>0</v>
          </cell>
          <cell r="M859">
            <v>0</v>
          </cell>
          <cell r="N859">
            <v>0</v>
          </cell>
          <cell r="O859">
            <v>2.52</v>
          </cell>
          <cell r="P859">
            <v>0</v>
          </cell>
          <cell r="Q859">
            <v>0</v>
          </cell>
          <cell r="R859">
            <v>0.04</v>
          </cell>
          <cell r="S859">
            <v>25</v>
          </cell>
          <cell r="T859">
            <v>6</v>
          </cell>
          <cell r="U859">
            <v>8</v>
          </cell>
          <cell r="V859">
            <v>2004</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0.88880000000000003</v>
          </cell>
          <cell r="L860">
            <v>0</v>
          </cell>
          <cell r="M860">
            <v>0</v>
          </cell>
          <cell r="N860">
            <v>0</v>
          </cell>
          <cell r="O860">
            <v>2.78</v>
          </cell>
          <cell r="P860">
            <v>0</v>
          </cell>
          <cell r="Q860">
            <v>0</v>
          </cell>
          <cell r="R860">
            <v>0.04</v>
          </cell>
          <cell r="S860">
            <v>25</v>
          </cell>
          <cell r="T860">
            <v>6</v>
          </cell>
          <cell r="U860">
            <v>8</v>
          </cell>
          <cell r="V860">
            <v>2004</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0.86799999999999999</v>
          </cell>
          <cell r="L861">
            <v>0</v>
          </cell>
          <cell r="M861">
            <v>0</v>
          </cell>
          <cell r="N861">
            <v>0</v>
          </cell>
          <cell r="O861">
            <v>3.3</v>
          </cell>
          <cell r="P861">
            <v>0</v>
          </cell>
          <cell r="Q861">
            <v>0</v>
          </cell>
          <cell r="R861">
            <v>0.04</v>
          </cell>
          <cell r="S861">
            <v>25</v>
          </cell>
          <cell r="T861">
            <v>6</v>
          </cell>
          <cell r="U861">
            <v>8</v>
          </cell>
          <cell r="V861">
            <v>2004</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0.85719999999999996</v>
          </cell>
          <cell r="L862">
            <v>0</v>
          </cell>
          <cell r="M862">
            <v>0</v>
          </cell>
          <cell r="N862">
            <v>0</v>
          </cell>
          <cell r="O862">
            <v>3.57</v>
          </cell>
          <cell r="P862">
            <v>0</v>
          </cell>
          <cell r="Q862">
            <v>0</v>
          </cell>
          <cell r="R862">
            <v>0.04</v>
          </cell>
          <cell r="S862">
            <v>25</v>
          </cell>
          <cell r="T862">
            <v>6</v>
          </cell>
          <cell r="U862">
            <v>8</v>
          </cell>
          <cell r="V862">
            <v>2004</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0.84640000000000004</v>
          </cell>
          <cell r="L863">
            <v>0</v>
          </cell>
          <cell r="M863">
            <v>0</v>
          </cell>
          <cell r="N863">
            <v>0</v>
          </cell>
          <cell r="O863">
            <v>3.84</v>
          </cell>
          <cell r="P863">
            <v>0</v>
          </cell>
          <cell r="Q863">
            <v>0</v>
          </cell>
          <cell r="R863">
            <v>0.04</v>
          </cell>
          <cell r="S863">
            <v>25</v>
          </cell>
          <cell r="T863">
            <v>6</v>
          </cell>
          <cell r="U863">
            <v>8</v>
          </cell>
          <cell r="V863">
            <v>2004</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0.73080000000000001</v>
          </cell>
          <cell r="L864">
            <v>0</v>
          </cell>
          <cell r="M864">
            <v>0</v>
          </cell>
          <cell r="N864">
            <v>0</v>
          </cell>
          <cell r="O864">
            <v>6.73</v>
          </cell>
          <cell r="P864">
            <v>0</v>
          </cell>
          <cell r="Q864">
            <v>0</v>
          </cell>
          <cell r="R864">
            <v>0.04</v>
          </cell>
          <cell r="S864">
            <v>25</v>
          </cell>
          <cell r="T864">
            <v>6</v>
          </cell>
          <cell r="U864">
            <v>8</v>
          </cell>
          <cell r="V864">
            <v>2004</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0.69920000000000004</v>
          </cell>
          <cell r="L865">
            <v>0</v>
          </cell>
          <cell r="M865">
            <v>0</v>
          </cell>
          <cell r="N865">
            <v>0</v>
          </cell>
          <cell r="O865">
            <v>7.52</v>
          </cell>
          <cell r="P865">
            <v>0</v>
          </cell>
          <cell r="Q865">
            <v>0</v>
          </cell>
          <cell r="R865">
            <v>0.04</v>
          </cell>
          <cell r="S865">
            <v>25</v>
          </cell>
          <cell r="T865">
            <v>6</v>
          </cell>
          <cell r="U865">
            <v>8</v>
          </cell>
          <cell r="V865">
            <v>2004</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0.68240000000000001</v>
          </cell>
          <cell r="L866">
            <v>0</v>
          </cell>
          <cell r="M866">
            <v>0</v>
          </cell>
          <cell r="N866">
            <v>0</v>
          </cell>
          <cell r="O866">
            <v>7.94</v>
          </cell>
          <cell r="P866">
            <v>0</v>
          </cell>
          <cell r="Q866">
            <v>0</v>
          </cell>
          <cell r="R866">
            <v>0.04</v>
          </cell>
          <cell r="S866">
            <v>25</v>
          </cell>
          <cell r="T866">
            <v>6</v>
          </cell>
          <cell r="U866">
            <v>8</v>
          </cell>
          <cell r="V866">
            <v>2004</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0.66479999999999995</v>
          </cell>
          <cell r="L867">
            <v>0</v>
          </cell>
          <cell r="M867">
            <v>0</v>
          </cell>
          <cell r="N867">
            <v>0</v>
          </cell>
          <cell r="O867">
            <v>8.3800000000000008</v>
          </cell>
          <cell r="P867">
            <v>0</v>
          </cell>
          <cell r="Q867">
            <v>0</v>
          </cell>
          <cell r="R867">
            <v>0.04</v>
          </cell>
          <cell r="S867">
            <v>25</v>
          </cell>
          <cell r="T867">
            <v>6</v>
          </cell>
          <cell r="U867">
            <v>8</v>
          </cell>
          <cell r="V867">
            <v>2004</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0.64639999999999997</v>
          </cell>
          <cell r="L868">
            <v>0</v>
          </cell>
          <cell r="M868">
            <v>0</v>
          </cell>
          <cell r="N868">
            <v>0</v>
          </cell>
          <cell r="O868">
            <v>8.84</v>
          </cell>
          <cell r="P868">
            <v>0</v>
          </cell>
          <cell r="Q868">
            <v>0</v>
          </cell>
          <cell r="R868">
            <v>0.04</v>
          </cell>
          <cell r="S868">
            <v>25</v>
          </cell>
          <cell r="T868">
            <v>6</v>
          </cell>
          <cell r="U868">
            <v>8</v>
          </cell>
          <cell r="V868">
            <v>2004</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0.62680000000000002</v>
          </cell>
          <cell r="L869">
            <v>0</v>
          </cell>
          <cell r="M869">
            <v>0</v>
          </cell>
          <cell r="N869">
            <v>0</v>
          </cell>
          <cell r="O869">
            <v>9.33</v>
          </cell>
          <cell r="P869">
            <v>0</v>
          </cell>
          <cell r="Q869">
            <v>0</v>
          </cell>
          <cell r="R869">
            <v>0.04</v>
          </cell>
          <cell r="S869">
            <v>25</v>
          </cell>
          <cell r="T869">
            <v>6</v>
          </cell>
          <cell r="U869">
            <v>8</v>
          </cell>
          <cell r="V869">
            <v>2004</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0.60680000000000001</v>
          </cell>
          <cell r="L870">
            <v>0</v>
          </cell>
          <cell r="M870">
            <v>0</v>
          </cell>
          <cell r="N870">
            <v>0</v>
          </cell>
          <cell r="O870">
            <v>9.83</v>
          </cell>
          <cell r="P870">
            <v>0</v>
          </cell>
          <cell r="Q870">
            <v>0</v>
          </cell>
          <cell r="R870">
            <v>0.04</v>
          </cell>
          <cell r="S870">
            <v>25</v>
          </cell>
          <cell r="T870">
            <v>6</v>
          </cell>
          <cell r="U870">
            <v>8</v>
          </cell>
          <cell r="V870">
            <v>2004</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0.58520000000000005</v>
          </cell>
          <cell r="L871">
            <v>141</v>
          </cell>
          <cell r="M871">
            <v>0</v>
          </cell>
          <cell r="N871">
            <v>241</v>
          </cell>
          <cell r="O871">
            <v>10.37</v>
          </cell>
          <cell r="P871">
            <v>9.6300000000000008</v>
          </cell>
          <cell r="Q871">
            <v>0.04</v>
          </cell>
          <cell r="R871">
            <v>0.04</v>
          </cell>
          <cell r="S871">
            <v>25</v>
          </cell>
          <cell r="T871">
            <v>6</v>
          </cell>
          <cell r="U871">
            <v>8</v>
          </cell>
          <cell r="V871">
            <v>2004</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0.56279999999999997</v>
          </cell>
          <cell r="L872">
            <v>22806</v>
          </cell>
          <cell r="M872">
            <v>0</v>
          </cell>
          <cell r="N872">
            <v>40522</v>
          </cell>
          <cell r="O872">
            <v>10.93</v>
          </cell>
          <cell r="P872">
            <v>1620.88</v>
          </cell>
          <cell r="Q872">
            <v>0.04</v>
          </cell>
          <cell r="R872">
            <v>0.04</v>
          </cell>
          <cell r="S872">
            <v>25</v>
          </cell>
          <cell r="T872">
            <v>6</v>
          </cell>
          <cell r="U872">
            <v>8</v>
          </cell>
          <cell r="V872">
            <v>2004</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0.53959999999999997</v>
          </cell>
          <cell r="L873">
            <v>76024</v>
          </cell>
          <cell r="M873">
            <v>0</v>
          </cell>
          <cell r="N873">
            <v>140889</v>
          </cell>
          <cell r="O873">
            <v>11.51</v>
          </cell>
          <cell r="P873">
            <v>5635.57</v>
          </cell>
          <cell r="Q873">
            <v>0.04</v>
          </cell>
          <cell r="R873">
            <v>0.04</v>
          </cell>
          <cell r="S873">
            <v>25</v>
          </cell>
          <cell r="T873">
            <v>6</v>
          </cell>
          <cell r="U873">
            <v>8</v>
          </cell>
          <cell r="V873">
            <v>2004</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0.51480000000000004</v>
          </cell>
          <cell r="L874">
            <v>17445</v>
          </cell>
          <cell r="M874">
            <v>0</v>
          </cell>
          <cell r="N874">
            <v>33887</v>
          </cell>
          <cell r="O874">
            <v>12.13</v>
          </cell>
          <cell r="P874">
            <v>1355.49</v>
          </cell>
          <cell r="Q874">
            <v>0.04</v>
          </cell>
          <cell r="R874">
            <v>0.04</v>
          </cell>
          <cell r="S874">
            <v>25</v>
          </cell>
          <cell r="T874">
            <v>6</v>
          </cell>
          <cell r="U874">
            <v>8</v>
          </cell>
          <cell r="V874">
            <v>2004</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0.48920000000000002</v>
          </cell>
          <cell r="L875">
            <v>36513</v>
          </cell>
          <cell r="M875">
            <v>0</v>
          </cell>
          <cell r="N875">
            <v>74639</v>
          </cell>
          <cell r="O875">
            <v>12.77</v>
          </cell>
          <cell r="P875">
            <v>2985.55</v>
          </cell>
          <cell r="Q875">
            <v>0.04</v>
          </cell>
          <cell r="R875">
            <v>0.04</v>
          </cell>
          <cell r="S875">
            <v>25</v>
          </cell>
          <cell r="T875">
            <v>6</v>
          </cell>
          <cell r="U875">
            <v>8</v>
          </cell>
          <cell r="V875">
            <v>2004</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0.46200000000000002</v>
          </cell>
          <cell r="L876">
            <v>10425</v>
          </cell>
          <cell r="M876">
            <v>0</v>
          </cell>
          <cell r="N876">
            <v>22566</v>
          </cell>
          <cell r="O876">
            <v>13.45</v>
          </cell>
          <cell r="P876">
            <v>902.63</v>
          </cell>
          <cell r="Q876">
            <v>0.04</v>
          </cell>
          <cell r="R876">
            <v>0.04</v>
          </cell>
          <cell r="S876">
            <v>25</v>
          </cell>
          <cell r="T876">
            <v>6</v>
          </cell>
          <cell r="U876">
            <v>8</v>
          </cell>
          <cell r="V876">
            <v>2004</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0.43359999999999999</v>
          </cell>
          <cell r="L877">
            <v>98179</v>
          </cell>
          <cell r="M877">
            <v>0</v>
          </cell>
          <cell r="N877">
            <v>226428</v>
          </cell>
          <cell r="O877">
            <v>14.16</v>
          </cell>
          <cell r="P877">
            <v>9057.11</v>
          </cell>
          <cell r="Q877">
            <v>0.04</v>
          </cell>
          <cell r="R877">
            <v>0.04</v>
          </cell>
          <cell r="S877">
            <v>25</v>
          </cell>
          <cell r="T877">
            <v>6</v>
          </cell>
          <cell r="U877">
            <v>8</v>
          </cell>
          <cell r="V877">
            <v>2004</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0.40439999999999998</v>
          </cell>
          <cell r="L878">
            <v>29715</v>
          </cell>
          <cell r="M878">
            <v>0</v>
          </cell>
          <cell r="N878">
            <v>73480</v>
          </cell>
          <cell r="O878">
            <v>14.89</v>
          </cell>
          <cell r="P878">
            <v>2939.19</v>
          </cell>
          <cell r="Q878">
            <v>0.04</v>
          </cell>
          <cell r="R878">
            <v>0.04</v>
          </cell>
          <cell r="S878">
            <v>25</v>
          </cell>
          <cell r="T878">
            <v>6</v>
          </cell>
          <cell r="U878">
            <v>8</v>
          </cell>
          <cell r="V878">
            <v>2004</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0.37319999999999998</v>
          </cell>
          <cell r="L879">
            <v>73985</v>
          </cell>
          <cell r="M879">
            <v>0</v>
          </cell>
          <cell r="N879">
            <v>198246</v>
          </cell>
          <cell r="O879">
            <v>15.67</v>
          </cell>
          <cell r="P879">
            <v>7929.83</v>
          </cell>
          <cell r="Q879">
            <v>0.04</v>
          </cell>
          <cell r="R879">
            <v>0.04</v>
          </cell>
          <cell r="S879">
            <v>25</v>
          </cell>
          <cell r="T879">
            <v>6</v>
          </cell>
          <cell r="U879">
            <v>8</v>
          </cell>
          <cell r="V879">
            <v>2004</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0.3412</v>
          </cell>
          <cell r="L880">
            <v>11207</v>
          </cell>
          <cell r="M880">
            <v>0</v>
          </cell>
          <cell r="N880">
            <v>32847</v>
          </cell>
          <cell r="O880">
            <v>16.47</v>
          </cell>
          <cell r="P880">
            <v>1313.86</v>
          </cell>
          <cell r="Q880">
            <v>0.04</v>
          </cell>
          <cell r="R880">
            <v>0.04</v>
          </cell>
          <cell r="S880">
            <v>25</v>
          </cell>
          <cell r="T880">
            <v>6</v>
          </cell>
          <cell r="U880">
            <v>8</v>
          </cell>
          <cell r="V880">
            <v>2004</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0.308</v>
          </cell>
          <cell r="L881">
            <v>19457</v>
          </cell>
          <cell r="M881">
            <v>0</v>
          </cell>
          <cell r="N881">
            <v>63172</v>
          </cell>
          <cell r="O881">
            <v>17.3</v>
          </cell>
          <cell r="P881">
            <v>2526.89</v>
          </cell>
          <cell r="Q881">
            <v>0.04</v>
          </cell>
          <cell r="R881">
            <v>0.04</v>
          </cell>
          <cell r="S881">
            <v>25</v>
          </cell>
          <cell r="T881">
            <v>6</v>
          </cell>
          <cell r="U881">
            <v>8</v>
          </cell>
          <cell r="V881">
            <v>2004</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0.27360000000000001</v>
          </cell>
          <cell r="L882">
            <v>95653</v>
          </cell>
          <cell r="M882">
            <v>0</v>
          </cell>
          <cell r="N882">
            <v>349609</v>
          </cell>
          <cell r="O882">
            <v>18.16</v>
          </cell>
          <cell r="P882">
            <v>13984.37</v>
          </cell>
          <cell r="Q882">
            <v>0.04</v>
          </cell>
          <cell r="R882">
            <v>0.04</v>
          </cell>
          <cell r="S882">
            <v>25</v>
          </cell>
          <cell r="T882">
            <v>6</v>
          </cell>
          <cell r="U882">
            <v>8</v>
          </cell>
          <cell r="V882">
            <v>2004</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0.23799999999999999</v>
          </cell>
          <cell r="L883">
            <v>53284</v>
          </cell>
          <cell r="M883">
            <v>0</v>
          </cell>
          <cell r="N883">
            <v>223882</v>
          </cell>
          <cell r="O883">
            <v>19.05</v>
          </cell>
          <cell r="P883">
            <v>8955.2800000000007</v>
          </cell>
          <cell r="Q883">
            <v>0.04</v>
          </cell>
          <cell r="R883">
            <v>0.04</v>
          </cell>
          <cell r="S883">
            <v>25</v>
          </cell>
          <cell r="T883">
            <v>6</v>
          </cell>
          <cell r="U883">
            <v>8</v>
          </cell>
          <cell r="V883">
            <v>2004</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0.20119999999999999</v>
          </cell>
          <cell r="L884">
            <v>18706</v>
          </cell>
          <cell r="M884">
            <v>0</v>
          </cell>
          <cell r="N884">
            <v>92970</v>
          </cell>
          <cell r="O884">
            <v>19.97</v>
          </cell>
          <cell r="P884">
            <v>3718.8</v>
          </cell>
          <cell r="Q884">
            <v>0.04</v>
          </cell>
          <cell r="R884">
            <v>0.04</v>
          </cell>
          <cell r="S884">
            <v>25</v>
          </cell>
          <cell r="T884">
            <v>6</v>
          </cell>
          <cell r="U884">
            <v>8</v>
          </cell>
          <cell r="V884">
            <v>2004</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0.1636</v>
          </cell>
          <cell r="L885">
            <v>5905</v>
          </cell>
          <cell r="M885">
            <v>0</v>
          </cell>
          <cell r="N885">
            <v>36096</v>
          </cell>
          <cell r="O885">
            <v>20.91</v>
          </cell>
          <cell r="P885">
            <v>1443.84</v>
          </cell>
          <cell r="Q885">
            <v>0.04</v>
          </cell>
          <cell r="R885">
            <v>0.04</v>
          </cell>
          <cell r="S885">
            <v>25</v>
          </cell>
          <cell r="T885">
            <v>6</v>
          </cell>
          <cell r="U885">
            <v>8</v>
          </cell>
          <cell r="V885">
            <v>2004</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0.12520000000000001</v>
          </cell>
          <cell r="L886">
            <v>6312</v>
          </cell>
          <cell r="M886">
            <v>0</v>
          </cell>
          <cell r="N886">
            <v>50417</v>
          </cell>
          <cell r="O886">
            <v>21.87</v>
          </cell>
          <cell r="P886">
            <v>2016.69</v>
          </cell>
          <cell r="Q886">
            <v>0.04</v>
          </cell>
          <cell r="R886">
            <v>0.04</v>
          </cell>
          <cell r="S886">
            <v>25</v>
          </cell>
          <cell r="T886">
            <v>6</v>
          </cell>
          <cell r="U886">
            <v>8</v>
          </cell>
          <cell r="V886">
            <v>2004</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0.96667000000000003</v>
          </cell>
          <cell r="L887">
            <v>0</v>
          </cell>
          <cell r="M887">
            <v>0</v>
          </cell>
          <cell r="N887">
            <v>0</v>
          </cell>
          <cell r="O887">
            <v>1</v>
          </cell>
          <cell r="P887">
            <v>0</v>
          </cell>
          <cell r="Q887">
            <v>0</v>
          </cell>
          <cell r="R887">
            <v>3.3300000000000003E-2</v>
          </cell>
          <cell r="S887">
            <v>30</v>
          </cell>
          <cell r="T887">
            <v>6</v>
          </cell>
          <cell r="U887">
            <v>8</v>
          </cell>
          <cell r="V887">
            <v>2004</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0.96667000000000003</v>
          </cell>
          <cell r="L888">
            <v>0</v>
          </cell>
          <cell r="M888">
            <v>0</v>
          </cell>
          <cell r="N888">
            <v>0</v>
          </cell>
          <cell r="O888">
            <v>1</v>
          </cell>
          <cell r="P888">
            <v>0</v>
          </cell>
          <cell r="Q888">
            <v>0</v>
          </cell>
          <cell r="R888">
            <v>3.3300000000000003E-2</v>
          </cell>
          <cell r="S888">
            <v>30</v>
          </cell>
          <cell r="T888">
            <v>6</v>
          </cell>
          <cell r="U888">
            <v>8</v>
          </cell>
          <cell r="V888">
            <v>2004</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0.96667000000000003</v>
          </cell>
          <cell r="L889">
            <v>0</v>
          </cell>
          <cell r="M889">
            <v>0</v>
          </cell>
          <cell r="N889">
            <v>0</v>
          </cell>
          <cell r="O889">
            <v>1</v>
          </cell>
          <cell r="P889">
            <v>0</v>
          </cell>
          <cell r="Q889">
            <v>0</v>
          </cell>
          <cell r="R889">
            <v>3.3300000000000003E-2</v>
          </cell>
          <cell r="S889">
            <v>30</v>
          </cell>
          <cell r="T889">
            <v>6</v>
          </cell>
          <cell r="U889">
            <v>8</v>
          </cell>
          <cell r="V889">
            <v>2004</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0.96667000000000003</v>
          </cell>
          <cell r="L890">
            <v>0</v>
          </cell>
          <cell r="M890">
            <v>0</v>
          </cell>
          <cell r="N890">
            <v>0</v>
          </cell>
          <cell r="O890">
            <v>1</v>
          </cell>
          <cell r="P890">
            <v>0</v>
          </cell>
          <cell r="Q890">
            <v>0</v>
          </cell>
          <cell r="R890">
            <v>3.3300000000000003E-2</v>
          </cell>
          <cell r="S890">
            <v>30</v>
          </cell>
          <cell r="T890">
            <v>6</v>
          </cell>
          <cell r="U890">
            <v>8</v>
          </cell>
          <cell r="V890">
            <v>2004</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0.96667000000000003</v>
          </cell>
          <cell r="L891">
            <v>0</v>
          </cell>
          <cell r="M891">
            <v>0</v>
          </cell>
          <cell r="N891">
            <v>0</v>
          </cell>
          <cell r="O891">
            <v>1</v>
          </cell>
          <cell r="P891">
            <v>0</v>
          </cell>
          <cell r="Q891">
            <v>0</v>
          </cell>
          <cell r="R891">
            <v>3.3300000000000003E-2</v>
          </cell>
          <cell r="S891">
            <v>30</v>
          </cell>
          <cell r="T891">
            <v>6</v>
          </cell>
          <cell r="U891">
            <v>8</v>
          </cell>
          <cell r="V891">
            <v>2004</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0.96667000000000003</v>
          </cell>
          <cell r="L892">
            <v>0</v>
          </cell>
          <cell r="M892">
            <v>0</v>
          </cell>
          <cell r="N892">
            <v>0</v>
          </cell>
          <cell r="O892">
            <v>1</v>
          </cell>
          <cell r="P892">
            <v>0</v>
          </cell>
          <cell r="Q892">
            <v>0</v>
          </cell>
          <cell r="R892">
            <v>3.3300000000000003E-2</v>
          </cell>
          <cell r="S892">
            <v>30</v>
          </cell>
          <cell r="T892">
            <v>6</v>
          </cell>
          <cell r="U892">
            <v>8</v>
          </cell>
          <cell r="V892">
            <v>2004</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0.96667000000000003</v>
          </cell>
          <cell r="L893">
            <v>0</v>
          </cell>
          <cell r="M893">
            <v>0</v>
          </cell>
          <cell r="N893">
            <v>0</v>
          </cell>
          <cell r="O893">
            <v>1</v>
          </cell>
          <cell r="P893">
            <v>0</v>
          </cell>
          <cell r="Q893">
            <v>0</v>
          </cell>
          <cell r="R893">
            <v>3.3300000000000003E-2</v>
          </cell>
          <cell r="S893">
            <v>30</v>
          </cell>
          <cell r="T893">
            <v>6</v>
          </cell>
          <cell r="U893">
            <v>8</v>
          </cell>
          <cell r="V893">
            <v>2004</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0.96667000000000003</v>
          </cell>
          <cell r="L894">
            <v>0</v>
          </cell>
          <cell r="M894">
            <v>0</v>
          </cell>
          <cell r="N894">
            <v>0</v>
          </cell>
          <cell r="O894">
            <v>1</v>
          </cell>
          <cell r="P894">
            <v>0</v>
          </cell>
          <cell r="Q894">
            <v>0</v>
          </cell>
          <cell r="R894">
            <v>3.3300000000000003E-2</v>
          </cell>
          <cell r="S894">
            <v>30</v>
          </cell>
          <cell r="T894">
            <v>6</v>
          </cell>
          <cell r="U894">
            <v>8</v>
          </cell>
          <cell r="V894">
            <v>2004</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0.96667000000000003</v>
          </cell>
          <cell r="L895">
            <v>0</v>
          </cell>
          <cell r="M895">
            <v>0</v>
          </cell>
          <cell r="N895">
            <v>0</v>
          </cell>
          <cell r="O895">
            <v>1</v>
          </cell>
          <cell r="P895">
            <v>0</v>
          </cell>
          <cell r="Q895">
            <v>0</v>
          </cell>
          <cell r="R895">
            <v>3.3300000000000003E-2</v>
          </cell>
          <cell r="S895">
            <v>30</v>
          </cell>
          <cell r="T895">
            <v>6</v>
          </cell>
          <cell r="U895">
            <v>8</v>
          </cell>
          <cell r="V895">
            <v>2004</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0.96667000000000003</v>
          </cell>
          <cell r="L896">
            <v>0</v>
          </cell>
          <cell r="M896">
            <v>0</v>
          </cell>
          <cell r="N896">
            <v>0</v>
          </cell>
          <cell r="O896">
            <v>1</v>
          </cell>
          <cell r="P896">
            <v>0</v>
          </cell>
          <cell r="Q896">
            <v>0</v>
          </cell>
          <cell r="R896">
            <v>3.3300000000000003E-2</v>
          </cell>
          <cell r="S896">
            <v>30</v>
          </cell>
          <cell r="T896">
            <v>6</v>
          </cell>
          <cell r="U896">
            <v>8</v>
          </cell>
          <cell r="V896">
            <v>2004</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0.96667000000000003</v>
          </cell>
          <cell r="L897">
            <v>0</v>
          </cell>
          <cell r="M897">
            <v>0</v>
          </cell>
          <cell r="N897">
            <v>0</v>
          </cell>
          <cell r="O897">
            <v>1</v>
          </cell>
          <cell r="P897">
            <v>0</v>
          </cell>
          <cell r="Q897">
            <v>0</v>
          </cell>
          <cell r="R897">
            <v>3.3300000000000003E-2</v>
          </cell>
          <cell r="S897">
            <v>30</v>
          </cell>
          <cell r="T897">
            <v>6</v>
          </cell>
          <cell r="U897">
            <v>8</v>
          </cell>
          <cell r="V897">
            <v>2004</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0.96667000000000003</v>
          </cell>
          <cell r="L898">
            <v>0</v>
          </cell>
          <cell r="M898">
            <v>0</v>
          </cell>
          <cell r="N898">
            <v>0</v>
          </cell>
          <cell r="O898">
            <v>1</v>
          </cell>
          <cell r="P898">
            <v>0</v>
          </cell>
          <cell r="Q898">
            <v>0</v>
          </cell>
          <cell r="R898">
            <v>3.3300000000000003E-2</v>
          </cell>
          <cell r="S898">
            <v>30</v>
          </cell>
          <cell r="T898">
            <v>6</v>
          </cell>
          <cell r="U898">
            <v>8</v>
          </cell>
          <cell r="V898">
            <v>2004</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0.96667000000000003</v>
          </cell>
          <cell r="L899">
            <v>0</v>
          </cell>
          <cell r="M899">
            <v>0</v>
          </cell>
          <cell r="N899">
            <v>0</v>
          </cell>
          <cell r="O899">
            <v>1</v>
          </cell>
          <cell r="P899">
            <v>0</v>
          </cell>
          <cell r="Q899">
            <v>0</v>
          </cell>
          <cell r="R899">
            <v>3.3300000000000003E-2</v>
          </cell>
          <cell r="S899">
            <v>30</v>
          </cell>
          <cell r="T899">
            <v>6</v>
          </cell>
          <cell r="U899">
            <v>8</v>
          </cell>
          <cell r="V899">
            <v>2004</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0.96667000000000003</v>
          </cell>
          <cell r="L900">
            <v>0</v>
          </cell>
          <cell r="M900">
            <v>0</v>
          </cell>
          <cell r="N900">
            <v>0</v>
          </cell>
          <cell r="O900">
            <v>1</v>
          </cell>
          <cell r="P900">
            <v>0</v>
          </cell>
          <cell r="Q900">
            <v>0</v>
          </cell>
          <cell r="R900">
            <v>3.3300000000000003E-2</v>
          </cell>
          <cell r="S900">
            <v>30</v>
          </cell>
          <cell r="T900">
            <v>6</v>
          </cell>
          <cell r="U900">
            <v>8</v>
          </cell>
          <cell r="V900">
            <v>2004</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0.96667000000000003</v>
          </cell>
          <cell r="L901">
            <v>0</v>
          </cell>
          <cell r="M901">
            <v>0</v>
          </cell>
          <cell r="N901">
            <v>0</v>
          </cell>
          <cell r="O901">
            <v>1</v>
          </cell>
          <cell r="P901">
            <v>0</v>
          </cell>
          <cell r="Q901">
            <v>0</v>
          </cell>
          <cell r="R901">
            <v>3.3300000000000003E-2</v>
          </cell>
          <cell r="S901">
            <v>30</v>
          </cell>
          <cell r="T901">
            <v>6</v>
          </cell>
          <cell r="U901">
            <v>8</v>
          </cell>
          <cell r="V901">
            <v>2004</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0.96667000000000003</v>
          </cell>
          <cell r="L902">
            <v>0</v>
          </cell>
          <cell r="M902">
            <v>0</v>
          </cell>
          <cell r="N902">
            <v>0</v>
          </cell>
          <cell r="O902">
            <v>1</v>
          </cell>
          <cell r="P902">
            <v>0</v>
          </cell>
          <cell r="Q902">
            <v>0</v>
          </cell>
          <cell r="R902">
            <v>3.3300000000000003E-2</v>
          </cell>
          <cell r="S902">
            <v>30</v>
          </cell>
          <cell r="T902">
            <v>6</v>
          </cell>
          <cell r="U902">
            <v>8</v>
          </cell>
          <cell r="V902">
            <v>2004</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0.96667000000000003</v>
          </cell>
          <cell r="L903">
            <v>0</v>
          </cell>
          <cell r="M903">
            <v>0</v>
          </cell>
          <cell r="N903">
            <v>0</v>
          </cell>
          <cell r="O903">
            <v>1</v>
          </cell>
          <cell r="P903">
            <v>0</v>
          </cell>
          <cell r="Q903">
            <v>0</v>
          </cell>
          <cell r="R903">
            <v>3.3300000000000003E-2</v>
          </cell>
          <cell r="S903">
            <v>30</v>
          </cell>
          <cell r="T903">
            <v>6</v>
          </cell>
          <cell r="U903">
            <v>8</v>
          </cell>
          <cell r="V903">
            <v>2004</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0.96667000000000003</v>
          </cell>
          <cell r="L904">
            <v>0</v>
          </cell>
          <cell r="M904">
            <v>0</v>
          </cell>
          <cell r="N904">
            <v>0</v>
          </cell>
          <cell r="O904">
            <v>1</v>
          </cell>
          <cell r="P904">
            <v>0</v>
          </cell>
          <cell r="Q904">
            <v>0</v>
          </cell>
          <cell r="R904">
            <v>3.3300000000000003E-2</v>
          </cell>
          <cell r="S904">
            <v>30</v>
          </cell>
          <cell r="T904">
            <v>6</v>
          </cell>
          <cell r="U904">
            <v>8</v>
          </cell>
          <cell r="V904">
            <v>2004</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0.96667000000000003</v>
          </cell>
          <cell r="L905">
            <v>0</v>
          </cell>
          <cell r="M905">
            <v>0</v>
          </cell>
          <cell r="N905">
            <v>0</v>
          </cell>
          <cell r="O905">
            <v>1</v>
          </cell>
          <cell r="P905">
            <v>0</v>
          </cell>
          <cell r="Q905">
            <v>0</v>
          </cell>
          <cell r="R905">
            <v>3.3300000000000003E-2</v>
          </cell>
          <cell r="S905">
            <v>30</v>
          </cell>
          <cell r="T905">
            <v>6</v>
          </cell>
          <cell r="U905">
            <v>8</v>
          </cell>
          <cell r="V905">
            <v>2004</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0.96667000000000003</v>
          </cell>
          <cell r="L906">
            <v>0</v>
          </cell>
          <cell r="M906">
            <v>0</v>
          </cell>
          <cell r="N906">
            <v>0</v>
          </cell>
          <cell r="O906">
            <v>1</v>
          </cell>
          <cell r="P906">
            <v>0</v>
          </cell>
          <cell r="Q906">
            <v>0</v>
          </cell>
          <cell r="R906">
            <v>3.3300000000000003E-2</v>
          </cell>
          <cell r="S906">
            <v>30</v>
          </cell>
          <cell r="T906">
            <v>6</v>
          </cell>
          <cell r="U906">
            <v>8</v>
          </cell>
          <cell r="V906">
            <v>2004</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0.96667000000000003</v>
          </cell>
          <cell r="L907">
            <v>0</v>
          </cell>
          <cell r="M907">
            <v>0</v>
          </cell>
          <cell r="N907">
            <v>0</v>
          </cell>
          <cell r="O907">
            <v>1</v>
          </cell>
          <cell r="P907">
            <v>0</v>
          </cell>
          <cell r="Q907">
            <v>0</v>
          </cell>
          <cell r="R907">
            <v>3.3300000000000003E-2</v>
          </cell>
          <cell r="S907">
            <v>30</v>
          </cell>
          <cell r="T907">
            <v>6</v>
          </cell>
          <cell r="U907">
            <v>8</v>
          </cell>
          <cell r="V907">
            <v>2004</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0.96667000000000003</v>
          </cell>
          <cell r="L908">
            <v>0</v>
          </cell>
          <cell r="M908">
            <v>0</v>
          </cell>
          <cell r="N908">
            <v>0</v>
          </cell>
          <cell r="O908">
            <v>1</v>
          </cell>
          <cell r="P908">
            <v>0</v>
          </cell>
          <cell r="Q908">
            <v>0</v>
          </cell>
          <cell r="R908">
            <v>3.3300000000000003E-2</v>
          </cell>
          <cell r="S908">
            <v>30</v>
          </cell>
          <cell r="T908">
            <v>6</v>
          </cell>
          <cell r="U908">
            <v>8</v>
          </cell>
          <cell r="V908">
            <v>2004</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0.96667000000000003</v>
          </cell>
          <cell r="L909">
            <v>0</v>
          </cell>
          <cell r="M909">
            <v>0</v>
          </cell>
          <cell r="N909">
            <v>0</v>
          </cell>
          <cell r="O909">
            <v>1</v>
          </cell>
          <cell r="P909">
            <v>0</v>
          </cell>
          <cell r="Q909">
            <v>0</v>
          </cell>
          <cell r="R909">
            <v>3.3300000000000003E-2</v>
          </cell>
          <cell r="S909">
            <v>30</v>
          </cell>
          <cell r="T909">
            <v>6</v>
          </cell>
          <cell r="U909">
            <v>8</v>
          </cell>
          <cell r="V909">
            <v>2004</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0.96667000000000003</v>
          </cell>
          <cell r="L910">
            <v>0</v>
          </cell>
          <cell r="M910">
            <v>0</v>
          </cell>
          <cell r="N910">
            <v>0</v>
          </cell>
          <cell r="O910">
            <v>1</v>
          </cell>
          <cell r="P910">
            <v>0</v>
          </cell>
          <cell r="Q910">
            <v>0</v>
          </cell>
          <cell r="R910">
            <v>3.3300000000000003E-2</v>
          </cell>
          <cell r="S910">
            <v>30</v>
          </cell>
          <cell r="T910">
            <v>6</v>
          </cell>
          <cell r="U910">
            <v>8</v>
          </cell>
          <cell r="V910">
            <v>2004</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0.96667000000000003</v>
          </cell>
          <cell r="L911">
            <v>0</v>
          </cell>
          <cell r="M911">
            <v>0</v>
          </cell>
          <cell r="N911">
            <v>0</v>
          </cell>
          <cell r="O911">
            <v>1</v>
          </cell>
          <cell r="P911">
            <v>0</v>
          </cell>
          <cell r="Q911">
            <v>0</v>
          </cell>
          <cell r="R911">
            <v>3.3300000000000003E-2</v>
          </cell>
          <cell r="S911">
            <v>30</v>
          </cell>
          <cell r="T911">
            <v>6</v>
          </cell>
          <cell r="U911">
            <v>8</v>
          </cell>
          <cell r="V911">
            <v>2004</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0.96667000000000003</v>
          </cell>
          <cell r="L912">
            <v>0</v>
          </cell>
          <cell r="M912">
            <v>0</v>
          </cell>
          <cell r="N912">
            <v>0</v>
          </cell>
          <cell r="O912">
            <v>1</v>
          </cell>
          <cell r="P912">
            <v>0</v>
          </cell>
          <cell r="Q912">
            <v>0</v>
          </cell>
          <cell r="R912">
            <v>3.3300000000000003E-2</v>
          </cell>
          <cell r="S912">
            <v>30</v>
          </cell>
          <cell r="T912">
            <v>6</v>
          </cell>
          <cell r="U912">
            <v>8</v>
          </cell>
          <cell r="V912">
            <v>2004</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0.96667000000000003</v>
          </cell>
          <cell r="L913">
            <v>0</v>
          </cell>
          <cell r="M913">
            <v>0</v>
          </cell>
          <cell r="N913">
            <v>0</v>
          </cell>
          <cell r="O913">
            <v>1</v>
          </cell>
          <cell r="P913">
            <v>0</v>
          </cell>
          <cell r="Q913">
            <v>0</v>
          </cell>
          <cell r="R913">
            <v>3.3300000000000003E-2</v>
          </cell>
          <cell r="S913">
            <v>30</v>
          </cell>
          <cell r="T913">
            <v>6</v>
          </cell>
          <cell r="U913">
            <v>8</v>
          </cell>
          <cell r="V913">
            <v>2004</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0.96667000000000003</v>
          </cell>
          <cell r="L914">
            <v>0</v>
          </cell>
          <cell r="M914">
            <v>0</v>
          </cell>
          <cell r="N914">
            <v>0</v>
          </cell>
          <cell r="O914">
            <v>1</v>
          </cell>
          <cell r="P914">
            <v>0</v>
          </cell>
          <cell r="Q914">
            <v>0</v>
          </cell>
          <cell r="R914">
            <v>3.3300000000000003E-2</v>
          </cell>
          <cell r="S914">
            <v>30</v>
          </cell>
          <cell r="T914">
            <v>6</v>
          </cell>
          <cell r="U914">
            <v>8</v>
          </cell>
          <cell r="V914">
            <v>2004</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0.96667000000000003</v>
          </cell>
          <cell r="L915">
            <v>0</v>
          </cell>
          <cell r="M915">
            <v>0</v>
          </cell>
          <cell r="N915">
            <v>0</v>
          </cell>
          <cell r="O915">
            <v>1</v>
          </cell>
          <cell r="P915">
            <v>0</v>
          </cell>
          <cell r="Q915">
            <v>0</v>
          </cell>
          <cell r="R915">
            <v>3.3300000000000003E-2</v>
          </cell>
          <cell r="S915">
            <v>30</v>
          </cell>
          <cell r="T915">
            <v>6</v>
          </cell>
          <cell r="U915">
            <v>8</v>
          </cell>
          <cell r="V915">
            <v>2004</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0.96667000000000003</v>
          </cell>
          <cell r="L916">
            <v>0</v>
          </cell>
          <cell r="M916">
            <v>0</v>
          </cell>
          <cell r="N916">
            <v>0</v>
          </cell>
          <cell r="O916">
            <v>1</v>
          </cell>
          <cell r="P916">
            <v>0</v>
          </cell>
          <cell r="Q916">
            <v>0</v>
          </cell>
          <cell r="R916">
            <v>3.3300000000000003E-2</v>
          </cell>
          <cell r="S916">
            <v>30</v>
          </cell>
          <cell r="T916">
            <v>6</v>
          </cell>
          <cell r="U916">
            <v>8</v>
          </cell>
          <cell r="V916">
            <v>2004</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0.96667000000000003</v>
          </cell>
          <cell r="L917">
            <v>0</v>
          </cell>
          <cell r="M917">
            <v>0</v>
          </cell>
          <cell r="N917">
            <v>0</v>
          </cell>
          <cell r="O917">
            <v>1</v>
          </cell>
          <cell r="P917">
            <v>0</v>
          </cell>
          <cell r="Q917">
            <v>0</v>
          </cell>
          <cell r="R917">
            <v>3.3300000000000003E-2</v>
          </cell>
          <cell r="S917">
            <v>30</v>
          </cell>
          <cell r="T917">
            <v>6</v>
          </cell>
          <cell r="U917">
            <v>8</v>
          </cell>
          <cell r="V917">
            <v>2004</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0.96667000000000003</v>
          </cell>
          <cell r="L918">
            <v>0</v>
          </cell>
          <cell r="M918">
            <v>0</v>
          </cell>
          <cell r="N918">
            <v>0</v>
          </cell>
          <cell r="O918">
            <v>1</v>
          </cell>
          <cell r="P918">
            <v>0</v>
          </cell>
          <cell r="Q918">
            <v>0</v>
          </cell>
          <cell r="R918">
            <v>3.3300000000000003E-2</v>
          </cell>
          <cell r="S918">
            <v>30</v>
          </cell>
          <cell r="T918">
            <v>6</v>
          </cell>
          <cell r="U918">
            <v>8</v>
          </cell>
          <cell r="V918">
            <v>2004</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0.96667000000000003</v>
          </cell>
          <cell r="L919">
            <v>0</v>
          </cell>
          <cell r="M919">
            <v>0</v>
          </cell>
          <cell r="N919">
            <v>0</v>
          </cell>
          <cell r="O919">
            <v>1</v>
          </cell>
          <cell r="P919">
            <v>0</v>
          </cell>
          <cell r="Q919">
            <v>0</v>
          </cell>
          <cell r="R919">
            <v>3.3300000000000003E-2</v>
          </cell>
          <cell r="S919">
            <v>30</v>
          </cell>
          <cell r="T919">
            <v>6</v>
          </cell>
          <cell r="U919">
            <v>8</v>
          </cell>
          <cell r="V919">
            <v>2004</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0.96667000000000003</v>
          </cell>
          <cell r="L920">
            <v>0</v>
          </cell>
          <cell r="M920">
            <v>0</v>
          </cell>
          <cell r="N920">
            <v>0</v>
          </cell>
          <cell r="O920">
            <v>1</v>
          </cell>
          <cell r="P920">
            <v>0</v>
          </cell>
          <cell r="Q920">
            <v>0</v>
          </cell>
          <cell r="R920">
            <v>3.3300000000000003E-2</v>
          </cell>
          <cell r="S920">
            <v>30</v>
          </cell>
          <cell r="T920">
            <v>6</v>
          </cell>
          <cell r="U920">
            <v>8</v>
          </cell>
          <cell r="V920">
            <v>2004</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0.96667000000000003</v>
          </cell>
          <cell r="L921">
            <v>0</v>
          </cell>
          <cell r="M921">
            <v>0</v>
          </cell>
          <cell r="N921">
            <v>0</v>
          </cell>
          <cell r="O921">
            <v>1</v>
          </cell>
          <cell r="P921">
            <v>0</v>
          </cell>
          <cell r="Q921">
            <v>0</v>
          </cell>
          <cell r="R921">
            <v>3.3300000000000003E-2</v>
          </cell>
          <cell r="S921">
            <v>30</v>
          </cell>
          <cell r="T921">
            <v>6</v>
          </cell>
          <cell r="U921">
            <v>8</v>
          </cell>
          <cell r="V921">
            <v>2004</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0.96667000000000003</v>
          </cell>
          <cell r="L922">
            <v>0</v>
          </cell>
          <cell r="M922">
            <v>0</v>
          </cell>
          <cell r="N922">
            <v>0</v>
          </cell>
          <cell r="O922">
            <v>1</v>
          </cell>
          <cell r="P922">
            <v>0</v>
          </cell>
          <cell r="Q922">
            <v>0</v>
          </cell>
          <cell r="R922">
            <v>3.3300000000000003E-2</v>
          </cell>
          <cell r="S922">
            <v>30</v>
          </cell>
          <cell r="T922">
            <v>6</v>
          </cell>
          <cell r="U922">
            <v>8</v>
          </cell>
          <cell r="V922">
            <v>2004</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0.96667000000000003</v>
          </cell>
          <cell r="L923">
            <v>0</v>
          </cell>
          <cell r="M923">
            <v>0</v>
          </cell>
          <cell r="N923">
            <v>0</v>
          </cell>
          <cell r="O923">
            <v>1</v>
          </cell>
          <cell r="P923">
            <v>0</v>
          </cell>
          <cell r="Q923">
            <v>0</v>
          </cell>
          <cell r="R923">
            <v>3.3300000000000003E-2</v>
          </cell>
          <cell r="S923">
            <v>30</v>
          </cell>
          <cell r="T923">
            <v>6</v>
          </cell>
          <cell r="U923">
            <v>8</v>
          </cell>
          <cell r="V923">
            <v>2004</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0.96667000000000003</v>
          </cell>
          <cell r="L924">
            <v>0</v>
          </cell>
          <cell r="M924">
            <v>0</v>
          </cell>
          <cell r="N924">
            <v>0</v>
          </cell>
          <cell r="O924">
            <v>1</v>
          </cell>
          <cell r="P924">
            <v>0</v>
          </cell>
          <cell r="Q924">
            <v>0</v>
          </cell>
          <cell r="R924">
            <v>3.3300000000000003E-2</v>
          </cell>
          <cell r="S924">
            <v>30</v>
          </cell>
          <cell r="T924">
            <v>6</v>
          </cell>
          <cell r="U924">
            <v>8</v>
          </cell>
          <cell r="V924">
            <v>2004</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0.96667000000000003</v>
          </cell>
          <cell r="L925">
            <v>0</v>
          </cell>
          <cell r="M925">
            <v>0</v>
          </cell>
          <cell r="N925">
            <v>0</v>
          </cell>
          <cell r="O925">
            <v>1</v>
          </cell>
          <cell r="P925">
            <v>0</v>
          </cell>
          <cell r="Q925">
            <v>0</v>
          </cell>
          <cell r="R925">
            <v>3.3300000000000003E-2</v>
          </cell>
          <cell r="S925">
            <v>30</v>
          </cell>
          <cell r="T925">
            <v>6</v>
          </cell>
          <cell r="U925">
            <v>8</v>
          </cell>
          <cell r="V925">
            <v>2004</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0.96667000000000003</v>
          </cell>
          <cell r="L926">
            <v>0</v>
          </cell>
          <cell r="M926">
            <v>0</v>
          </cell>
          <cell r="N926">
            <v>0</v>
          </cell>
          <cell r="O926">
            <v>1</v>
          </cell>
          <cell r="P926">
            <v>0</v>
          </cell>
          <cell r="Q926">
            <v>0</v>
          </cell>
          <cell r="R926">
            <v>3.3300000000000003E-2</v>
          </cell>
          <cell r="S926">
            <v>30</v>
          </cell>
          <cell r="T926">
            <v>6</v>
          </cell>
          <cell r="U926">
            <v>8</v>
          </cell>
          <cell r="V926">
            <v>2004</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0.96667000000000003</v>
          </cell>
          <cell r="L927">
            <v>0</v>
          </cell>
          <cell r="M927">
            <v>0</v>
          </cell>
          <cell r="N927">
            <v>0</v>
          </cell>
          <cell r="O927">
            <v>1</v>
          </cell>
          <cell r="P927">
            <v>0</v>
          </cell>
          <cell r="Q927">
            <v>0</v>
          </cell>
          <cell r="R927">
            <v>3.3300000000000003E-2</v>
          </cell>
          <cell r="S927">
            <v>30</v>
          </cell>
          <cell r="T927">
            <v>6</v>
          </cell>
          <cell r="U927">
            <v>8</v>
          </cell>
          <cell r="V927">
            <v>2004</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0.96667000000000003</v>
          </cell>
          <cell r="L928">
            <v>0</v>
          </cell>
          <cell r="M928">
            <v>0</v>
          </cell>
          <cell r="N928">
            <v>0</v>
          </cell>
          <cell r="O928">
            <v>1</v>
          </cell>
          <cell r="P928">
            <v>0</v>
          </cell>
          <cell r="Q928">
            <v>0</v>
          </cell>
          <cell r="R928">
            <v>3.3300000000000003E-2</v>
          </cell>
          <cell r="S928">
            <v>30</v>
          </cell>
          <cell r="T928">
            <v>6</v>
          </cell>
          <cell r="U928">
            <v>8</v>
          </cell>
          <cell r="V928">
            <v>2004</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0.96667000000000003</v>
          </cell>
          <cell r="L929">
            <v>0</v>
          </cell>
          <cell r="M929">
            <v>0</v>
          </cell>
          <cell r="N929">
            <v>0</v>
          </cell>
          <cell r="O929">
            <v>1</v>
          </cell>
          <cell r="P929">
            <v>0</v>
          </cell>
          <cell r="Q929">
            <v>0</v>
          </cell>
          <cell r="R929">
            <v>3.3300000000000003E-2</v>
          </cell>
          <cell r="S929">
            <v>30</v>
          </cell>
          <cell r="T929">
            <v>6</v>
          </cell>
          <cell r="U929">
            <v>8</v>
          </cell>
          <cell r="V929">
            <v>2004</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0.96667000000000003</v>
          </cell>
          <cell r="L930">
            <v>0</v>
          </cell>
          <cell r="M930">
            <v>0</v>
          </cell>
          <cell r="N930">
            <v>0</v>
          </cell>
          <cell r="O930">
            <v>1</v>
          </cell>
          <cell r="P930">
            <v>0</v>
          </cell>
          <cell r="Q930">
            <v>0</v>
          </cell>
          <cell r="R930">
            <v>3.3300000000000003E-2</v>
          </cell>
          <cell r="S930">
            <v>30</v>
          </cell>
          <cell r="T930">
            <v>6</v>
          </cell>
          <cell r="U930">
            <v>8</v>
          </cell>
          <cell r="V930">
            <v>2004</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0.96667000000000003</v>
          </cell>
          <cell r="L931">
            <v>0</v>
          </cell>
          <cell r="M931">
            <v>0</v>
          </cell>
          <cell r="N931">
            <v>0</v>
          </cell>
          <cell r="O931">
            <v>1</v>
          </cell>
          <cell r="P931">
            <v>0</v>
          </cell>
          <cell r="Q931">
            <v>0</v>
          </cell>
          <cell r="R931">
            <v>3.3300000000000003E-2</v>
          </cell>
          <cell r="S931">
            <v>30</v>
          </cell>
          <cell r="T931">
            <v>6</v>
          </cell>
          <cell r="U931">
            <v>8</v>
          </cell>
          <cell r="V931">
            <v>2004</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0.96667000000000003</v>
          </cell>
          <cell r="L932">
            <v>0</v>
          </cell>
          <cell r="M932">
            <v>0</v>
          </cell>
          <cell r="N932">
            <v>0</v>
          </cell>
          <cell r="O932">
            <v>1</v>
          </cell>
          <cell r="P932">
            <v>0</v>
          </cell>
          <cell r="Q932">
            <v>0</v>
          </cell>
          <cell r="R932">
            <v>3.3300000000000003E-2</v>
          </cell>
          <cell r="S932">
            <v>30</v>
          </cell>
          <cell r="T932">
            <v>6</v>
          </cell>
          <cell r="U932">
            <v>8</v>
          </cell>
          <cell r="V932">
            <v>2004</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0.96667000000000003</v>
          </cell>
          <cell r="L933">
            <v>0</v>
          </cell>
          <cell r="M933">
            <v>0</v>
          </cell>
          <cell r="N933">
            <v>0</v>
          </cell>
          <cell r="O933">
            <v>1</v>
          </cell>
          <cell r="P933">
            <v>0</v>
          </cell>
          <cell r="Q933">
            <v>0</v>
          </cell>
          <cell r="R933">
            <v>3.3300000000000003E-2</v>
          </cell>
          <cell r="S933">
            <v>30</v>
          </cell>
          <cell r="T933">
            <v>6</v>
          </cell>
          <cell r="U933">
            <v>8</v>
          </cell>
          <cell r="V933">
            <v>2004</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0.96667000000000003</v>
          </cell>
          <cell r="L934">
            <v>0</v>
          </cell>
          <cell r="M934">
            <v>0</v>
          </cell>
          <cell r="N934">
            <v>0</v>
          </cell>
          <cell r="O934">
            <v>1</v>
          </cell>
          <cell r="P934">
            <v>0</v>
          </cell>
          <cell r="Q934">
            <v>0</v>
          </cell>
          <cell r="R934">
            <v>3.3300000000000003E-2</v>
          </cell>
          <cell r="S934">
            <v>30</v>
          </cell>
          <cell r="T934">
            <v>6</v>
          </cell>
          <cell r="U934">
            <v>8</v>
          </cell>
          <cell r="V934">
            <v>2004</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0.96667000000000003</v>
          </cell>
          <cell r="L935">
            <v>0</v>
          </cell>
          <cell r="M935">
            <v>0</v>
          </cell>
          <cell r="N935">
            <v>0</v>
          </cell>
          <cell r="O935">
            <v>1</v>
          </cell>
          <cell r="P935">
            <v>0</v>
          </cell>
          <cell r="Q935">
            <v>0</v>
          </cell>
          <cell r="R935">
            <v>3.3300000000000003E-2</v>
          </cell>
          <cell r="S935">
            <v>30</v>
          </cell>
          <cell r="T935">
            <v>6</v>
          </cell>
          <cell r="U935">
            <v>8</v>
          </cell>
          <cell r="V935">
            <v>2004</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0.96667000000000003</v>
          </cell>
          <cell r="L936">
            <v>0</v>
          </cell>
          <cell r="M936">
            <v>0</v>
          </cell>
          <cell r="N936">
            <v>0</v>
          </cell>
          <cell r="O936">
            <v>1</v>
          </cell>
          <cell r="P936">
            <v>0</v>
          </cell>
          <cell r="Q936">
            <v>0</v>
          </cell>
          <cell r="R936">
            <v>3.3300000000000003E-2</v>
          </cell>
          <cell r="S936">
            <v>30</v>
          </cell>
          <cell r="T936">
            <v>6</v>
          </cell>
          <cell r="U936">
            <v>8</v>
          </cell>
          <cell r="V936">
            <v>2004</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0.96667000000000003</v>
          </cell>
          <cell r="L937">
            <v>0</v>
          </cell>
          <cell r="M937">
            <v>0</v>
          </cell>
          <cell r="N937">
            <v>0</v>
          </cell>
          <cell r="O937">
            <v>1</v>
          </cell>
          <cell r="P937">
            <v>0</v>
          </cell>
          <cell r="Q937">
            <v>0</v>
          </cell>
          <cell r="R937">
            <v>3.3300000000000003E-2</v>
          </cell>
          <cell r="S937">
            <v>30</v>
          </cell>
          <cell r="T937">
            <v>6</v>
          </cell>
          <cell r="U937">
            <v>8</v>
          </cell>
          <cell r="V937">
            <v>2004</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0.96667000000000003</v>
          </cell>
          <cell r="L938">
            <v>0</v>
          </cell>
          <cell r="M938">
            <v>0</v>
          </cell>
          <cell r="N938">
            <v>0</v>
          </cell>
          <cell r="O938">
            <v>1</v>
          </cell>
          <cell r="P938">
            <v>0</v>
          </cell>
          <cell r="Q938">
            <v>0</v>
          </cell>
          <cell r="R938">
            <v>3.3300000000000003E-2</v>
          </cell>
          <cell r="S938">
            <v>30</v>
          </cell>
          <cell r="T938">
            <v>6</v>
          </cell>
          <cell r="U938">
            <v>8</v>
          </cell>
          <cell r="V938">
            <v>2004</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0.96667000000000003</v>
          </cell>
          <cell r="L939">
            <v>0</v>
          </cell>
          <cell r="M939">
            <v>0</v>
          </cell>
          <cell r="N939">
            <v>0</v>
          </cell>
          <cell r="O939">
            <v>1</v>
          </cell>
          <cell r="P939">
            <v>0</v>
          </cell>
          <cell r="Q939">
            <v>0</v>
          </cell>
          <cell r="R939">
            <v>3.3300000000000003E-2</v>
          </cell>
          <cell r="S939">
            <v>30</v>
          </cell>
          <cell r="T939">
            <v>6</v>
          </cell>
          <cell r="U939">
            <v>8</v>
          </cell>
          <cell r="V939">
            <v>2004</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0.96667000000000003</v>
          </cell>
          <cell r="L940">
            <v>0</v>
          </cell>
          <cell r="M940">
            <v>0</v>
          </cell>
          <cell r="N940">
            <v>0</v>
          </cell>
          <cell r="O940">
            <v>1</v>
          </cell>
          <cell r="P940">
            <v>0</v>
          </cell>
          <cell r="Q940">
            <v>0</v>
          </cell>
          <cell r="R940">
            <v>3.3300000000000003E-2</v>
          </cell>
          <cell r="S940">
            <v>30</v>
          </cell>
          <cell r="T940">
            <v>6</v>
          </cell>
          <cell r="U940">
            <v>8</v>
          </cell>
          <cell r="V940">
            <v>2004</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0.96667000000000003</v>
          </cell>
          <cell r="L941">
            <v>0</v>
          </cell>
          <cell r="M941">
            <v>0</v>
          </cell>
          <cell r="N941">
            <v>0</v>
          </cell>
          <cell r="O941">
            <v>1</v>
          </cell>
          <cell r="P941">
            <v>0</v>
          </cell>
          <cell r="Q941">
            <v>0</v>
          </cell>
          <cell r="R941">
            <v>3.3300000000000003E-2</v>
          </cell>
          <cell r="S941">
            <v>30</v>
          </cell>
          <cell r="T941">
            <v>6</v>
          </cell>
          <cell r="U941">
            <v>8</v>
          </cell>
          <cell r="V941">
            <v>2004</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0.96667000000000003</v>
          </cell>
          <cell r="L942">
            <v>0</v>
          </cell>
          <cell r="M942">
            <v>0</v>
          </cell>
          <cell r="N942">
            <v>0</v>
          </cell>
          <cell r="O942">
            <v>1</v>
          </cell>
          <cell r="P942">
            <v>0</v>
          </cell>
          <cell r="Q942">
            <v>0</v>
          </cell>
          <cell r="R942">
            <v>3.3300000000000003E-2</v>
          </cell>
          <cell r="S942">
            <v>30</v>
          </cell>
          <cell r="T942">
            <v>6</v>
          </cell>
          <cell r="U942">
            <v>8</v>
          </cell>
          <cell r="V942">
            <v>2004</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0.96667000000000003</v>
          </cell>
          <cell r="L943">
            <v>0</v>
          </cell>
          <cell r="M943">
            <v>0</v>
          </cell>
          <cell r="N943">
            <v>0</v>
          </cell>
          <cell r="O943">
            <v>1</v>
          </cell>
          <cell r="P943">
            <v>0</v>
          </cell>
          <cell r="Q943">
            <v>0</v>
          </cell>
          <cell r="R943">
            <v>3.3300000000000003E-2</v>
          </cell>
          <cell r="S943">
            <v>30</v>
          </cell>
          <cell r="T943">
            <v>6</v>
          </cell>
          <cell r="U943">
            <v>8</v>
          </cell>
          <cell r="V943">
            <v>2004</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0.96667000000000003</v>
          </cell>
          <cell r="L944">
            <v>0</v>
          </cell>
          <cell r="M944">
            <v>0</v>
          </cell>
          <cell r="N944">
            <v>0</v>
          </cell>
          <cell r="O944">
            <v>1</v>
          </cell>
          <cell r="P944">
            <v>0</v>
          </cell>
          <cell r="Q944">
            <v>0</v>
          </cell>
          <cell r="R944">
            <v>3.3300000000000003E-2</v>
          </cell>
          <cell r="S944">
            <v>30</v>
          </cell>
          <cell r="T944">
            <v>6</v>
          </cell>
          <cell r="U944">
            <v>8</v>
          </cell>
          <cell r="V944">
            <v>2004</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0.96533000000000002</v>
          </cell>
          <cell r="L945">
            <v>0</v>
          </cell>
          <cell r="M945">
            <v>0</v>
          </cell>
          <cell r="N945">
            <v>0</v>
          </cell>
          <cell r="O945">
            <v>1.04</v>
          </cell>
          <cell r="P945">
            <v>0</v>
          </cell>
          <cell r="Q945">
            <v>0</v>
          </cell>
          <cell r="R945">
            <v>3.3300000000000003E-2</v>
          </cell>
          <cell r="S945">
            <v>30</v>
          </cell>
          <cell r="T945">
            <v>6</v>
          </cell>
          <cell r="U945">
            <v>8</v>
          </cell>
          <cell r="V945">
            <v>2004</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0.95399999999999996</v>
          </cell>
          <cell r="L946">
            <v>0</v>
          </cell>
          <cell r="M946">
            <v>0</v>
          </cell>
          <cell r="N946">
            <v>0</v>
          </cell>
          <cell r="O946">
            <v>1.38</v>
          </cell>
          <cell r="P946">
            <v>0</v>
          </cell>
          <cell r="Q946">
            <v>0</v>
          </cell>
          <cell r="R946">
            <v>3.3300000000000003E-2</v>
          </cell>
          <cell r="S946">
            <v>30</v>
          </cell>
          <cell r="T946">
            <v>6</v>
          </cell>
          <cell r="U946">
            <v>8</v>
          </cell>
          <cell r="V946">
            <v>2004</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0.94299999999999995</v>
          </cell>
          <cell r="L947">
            <v>0</v>
          </cell>
          <cell r="M947">
            <v>0</v>
          </cell>
          <cell r="N947">
            <v>0</v>
          </cell>
          <cell r="O947">
            <v>1.71</v>
          </cell>
          <cell r="P947">
            <v>0</v>
          </cell>
          <cell r="Q947">
            <v>0</v>
          </cell>
          <cell r="R947">
            <v>3.3300000000000003E-2</v>
          </cell>
          <cell r="S947">
            <v>30</v>
          </cell>
          <cell r="T947">
            <v>6</v>
          </cell>
          <cell r="U947">
            <v>8</v>
          </cell>
          <cell r="V947">
            <v>2004</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0.93300000000000005</v>
          </cell>
          <cell r="L948">
            <v>0</v>
          </cell>
          <cell r="M948">
            <v>0</v>
          </cell>
          <cell r="N948">
            <v>0</v>
          </cell>
          <cell r="O948">
            <v>2.0099999999999998</v>
          </cell>
          <cell r="P948">
            <v>0</v>
          </cell>
          <cell r="Q948">
            <v>0</v>
          </cell>
          <cell r="R948">
            <v>3.3300000000000003E-2</v>
          </cell>
          <cell r="S948">
            <v>30</v>
          </cell>
          <cell r="T948">
            <v>6</v>
          </cell>
          <cell r="U948">
            <v>8</v>
          </cell>
          <cell r="V948">
            <v>2004</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0.92300000000000004</v>
          </cell>
          <cell r="L949">
            <v>0</v>
          </cell>
          <cell r="M949">
            <v>0</v>
          </cell>
          <cell r="N949">
            <v>0</v>
          </cell>
          <cell r="O949">
            <v>2.31</v>
          </cell>
          <cell r="P949">
            <v>0</v>
          </cell>
          <cell r="Q949">
            <v>0</v>
          </cell>
          <cell r="R949">
            <v>3.3300000000000003E-2</v>
          </cell>
          <cell r="S949">
            <v>30</v>
          </cell>
          <cell r="T949">
            <v>6</v>
          </cell>
          <cell r="U949">
            <v>8</v>
          </cell>
          <cell r="V949">
            <v>2004</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0.91300000000000003</v>
          </cell>
          <cell r="L950">
            <v>0</v>
          </cell>
          <cell r="M950">
            <v>0</v>
          </cell>
          <cell r="N950">
            <v>0</v>
          </cell>
          <cell r="O950">
            <v>2.61</v>
          </cell>
          <cell r="P950">
            <v>0</v>
          </cell>
          <cell r="Q950">
            <v>0</v>
          </cell>
          <cell r="R950">
            <v>3.3300000000000003E-2</v>
          </cell>
          <cell r="S950">
            <v>30</v>
          </cell>
          <cell r="T950">
            <v>6</v>
          </cell>
          <cell r="U950">
            <v>8</v>
          </cell>
          <cell r="V950">
            <v>2004</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0.90300000000000002</v>
          </cell>
          <cell r="L951">
            <v>0</v>
          </cell>
          <cell r="M951">
            <v>0</v>
          </cell>
          <cell r="N951">
            <v>0</v>
          </cell>
          <cell r="O951">
            <v>2.91</v>
          </cell>
          <cell r="P951">
            <v>0</v>
          </cell>
          <cell r="Q951">
            <v>0</v>
          </cell>
          <cell r="R951">
            <v>3.3300000000000003E-2</v>
          </cell>
          <cell r="S951">
            <v>30</v>
          </cell>
          <cell r="T951">
            <v>6</v>
          </cell>
          <cell r="U951">
            <v>8</v>
          </cell>
          <cell r="V951">
            <v>2004</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0.89300000000000002</v>
          </cell>
          <cell r="L952">
            <v>0</v>
          </cell>
          <cell r="M952">
            <v>0</v>
          </cell>
          <cell r="N952">
            <v>0</v>
          </cell>
          <cell r="O952">
            <v>3.21</v>
          </cell>
          <cell r="P952">
            <v>0</v>
          </cell>
          <cell r="Q952">
            <v>0</v>
          </cell>
          <cell r="R952">
            <v>3.3300000000000003E-2</v>
          </cell>
          <cell r="S952">
            <v>30</v>
          </cell>
          <cell r="T952">
            <v>6</v>
          </cell>
          <cell r="U952">
            <v>8</v>
          </cell>
          <cell r="V952">
            <v>2004</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0.88266999999999995</v>
          </cell>
          <cell r="L953">
            <v>0</v>
          </cell>
          <cell r="M953">
            <v>0</v>
          </cell>
          <cell r="N953">
            <v>0</v>
          </cell>
          <cell r="O953">
            <v>3.52</v>
          </cell>
          <cell r="P953">
            <v>0</v>
          </cell>
          <cell r="Q953">
            <v>0</v>
          </cell>
          <cell r="R953">
            <v>3.3300000000000003E-2</v>
          </cell>
          <cell r="S953">
            <v>30</v>
          </cell>
          <cell r="T953">
            <v>6</v>
          </cell>
          <cell r="U953">
            <v>8</v>
          </cell>
          <cell r="V953">
            <v>2004</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0.87233000000000005</v>
          </cell>
          <cell r="L954">
            <v>0</v>
          </cell>
          <cell r="M954">
            <v>0</v>
          </cell>
          <cell r="N954">
            <v>0</v>
          </cell>
          <cell r="O954">
            <v>3.83</v>
          </cell>
          <cell r="P954">
            <v>0</v>
          </cell>
          <cell r="Q954">
            <v>0</v>
          </cell>
          <cell r="R954">
            <v>3.3300000000000003E-2</v>
          </cell>
          <cell r="S954">
            <v>30</v>
          </cell>
          <cell r="T954">
            <v>6</v>
          </cell>
          <cell r="U954">
            <v>8</v>
          </cell>
          <cell r="V954">
            <v>2004</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0.86167000000000005</v>
          </cell>
          <cell r="L955">
            <v>0</v>
          </cell>
          <cell r="M955">
            <v>0</v>
          </cell>
          <cell r="N955">
            <v>0</v>
          </cell>
          <cell r="O955">
            <v>4.1500000000000004</v>
          </cell>
          <cell r="P955">
            <v>0</v>
          </cell>
          <cell r="Q955">
            <v>0</v>
          </cell>
          <cell r="R955">
            <v>3.3300000000000003E-2</v>
          </cell>
          <cell r="S955">
            <v>30</v>
          </cell>
          <cell r="T955">
            <v>6</v>
          </cell>
          <cell r="U955">
            <v>8</v>
          </cell>
          <cell r="V955">
            <v>2004</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0.85067000000000004</v>
          </cell>
          <cell r="L956">
            <v>0</v>
          </cell>
          <cell r="M956">
            <v>0</v>
          </cell>
          <cell r="N956">
            <v>0</v>
          </cell>
          <cell r="O956">
            <v>4.4800000000000004</v>
          </cell>
          <cell r="P956">
            <v>0</v>
          </cell>
          <cell r="Q956">
            <v>0</v>
          </cell>
          <cell r="R956">
            <v>3.3300000000000003E-2</v>
          </cell>
          <cell r="S956">
            <v>30</v>
          </cell>
          <cell r="T956">
            <v>6</v>
          </cell>
          <cell r="U956">
            <v>8</v>
          </cell>
          <cell r="V956">
            <v>2004</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0.83933000000000002</v>
          </cell>
          <cell r="L957">
            <v>0</v>
          </cell>
          <cell r="M957">
            <v>0</v>
          </cell>
          <cell r="N957">
            <v>0</v>
          </cell>
          <cell r="O957">
            <v>4.82</v>
          </cell>
          <cell r="P957">
            <v>0</v>
          </cell>
          <cell r="Q957">
            <v>0</v>
          </cell>
          <cell r="R957">
            <v>3.3300000000000003E-2</v>
          </cell>
          <cell r="S957">
            <v>30</v>
          </cell>
          <cell r="T957">
            <v>6</v>
          </cell>
          <cell r="U957">
            <v>8</v>
          </cell>
          <cell r="V957">
            <v>2004</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0.82799999999999996</v>
          </cell>
          <cell r="L958">
            <v>0</v>
          </cell>
          <cell r="M958">
            <v>0</v>
          </cell>
          <cell r="N958">
            <v>0</v>
          </cell>
          <cell r="O958">
            <v>5.16</v>
          </cell>
          <cell r="P958">
            <v>0</v>
          </cell>
          <cell r="Q958">
            <v>0</v>
          </cell>
          <cell r="R958">
            <v>3.3300000000000003E-2</v>
          </cell>
          <cell r="S958">
            <v>30</v>
          </cell>
          <cell r="T958">
            <v>6</v>
          </cell>
          <cell r="U958">
            <v>8</v>
          </cell>
          <cell r="V958">
            <v>2004</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0.81633</v>
          </cell>
          <cell r="L959">
            <v>37706</v>
          </cell>
          <cell r="M959">
            <v>0</v>
          </cell>
          <cell r="N959">
            <v>46189</v>
          </cell>
          <cell r="O959">
            <v>5.51</v>
          </cell>
          <cell r="P959">
            <v>1538.11</v>
          </cell>
          <cell r="Q959">
            <v>3.3300000000000003E-2</v>
          </cell>
          <cell r="R959">
            <v>3.3300000000000003E-2</v>
          </cell>
          <cell r="S959">
            <v>30</v>
          </cell>
          <cell r="T959">
            <v>6</v>
          </cell>
          <cell r="U959">
            <v>8</v>
          </cell>
          <cell r="V959">
            <v>2004</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0.80432999999999999</v>
          </cell>
          <cell r="L960">
            <v>63612</v>
          </cell>
          <cell r="M960">
            <v>0</v>
          </cell>
          <cell r="N960">
            <v>79087</v>
          </cell>
          <cell r="O960">
            <v>5.87</v>
          </cell>
          <cell r="P960">
            <v>2633.61</v>
          </cell>
          <cell r="Q960">
            <v>3.3300000000000003E-2</v>
          </cell>
          <cell r="R960">
            <v>3.3300000000000003E-2</v>
          </cell>
          <cell r="S960">
            <v>30</v>
          </cell>
          <cell r="T960">
            <v>6</v>
          </cell>
          <cell r="U960">
            <v>8</v>
          </cell>
          <cell r="V960">
            <v>2004</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0.79200000000000004</v>
          </cell>
          <cell r="L961">
            <v>21817</v>
          </cell>
          <cell r="M961">
            <v>0</v>
          </cell>
          <cell r="N961">
            <v>27547</v>
          </cell>
          <cell r="O961">
            <v>6.24</v>
          </cell>
          <cell r="P961">
            <v>917.3</v>
          </cell>
          <cell r="Q961">
            <v>3.3300000000000003E-2</v>
          </cell>
          <cell r="R961">
            <v>3.3300000000000003E-2</v>
          </cell>
          <cell r="S961">
            <v>30</v>
          </cell>
          <cell r="T961">
            <v>6</v>
          </cell>
          <cell r="U961">
            <v>8</v>
          </cell>
          <cell r="V961">
            <v>2004</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0.77932999999999997</v>
          </cell>
          <cell r="L962">
            <v>31226</v>
          </cell>
          <cell r="M962">
            <v>0</v>
          </cell>
          <cell r="N962">
            <v>40067</v>
          </cell>
          <cell r="O962">
            <v>6.62</v>
          </cell>
          <cell r="P962">
            <v>1334.23</v>
          </cell>
          <cell r="Q962">
            <v>3.3300000000000003E-2</v>
          </cell>
          <cell r="R962">
            <v>3.3300000000000003E-2</v>
          </cell>
          <cell r="S962">
            <v>30</v>
          </cell>
          <cell r="T962">
            <v>6</v>
          </cell>
          <cell r="U962">
            <v>8</v>
          </cell>
          <cell r="V962">
            <v>2004</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0.76632999999999996</v>
          </cell>
          <cell r="L963">
            <v>68617</v>
          </cell>
          <cell r="M963">
            <v>0</v>
          </cell>
          <cell r="N963">
            <v>89540</v>
          </cell>
          <cell r="O963">
            <v>7.01</v>
          </cell>
          <cell r="P963">
            <v>2981.68</v>
          </cell>
          <cell r="Q963">
            <v>3.3300000000000003E-2</v>
          </cell>
          <cell r="R963">
            <v>3.3300000000000003E-2</v>
          </cell>
          <cell r="S963">
            <v>30</v>
          </cell>
          <cell r="T963">
            <v>6</v>
          </cell>
          <cell r="U963">
            <v>8</v>
          </cell>
          <cell r="V963">
            <v>2004</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0.753</v>
          </cell>
          <cell r="L964">
            <v>61118</v>
          </cell>
          <cell r="M964">
            <v>0</v>
          </cell>
          <cell r="N964">
            <v>81166</v>
          </cell>
          <cell r="O964">
            <v>7.41</v>
          </cell>
          <cell r="P964">
            <v>2702.84</v>
          </cell>
          <cell r="Q964">
            <v>3.3300000000000003E-2</v>
          </cell>
          <cell r="R964">
            <v>3.3300000000000003E-2</v>
          </cell>
          <cell r="S964">
            <v>30</v>
          </cell>
          <cell r="T964">
            <v>6</v>
          </cell>
          <cell r="U964">
            <v>8</v>
          </cell>
          <cell r="V964">
            <v>2004</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0.73967000000000005</v>
          </cell>
          <cell r="L965">
            <v>57767</v>
          </cell>
          <cell r="M965">
            <v>0</v>
          </cell>
          <cell r="N965">
            <v>78098</v>
          </cell>
          <cell r="O965">
            <v>7.81</v>
          </cell>
          <cell r="P965">
            <v>2600.67</v>
          </cell>
          <cell r="Q965">
            <v>3.3300000000000003E-2</v>
          </cell>
          <cell r="R965">
            <v>3.3300000000000003E-2</v>
          </cell>
          <cell r="S965">
            <v>30</v>
          </cell>
          <cell r="T965">
            <v>6</v>
          </cell>
          <cell r="U965">
            <v>8</v>
          </cell>
          <cell r="V965">
            <v>2004</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0.72567000000000004</v>
          </cell>
          <cell r="L966">
            <v>202659</v>
          </cell>
          <cell r="M966">
            <v>0</v>
          </cell>
          <cell r="N966">
            <v>279271</v>
          </cell>
          <cell r="O966">
            <v>8.23</v>
          </cell>
          <cell r="P966">
            <v>9299.73</v>
          </cell>
          <cell r="Q966">
            <v>3.3300000000000003E-2</v>
          </cell>
          <cell r="R966">
            <v>3.3300000000000003E-2</v>
          </cell>
          <cell r="S966">
            <v>30</v>
          </cell>
          <cell r="T966">
            <v>6</v>
          </cell>
          <cell r="U966">
            <v>8</v>
          </cell>
          <cell r="V966">
            <v>2004</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0.71167000000000002</v>
          </cell>
          <cell r="L967">
            <v>88914</v>
          </cell>
          <cell r="M967">
            <v>0</v>
          </cell>
          <cell r="N967">
            <v>124937</v>
          </cell>
          <cell r="O967">
            <v>8.65</v>
          </cell>
          <cell r="P967">
            <v>4160.3900000000003</v>
          </cell>
          <cell r="Q967">
            <v>3.3300000000000003E-2</v>
          </cell>
          <cell r="R967">
            <v>3.3300000000000003E-2</v>
          </cell>
          <cell r="S967">
            <v>30</v>
          </cell>
          <cell r="T967">
            <v>6</v>
          </cell>
          <cell r="U967">
            <v>8</v>
          </cell>
          <cell r="V967">
            <v>2004</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0.69699999999999995</v>
          </cell>
          <cell r="L968">
            <v>53517</v>
          </cell>
          <cell r="M968">
            <v>0</v>
          </cell>
          <cell r="N968">
            <v>76782</v>
          </cell>
          <cell r="O968">
            <v>9.09</v>
          </cell>
          <cell r="P968">
            <v>2556.83</v>
          </cell>
          <cell r="Q968">
            <v>3.3300000000000003E-2</v>
          </cell>
          <cell r="R968">
            <v>3.3300000000000003E-2</v>
          </cell>
          <cell r="S968">
            <v>30</v>
          </cell>
          <cell r="T968">
            <v>6</v>
          </cell>
          <cell r="U968">
            <v>8</v>
          </cell>
          <cell r="V968">
            <v>2004</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0.68232999999999999</v>
          </cell>
          <cell r="L969">
            <v>70587</v>
          </cell>
          <cell r="M969">
            <v>0</v>
          </cell>
          <cell r="N969">
            <v>103449</v>
          </cell>
          <cell r="O969">
            <v>9.5299999999999994</v>
          </cell>
          <cell r="P969">
            <v>3444.86</v>
          </cell>
          <cell r="Q969">
            <v>3.3300000000000003E-2</v>
          </cell>
          <cell r="R969">
            <v>3.3300000000000003E-2</v>
          </cell>
          <cell r="S969">
            <v>30</v>
          </cell>
          <cell r="T969">
            <v>6</v>
          </cell>
          <cell r="U969">
            <v>8</v>
          </cell>
          <cell r="V969">
            <v>2004</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0.66700000000000004</v>
          </cell>
          <cell r="L970">
            <v>102356</v>
          </cell>
          <cell r="M970">
            <v>0</v>
          </cell>
          <cell r="N970">
            <v>153458</v>
          </cell>
          <cell r="O970">
            <v>9.99</v>
          </cell>
          <cell r="P970">
            <v>5110.1400000000003</v>
          </cell>
          <cell r="Q970">
            <v>3.3300000000000003E-2</v>
          </cell>
          <cell r="R970">
            <v>3.3300000000000003E-2</v>
          </cell>
          <cell r="S970">
            <v>30</v>
          </cell>
          <cell r="T970">
            <v>6</v>
          </cell>
          <cell r="U970">
            <v>8</v>
          </cell>
          <cell r="V970">
            <v>2004</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0.65132999999999996</v>
          </cell>
          <cell r="L971">
            <v>220983</v>
          </cell>
          <cell r="M971">
            <v>0</v>
          </cell>
          <cell r="N971">
            <v>339279</v>
          </cell>
          <cell r="O971">
            <v>10.46</v>
          </cell>
          <cell r="P971">
            <v>11298</v>
          </cell>
          <cell r="Q971">
            <v>3.3300000000000003E-2</v>
          </cell>
          <cell r="R971">
            <v>3.3300000000000003E-2</v>
          </cell>
          <cell r="S971">
            <v>30</v>
          </cell>
          <cell r="T971">
            <v>6</v>
          </cell>
          <cell r="U971">
            <v>8</v>
          </cell>
          <cell r="V971">
            <v>2004</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0.63532999999999995</v>
          </cell>
          <cell r="L972">
            <v>52023</v>
          </cell>
          <cell r="M972">
            <v>0</v>
          </cell>
          <cell r="N972">
            <v>81884</v>
          </cell>
          <cell r="O972">
            <v>10.94</v>
          </cell>
          <cell r="P972">
            <v>2726.73</v>
          </cell>
          <cell r="Q972">
            <v>3.3300000000000003E-2</v>
          </cell>
          <cell r="R972">
            <v>3.3300000000000003E-2</v>
          </cell>
          <cell r="S972">
            <v>30</v>
          </cell>
          <cell r="T972">
            <v>6</v>
          </cell>
          <cell r="U972">
            <v>8</v>
          </cell>
          <cell r="V972">
            <v>2004</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0.61899999999999999</v>
          </cell>
          <cell r="L973">
            <v>43086</v>
          </cell>
          <cell r="M973">
            <v>0</v>
          </cell>
          <cell r="N973">
            <v>69605</v>
          </cell>
          <cell r="O973">
            <v>11.43</v>
          </cell>
          <cell r="P973">
            <v>2317.85</v>
          </cell>
          <cell r="Q973">
            <v>3.3300000000000003E-2</v>
          </cell>
          <cell r="R973">
            <v>3.3300000000000003E-2</v>
          </cell>
          <cell r="S973">
            <v>30</v>
          </cell>
          <cell r="T973">
            <v>6</v>
          </cell>
          <cell r="U973">
            <v>8</v>
          </cell>
          <cell r="V973">
            <v>2004</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0.60233000000000003</v>
          </cell>
          <cell r="L974">
            <v>13126</v>
          </cell>
          <cell r="M974">
            <v>0</v>
          </cell>
          <cell r="N974">
            <v>21791</v>
          </cell>
          <cell r="O974">
            <v>11.93</v>
          </cell>
          <cell r="P974">
            <v>725.66</v>
          </cell>
          <cell r="Q974">
            <v>3.3300000000000003E-2</v>
          </cell>
          <cell r="R974">
            <v>3.3300000000000003E-2</v>
          </cell>
          <cell r="S974">
            <v>30</v>
          </cell>
          <cell r="T974">
            <v>6</v>
          </cell>
          <cell r="U974">
            <v>8</v>
          </cell>
          <cell r="V974">
            <v>2004</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0.58533000000000002</v>
          </cell>
          <cell r="L975">
            <v>363820</v>
          </cell>
          <cell r="M975">
            <v>0</v>
          </cell>
          <cell r="N975">
            <v>621564</v>
          </cell>
          <cell r="O975">
            <v>12.44</v>
          </cell>
          <cell r="P975">
            <v>20698.07</v>
          </cell>
          <cell r="Q975">
            <v>3.3300000000000003E-2</v>
          </cell>
          <cell r="R975">
            <v>3.3300000000000003E-2</v>
          </cell>
          <cell r="S975">
            <v>30</v>
          </cell>
          <cell r="T975">
            <v>6</v>
          </cell>
          <cell r="U975">
            <v>8</v>
          </cell>
          <cell r="V975">
            <v>2004</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0.56799999999999995</v>
          </cell>
          <cell r="L976">
            <v>149400</v>
          </cell>
          <cell r="M976">
            <v>0</v>
          </cell>
          <cell r="N976">
            <v>263029</v>
          </cell>
          <cell r="O976">
            <v>12.96</v>
          </cell>
          <cell r="P976">
            <v>8758.86</v>
          </cell>
          <cell r="Q976">
            <v>3.3300000000000003E-2</v>
          </cell>
          <cell r="R976">
            <v>3.3300000000000003E-2</v>
          </cell>
          <cell r="S976">
            <v>30</v>
          </cell>
          <cell r="T976">
            <v>6</v>
          </cell>
          <cell r="U976">
            <v>8</v>
          </cell>
          <cell r="V976">
            <v>2004</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0.55000000000000004</v>
          </cell>
          <cell r="L977">
            <v>208465</v>
          </cell>
          <cell r="M977">
            <v>0</v>
          </cell>
          <cell r="N977">
            <v>379026</v>
          </cell>
          <cell r="O977">
            <v>13.5</v>
          </cell>
          <cell r="P977">
            <v>12621.58</v>
          </cell>
          <cell r="Q977">
            <v>3.3300000000000003E-2</v>
          </cell>
          <cell r="R977">
            <v>3.3300000000000003E-2</v>
          </cell>
          <cell r="S977">
            <v>30</v>
          </cell>
          <cell r="T977">
            <v>6</v>
          </cell>
          <cell r="U977">
            <v>8</v>
          </cell>
          <cell r="V977">
            <v>2004</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0.53166999999999998</v>
          </cell>
          <cell r="L978">
            <v>127170</v>
          </cell>
          <cell r="M978">
            <v>0</v>
          </cell>
          <cell r="N978">
            <v>239190</v>
          </cell>
          <cell r="O978">
            <v>14.05</v>
          </cell>
          <cell r="P978">
            <v>7965.01</v>
          </cell>
          <cell r="Q978">
            <v>3.3300000000000003E-2</v>
          </cell>
          <cell r="R978">
            <v>3.3300000000000003E-2</v>
          </cell>
          <cell r="S978">
            <v>30</v>
          </cell>
          <cell r="T978">
            <v>6</v>
          </cell>
          <cell r="U978">
            <v>8</v>
          </cell>
          <cell r="V978">
            <v>2004</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0.51300000000000001</v>
          </cell>
          <cell r="L979">
            <v>1769572</v>
          </cell>
          <cell r="M979">
            <v>0</v>
          </cell>
          <cell r="N979">
            <v>3449458</v>
          </cell>
          <cell r="O979">
            <v>14.61</v>
          </cell>
          <cell r="P979">
            <v>114866.96</v>
          </cell>
          <cell r="Q979">
            <v>3.3300000000000003E-2</v>
          </cell>
          <cell r="R979">
            <v>3.3300000000000003E-2</v>
          </cell>
          <cell r="S979">
            <v>30</v>
          </cell>
          <cell r="T979">
            <v>6</v>
          </cell>
          <cell r="U979">
            <v>8</v>
          </cell>
          <cell r="V979">
            <v>2004</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0.49399999999999999</v>
          </cell>
          <cell r="L980">
            <v>2778899</v>
          </cell>
          <cell r="M980">
            <v>0</v>
          </cell>
          <cell r="N980">
            <v>5625302</v>
          </cell>
          <cell r="O980">
            <v>15.18</v>
          </cell>
          <cell r="P980">
            <v>187322.56</v>
          </cell>
          <cell r="Q980">
            <v>3.3300000000000003E-2</v>
          </cell>
          <cell r="R980">
            <v>3.3300000000000003E-2</v>
          </cell>
          <cell r="S980">
            <v>30</v>
          </cell>
          <cell r="T980">
            <v>6</v>
          </cell>
          <cell r="U980">
            <v>8</v>
          </cell>
          <cell r="V980">
            <v>2004</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0.47466999999999998</v>
          </cell>
          <cell r="L981">
            <v>897455</v>
          </cell>
          <cell r="M981">
            <v>0</v>
          </cell>
          <cell r="N981">
            <v>1890692</v>
          </cell>
          <cell r="O981">
            <v>15.76</v>
          </cell>
          <cell r="P981">
            <v>62960.04</v>
          </cell>
          <cell r="Q981">
            <v>3.3300000000000003E-2</v>
          </cell>
          <cell r="R981">
            <v>3.3300000000000003E-2</v>
          </cell>
          <cell r="S981">
            <v>30</v>
          </cell>
          <cell r="T981">
            <v>6</v>
          </cell>
          <cell r="U981">
            <v>8</v>
          </cell>
          <cell r="V981">
            <v>2004</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0.45500000000000002</v>
          </cell>
          <cell r="L982">
            <v>1750112</v>
          </cell>
          <cell r="M982">
            <v>0</v>
          </cell>
          <cell r="N982">
            <v>3846401</v>
          </cell>
          <cell r="O982">
            <v>16.350000000000001</v>
          </cell>
          <cell r="P982">
            <v>128085.15</v>
          </cell>
          <cell r="Q982">
            <v>3.3300000000000003E-2</v>
          </cell>
          <cell r="R982">
            <v>3.3300000000000003E-2</v>
          </cell>
          <cell r="S982">
            <v>30</v>
          </cell>
          <cell r="T982">
            <v>6</v>
          </cell>
          <cell r="U982">
            <v>8</v>
          </cell>
          <cell r="V982">
            <v>2004</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0.43467</v>
          </cell>
          <cell r="L983">
            <v>1252537</v>
          </cell>
          <cell r="M983">
            <v>0</v>
          </cell>
          <cell r="N983">
            <v>2881580</v>
          </cell>
          <cell r="O983">
            <v>16.96</v>
          </cell>
          <cell r="P983">
            <v>95956.63</v>
          </cell>
          <cell r="Q983">
            <v>3.3300000000000003E-2</v>
          </cell>
          <cell r="R983">
            <v>3.3300000000000003E-2</v>
          </cell>
          <cell r="S983">
            <v>30</v>
          </cell>
          <cell r="T983">
            <v>6</v>
          </cell>
          <cell r="U983">
            <v>8</v>
          </cell>
          <cell r="V983">
            <v>2004</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0.41432999999999998</v>
          </cell>
          <cell r="L984">
            <v>1416921</v>
          </cell>
          <cell r="M984">
            <v>0</v>
          </cell>
          <cell r="N984">
            <v>3419789</v>
          </cell>
          <cell r="O984">
            <v>17.57</v>
          </cell>
          <cell r="P984">
            <v>113878.97</v>
          </cell>
          <cell r="Q984">
            <v>3.3300000000000003E-2</v>
          </cell>
          <cell r="R984">
            <v>3.3300000000000003E-2</v>
          </cell>
          <cell r="S984">
            <v>30</v>
          </cell>
          <cell r="T984">
            <v>6</v>
          </cell>
          <cell r="U984">
            <v>8</v>
          </cell>
          <cell r="V984">
            <v>2004</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0.39333000000000001</v>
          </cell>
          <cell r="L985">
            <v>2626148</v>
          </cell>
          <cell r="M985">
            <v>0</v>
          </cell>
          <cell r="N985">
            <v>6676704</v>
          </cell>
          <cell r="O985">
            <v>18.2</v>
          </cell>
          <cell r="P985">
            <v>222334.23</v>
          </cell>
          <cell r="Q985">
            <v>3.3300000000000003E-2</v>
          </cell>
          <cell r="R985">
            <v>3.3300000000000003E-2</v>
          </cell>
          <cell r="S985">
            <v>30</v>
          </cell>
          <cell r="T985">
            <v>6</v>
          </cell>
          <cell r="U985">
            <v>8</v>
          </cell>
          <cell r="V985">
            <v>2004</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0.37232999999999999</v>
          </cell>
          <cell r="L986">
            <v>2861391</v>
          </cell>
          <cell r="M986">
            <v>0</v>
          </cell>
          <cell r="N986">
            <v>7685093</v>
          </cell>
          <cell r="O986">
            <v>18.829999999999998</v>
          </cell>
          <cell r="P986">
            <v>255913.58</v>
          </cell>
          <cell r="Q986">
            <v>3.3300000000000003E-2</v>
          </cell>
          <cell r="R986">
            <v>3.3300000000000003E-2</v>
          </cell>
          <cell r="S986">
            <v>30</v>
          </cell>
          <cell r="T986">
            <v>6</v>
          </cell>
          <cell r="U986">
            <v>8</v>
          </cell>
          <cell r="V986">
            <v>2004</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0.35099999999999998</v>
          </cell>
          <cell r="L987">
            <v>1871635</v>
          </cell>
          <cell r="M987">
            <v>0</v>
          </cell>
          <cell r="N987">
            <v>5332294</v>
          </cell>
          <cell r="O987">
            <v>19.47</v>
          </cell>
          <cell r="P987">
            <v>177565.39</v>
          </cell>
          <cell r="Q987">
            <v>3.3300000000000003E-2</v>
          </cell>
          <cell r="R987">
            <v>3.3300000000000003E-2</v>
          </cell>
          <cell r="S987">
            <v>30</v>
          </cell>
          <cell r="T987">
            <v>6</v>
          </cell>
          <cell r="U987">
            <v>8</v>
          </cell>
          <cell r="V987">
            <v>2004</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0.32933000000000001</v>
          </cell>
          <cell r="L988">
            <v>425225</v>
          </cell>
          <cell r="M988">
            <v>0</v>
          </cell>
          <cell r="N988">
            <v>1291183</v>
          </cell>
          <cell r="O988">
            <v>20.12</v>
          </cell>
          <cell r="P988">
            <v>42996.4</v>
          </cell>
          <cell r="Q988">
            <v>3.3300000000000003E-2</v>
          </cell>
          <cell r="R988">
            <v>3.3300000000000003E-2</v>
          </cell>
          <cell r="S988">
            <v>30</v>
          </cell>
          <cell r="T988">
            <v>6</v>
          </cell>
          <cell r="U988">
            <v>8</v>
          </cell>
          <cell r="V988">
            <v>2004</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0.30732999999999999</v>
          </cell>
          <cell r="L989">
            <v>734040</v>
          </cell>
          <cell r="M989">
            <v>0</v>
          </cell>
          <cell r="N989">
            <v>2388443</v>
          </cell>
          <cell r="O989">
            <v>20.78</v>
          </cell>
          <cell r="P989">
            <v>79535.149999999994</v>
          </cell>
          <cell r="Q989">
            <v>3.3300000000000003E-2</v>
          </cell>
          <cell r="R989">
            <v>3.3300000000000003E-2</v>
          </cell>
          <cell r="S989">
            <v>30</v>
          </cell>
          <cell r="T989">
            <v>6</v>
          </cell>
          <cell r="U989">
            <v>8</v>
          </cell>
          <cell r="V989">
            <v>2004</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0.28499999999999998</v>
          </cell>
          <cell r="L990">
            <v>272330</v>
          </cell>
          <cell r="M990">
            <v>0</v>
          </cell>
          <cell r="N990">
            <v>955546</v>
          </cell>
          <cell r="O990">
            <v>21.45</v>
          </cell>
          <cell r="P990">
            <v>31819.67</v>
          </cell>
          <cell r="Q990">
            <v>3.3300000000000003E-2</v>
          </cell>
          <cell r="R990">
            <v>3.3300000000000003E-2</v>
          </cell>
          <cell r="S990">
            <v>30</v>
          </cell>
          <cell r="T990">
            <v>6</v>
          </cell>
          <cell r="U990">
            <v>8</v>
          </cell>
          <cell r="V990">
            <v>2004</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0.26267000000000001</v>
          </cell>
          <cell r="L991">
            <v>1122699</v>
          </cell>
          <cell r="M991">
            <v>0</v>
          </cell>
          <cell r="N991">
            <v>4274182</v>
          </cell>
          <cell r="O991">
            <v>22.12</v>
          </cell>
          <cell r="P991">
            <v>142330.25</v>
          </cell>
          <cell r="Q991">
            <v>3.3300000000000003E-2</v>
          </cell>
          <cell r="R991">
            <v>3.3300000000000003E-2</v>
          </cell>
          <cell r="S991">
            <v>30</v>
          </cell>
          <cell r="T991">
            <v>6</v>
          </cell>
          <cell r="U991">
            <v>8</v>
          </cell>
          <cell r="V991">
            <v>2004</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0.24032999999999999</v>
          </cell>
          <cell r="L992">
            <v>1544078</v>
          </cell>
          <cell r="M992">
            <v>0</v>
          </cell>
          <cell r="N992">
            <v>6424823</v>
          </cell>
          <cell r="O992">
            <v>22.79</v>
          </cell>
          <cell r="P992">
            <v>213946.61</v>
          </cell>
          <cell r="Q992">
            <v>3.3300000000000003E-2</v>
          </cell>
          <cell r="R992">
            <v>3.3300000000000003E-2</v>
          </cell>
          <cell r="S992">
            <v>30</v>
          </cell>
          <cell r="T992">
            <v>6</v>
          </cell>
          <cell r="U992">
            <v>8</v>
          </cell>
          <cell r="V992">
            <v>2004</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0.21733</v>
          </cell>
          <cell r="L993">
            <v>676575</v>
          </cell>
          <cell r="M993">
            <v>0</v>
          </cell>
          <cell r="N993">
            <v>3113125</v>
          </cell>
          <cell r="O993">
            <v>23.48</v>
          </cell>
          <cell r="P993">
            <v>103667.06</v>
          </cell>
          <cell r="Q993">
            <v>3.3300000000000003E-2</v>
          </cell>
          <cell r="R993">
            <v>3.3300000000000003E-2</v>
          </cell>
          <cell r="S993">
            <v>30</v>
          </cell>
          <cell r="T993">
            <v>6</v>
          </cell>
          <cell r="U993">
            <v>8</v>
          </cell>
          <cell r="V993">
            <v>2004</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0.19467000000000001</v>
          </cell>
          <cell r="L994">
            <v>399371</v>
          </cell>
          <cell r="M994">
            <v>0</v>
          </cell>
          <cell r="N994">
            <v>2051527</v>
          </cell>
          <cell r="O994">
            <v>24.16</v>
          </cell>
          <cell r="P994">
            <v>68315.839999999997</v>
          </cell>
          <cell r="Q994">
            <v>3.3300000000000003E-2</v>
          </cell>
          <cell r="R994">
            <v>3.3300000000000003E-2</v>
          </cell>
          <cell r="S994">
            <v>30</v>
          </cell>
          <cell r="T994">
            <v>6</v>
          </cell>
          <cell r="U994">
            <v>8</v>
          </cell>
          <cell r="V994">
            <v>2004</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0.17133000000000001</v>
          </cell>
          <cell r="L995">
            <v>1118958</v>
          </cell>
          <cell r="M995">
            <v>0</v>
          </cell>
          <cell r="N995">
            <v>6531010</v>
          </cell>
          <cell r="O995">
            <v>24.86</v>
          </cell>
          <cell r="P995">
            <v>217482.62</v>
          </cell>
          <cell r="Q995">
            <v>3.3300000000000003E-2</v>
          </cell>
          <cell r="R995">
            <v>3.3300000000000003E-2</v>
          </cell>
          <cell r="S995">
            <v>30</v>
          </cell>
          <cell r="T995">
            <v>6</v>
          </cell>
          <cell r="U995">
            <v>8</v>
          </cell>
          <cell r="V995">
            <v>2004</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0.14832999999999999</v>
          </cell>
          <cell r="L996">
            <v>1138691</v>
          </cell>
          <cell r="M996">
            <v>0</v>
          </cell>
          <cell r="N996">
            <v>7676739</v>
          </cell>
          <cell r="O996">
            <v>25.55</v>
          </cell>
          <cell r="P996">
            <v>255635.4</v>
          </cell>
          <cell r="Q996">
            <v>3.3300000000000003E-2</v>
          </cell>
          <cell r="R996">
            <v>3.3300000000000003E-2</v>
          </cell>
          <cell r="S996">
            <v>30</v>
          </cell>
          <cell r="T996">
            <v>6</v>
          </cell>
          <cell r="U996">
            <v>8</v>
          </cell>
          <cell r="V996">
            <v>2004</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0.12467</v>
          </cell>
          <cell r="L997">
            <v>1025965</v>
          </cell>
          <cell r="M997">
            <v>0</v>
          </cell>
          <cell r="N997">
            <v>8229446</v>
          </cell>
          <cell r="O997">
            <v>26.26</v>
          </cell>
          <cell r="P997">
            <v>274040.56</v>
          </cell>
          <cell r="Q997">
            <v>3.3300000000000003E-2</v>
          </cell>
          <cell r="R997">
            <v>3.3300000000000003E-2</v>
          </cell>
          <cell r="S997">
            <v>30</v>
          </cell>
          <cell r="T997">
            <v>6</v>
          </cell>
          <cell r="U997">
            <v>8</v>
          </cell>
          <cell r="V997">
            <v>2004</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0.10100000000000001</v>
          </cell>
          <cell r="L998">
            <v>672150</v>
          </cell>
          <cell r="M998">
            <v>0</v>
          </cell>
          <cell r="N998">
            <v>6654948</v>
          </cell>
          <cell r="O998">
            <v>26.97</v>
          </cell>
          <cell r="P998">
            <v>221609.75</v>
          </cell>
          <cell r="Q998">
            <v>3.3300000000000003E-2</v>
          </cell>
          <cell r="R998">
            <v>3.3300000000000003E-2</v>
          </cell>
          <cell r="S998">
            <v>30</v>
          </cell>
          <cell r="T998">
            <v>6</v>
          </cell>
          <cell r="U998">
            <v>8</v>
          </cell>
          <cell r="V998">
            <v>2004</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7.7329999999999996E-2</v>
          </cell>
          <cell r="L999">
            <v>89217</v>
          </cell>
          <cell r="M999">
            <v>0</v>
          </cell>
          <cell r="N999">
            <v>1153716</v>
          </cell>
          <cell r="O999">
            <v>27.68</v>
          </cell>
          <cell r="P999">
            <v>38418.75</v>
          </cell>
          <cell r="Q999">
            <v>3.3300000000000003E-2</v>
          </cell>
          <cell r="R999">
            <v>3.3300000000000003E-2</v>
          </cell>
          <cell r="S999">
            <v>30</v>
          </cell>
          <cell r="T999">
            <v>6</v>
          </cell>
          <cell r="U999">
            <v>8</v>
          </cell>
          <cell r="V999">
            <v>2004</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0.57933000000000001</v>
          </cell>
          <cell r="L1000">
            <v>0</v>
          </cell>
          <cell r="M1000">
            <v>0</v>
          </cell>
          <cell r="N1000">
            <v>0</v>
          </cell>
          <cell r="O1000">
            <v>12.62</v>
          </cell>
          <cell r="P1000">
            <v>0</v>
          </cell>
          <cell r="Q1000">
            <v>0</v>
          </cell>
          <cell r="R1000">
            <v>3.3300000000000003E-2</v>
          </cell>
          <cell r="S1000">
            <v>30</v>
          </cell>
          <cell r="T1000">
            <v>6</v>
          </cell>
          <cell r="U1000">
            <v>8</v>
          </cell>
          <cell r="V1000">
            <v>2004</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0.56100000000000005</v>
          </cell>
          <cell r="L1001">
            <v>363232</v>
          </cell>
          <cell r="M1001">
            <v>0</v>
          </cell>
          <cell r="N1001">
            <v>647473</v>
          </cell>
          <cell r="O1001">
            <v>13.17</v>
          </cell>
          <cell r="P1001">
            <v>21560.86</v>
          </cell>
          <cell r="Q1001">
            <v>3.3300000000000003E-2</v>
          </cell>
          <cell r="R1001">
            <v>3.3300000000000003E-2</v>
          </cell>
          <cell r="S1001">
            <v>30</v>
          </cell>
          <cell r="T1001">
            <v>6</v>
          </cell>
          <cell r="U1001">
            <v>8</v>
          </cell>
          <cell r="V1001">
            <v>2004</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0.45333000000000001</v>
          </cell>
          <cell r="L1002">
            <v>25796</v>
          </cell>
          <cell r="M1002">
            <v>0</v>
          </cell>
          <cell r="N1002">
            <v>56904</v>
          </cell>
          <cell r="O1002">
            <v>16.399999999999999</v>
          </cell>
          <cell r="P1002">
            <v>1894.89</v>
          </cell>
          <cell r="Q1002">
            <v>3.3300000000000003E-2</v>
          </cell>
          <cell r="R1002">
            <v>3.3300000000000003E-2</v>
          </cell>
          <cell r="S1002">
            <v>30</v>
          </cell>
          <cell r="T1002">
            <v>6</v>
          </cell>
          <cell r="U1002">
            <v>8</v>
          </cell>
          <cell r="V1002">
            <v>2004</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0.34</v>
          </cell>
          <cell r="L1003">
            <v>328374</v>
          </cell>
          <cell r="M1003">
            <v>0</v>
          </cell>
          <cell r="N1003">
            <v>965807</v>
          </cell>
          <cell r="O1003">
            <v>19.8</v>
          </cell>
          <cell r="P1003">
            <v>32161.37</v>
          </cell>
          <cell r="Q1003">
            <v>3.3300000000000003E-2</v>
          </cell>
          <cell r="R1003">
            <v>3.3300000000000003E-2</v>
          </cell>
          <cell r="S1003">
            <v>30</v>
          </cell>
          <cell r="T1003">
            <v>6</v>
          </cell>
          <cell r="U1003">
            <v>8</v>
          </cell>
          <cell r="V1003">
            <v>2004</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0.16767000000000001</v>
          </cell>
          <cell r="L1004">
            <v>43968</v>
          </cell>
          <cell r="M1004">
            <v>0</v>
          </cell>
          <cell r="N1004">
            <v>262231</v>
          </cell>
          <cell r="O1004">
            <v>24.97</v>
          </cell>
          <cell r="P1004">
            <v>8732.2800000000007</v>
          </cell>
          <cell r="Q1004">
            <v>3.3300000000000003E-2</v>
          </cell>
          <cell r="R1004">
            <v>3.3300000000000003E-2</v>
          </cell>
          <cell r="S1004">
            <v>30</v>
          </cell>
          <cell r="T1004">
            <v>6</v>
          </cell>
          <cell r="U1004">
            <v>8</v>
          </cell>
          <cell r="V1004">
            <v>2004</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0.98182000000000003</v>
          </cell>
          <cell r="L1005">
            <v>0</v>
          </cell>
          <cell r="M1005">
            <v>0</v>
          </cell>
          <cell r="N1005">
            <v>0</v>
          </cell>
          <cell r="O1005">
            <v>1</v>
          </cell>
          <cell r="P1005">
            <v>0</v>
          </cell>
          <cell r="Q1005">
            <v>0</v>
          </cell>
          <cell r="R1005">
            <v>1.8200000000000001E-2</v>
          </cell>
          <cell r="S1005">
            <v>55</v>
          </cell>
          <cell r="T1005">
            <v>6</v>
          </cell>
          <cell r="U1005">
            <v>8</v>
          </cell>
          <cell r="V1005">
            <v>2004</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0.98182000000000003</v>
          </cell>
          <cell r="L1006">
            <v>0</v>
          </cell>
          <cell r="M1006">
            <v>0</v>
          </cell>
          <cell r="N1006">
            <v>0</v>
          </cell>
          <cell r="O1006">
            <v>1</v>
          </cell>
          <cell r="P1006">
            <v>0</v>
          </cell>
          <cell r="Q1006">
            <v>0</v>
          </cell>
          <cell r="R1006">
            <v>1.8200000000000001E-2</v>
          </cell>
          <cell r="S1006">
            <v>55</v>
          </cell>
          <cell r="T1006">
            <v>6</v>
          </cell>
          <cell r="U1006">
            <v>8</v>
          </cell>
          <cell r="V1006">
            <v>2004</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0.98182000000000003</v>
          </cell>
          <cell r="L1007">
            <v>0</v>
          </cell>
          <cell r="M1007">
            <v>0</v>
          </cell>
          <cell r="N1007">
            <v>0</v>
          </cell>
          <cell r="O1007">
            <v>1</v>
          </cell>
          <cell r="P1007">
            <v>0</v>
          </cell>
          <cell r="Q1007">
            <v>0</v>
          </cell>
          <cell r="R1007">
            <v>1.8200000000000001E-2</v>
          </cell>
          <cell r="S1007">
            <v>55</v>
          </cell>
          <cell r="T1007">
            <v>6</v>
          </cell>
          <cell r="U1007">
            <v>8</v>
          </cell>
          <cell r="V1007">
            <v>2004</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0.98182000000000003</v>
          </cell>
          <cell r="L1008">
            <v>0</v>
          </cell>
          <cell r="M1008">
            <v>0</v>
          </cell>
          <cell r="N1008">
            <v>0</v>
          </cell>
          <cell r="O1008">
            <v>1</v>
          </cell>
          <cell r="P1008">
            <v>0</v>
          </cell>
          <cell r="Q1008">
            <v>0</v>
          </cell>
          <cell r="R1008">
            <v>1.8200000000000001E-2</v>
          </cell>
          <cell r="S1008">
            <v>55</v>
          </cell>
          <cell r="T1008">
            <v>6</v>
          </cell>
          <cell r="U1008">
            <v>8</v>
          </cell>
          <cell r="V1008">
            <v>2004</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0.98182000000000003</v>
          </cell>
          <cell r="L1009">
            <v>0</v>
          </cell>
          <cell r="M1009">
            <v>0</v>
          </cell>
          <cell r="N1009">
            <v>0</v>
          </cell>
          <cell r="O1009">
            <v>1</v>
          </cell>
          <cell r="P1009">
            <v>0</v>
          </cell>
          <cell r="Q1009">
            <v>0</v>
          </cell>
          <cell r="R1009">
            <v>1.8200000000000001E-2</v>
          </cell>
          <cell r="S1009">
            <v>55</v>
          </cell>
          <cell r="T1009">
            <v>6</v>
          </cell>
          <cell r="U1009">
            <v>8</v>
          </cell>
          <cell r="V1009">
            <v>2004</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0.98182000000000003</v>
          </cell>
          <cell r="L1010">
            <v>0</v>
          </cell>
          <cell r="M1010">
            <v>0</v>
          </cell>
          <cell r="N1010">
            <v>0</v>
          </cell>
          <cell r="O1010">
            <v>1</v>
          </cell>
          <cell r="P1010">
            <v>0</v>
          </cell>
          <cell r="Q1010">
            <v>0</v>
          </cell>
          <cell r="R1010">
            <v>1.8200000000000001E-2</v>
          </cell>
          <cell r="S1010">
            <v>55</v>
          </cell>
          <cell r="T1010">
            <v>6</v>
          </cell>
          <cell r="U1010">
            <v>8</v>
          </cell>
          <cell r="V1010">
            <v>2004</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0.98182000000000003</v>
          </cell>
          <cell r="L1011">
            <v>0</v>
          </cell>
          <cell r="M1011">
            <v>0</v>
          </cell>
          <cell r="N1011">
            <v>0</v>
          </cell>
          <cell r="O1011">
            <v>1</v>
          </cell>
          <cell r="P1011">
            <v>0</v>
          </cell>
          <cell r="Q1011">
            <v>0</v>
          </cell>
          <cell r="R1011">
            <v>1.8200000000000001E-2</v>
          </cell>
          <cell r="S1011">
            <v>55</v>
          </cell>
          <cell r="T1011">
            <v>6</v>
          </cell>
          <cell r="U1011">
            <v>8</v>
          </cell>
          <cell r="V1011">
            <v>2004</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0.97926999999999997</v>
          </cell>
          <cell r="L1012">
            <v>0</v>
          </cell>
          <cell r="M1012">
            <v>0</v>
          </cell>
          <cell r="N1012">
            <v>0</v>
          </cell>
          <cell r="O1012">
            <v>1.1399999999999999</v>
          </cell>
          <cell r="P1012">
            <v>0</v>
          </cell>
          <cell r="Q1012">
            <v>0</v>
          </cell>
          <cell r="R1012">
            <v>1.8200000000000001E-2</v>
          </cell>
          <cell r="S1012">
            <v>55</v>
          </cell>
          <cell r="T1012">
            <v>6</v>
          </cell>
          <cell r="U1012">
            <v>8</v>
          </cell>
          <cell r="V1012">
            <v>2004</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0.96618000000000004</v>
          </cell>
          <cell r="L1013">
            <v>0</v>
          </cell>
          <cell r="M1013">
            <v>0</v>
          </cell>
          <cell r="N1013">
            <v>0</v>
          </cell>
          <cell r="O1013">
            <v>1.86</v>
          </cell>
          <cell r="P1013">
            <v>0</v>
          </cell>
          <cell r="Q1013">
            <v>0</v>
          </cell>
          <cell r="R1013">
            <v>1.8200000000000001E-2</v>
          </cell>
          <cell r="S1013">
            <v>55</v>
          </cell>
          <cell r="T1013">
            <v>6</v>
          </cell>
          <cell r="U1013">
            <v>8</v>
          </cell>
          <cell r="V1013">
            <v>2004</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0.96164000000000005</v>
          </cell>
          <cell r="L1014">
            <v>0</v>
          </cell>
          <cell r="M1014">
            <v>0</v>
          </cell>
          <cell r="N1014">
            <v>0</v>
          </cell>
          <cell r="O1014">
            <v>2.11</v>
          </cell>
          <cell r="P1014">
            <v>0</v>
          </cell>
          <cell r="Q1014">
            <v>0</v>
          </cell>
          <cell r="R1014">
            <v>1.8200000000000001E-2</v>
          </cell>
          <cell r="S1014">
            <v>55</v>
          </cell>
          <cell r="T1014">
            <v>6</v>
          </cell>
          <cell r="U1014">
            <v>8</v>
          </cell>
          <cell r="V1014">
            <v>2004</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0.95272999999999997</v>
          </cell>
          <cell r="L1015">
            <v>0</v>
          </cell>
          <cell r="M1015">
            <v>0</v>
          </cell>
          <cell r="N1015">
            <v>0</v>
          </cell>
          <cell r="O1015">
            <v>2.6</v>
          </cell>
          <cell r="P1015">
            <v>0</v>
          </cell>
          <cell r="Q1015">
            <v>0</v>
          </cell>
          <cell r="R1015">
            <v>1.8200000000000001E-2</v>
          </cell>
          <cell r="S1015">
            <v>55</v>
          </cell>
          <cell r="T1015">
            <v>6</v>
          </cell>
          <cell r="U1015">
            <v>8</v>
          </cell>
          <cell r="V1015">
            <v>2004</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0.94799999999999995</v>
          </cell>
          <cell r="L1016">
            <v>0</v>
          </cell>
          <cell r="M1016">
            <v>0</v>
          </cell>
          <cell r="N1016">
            <v>0</v>
          </cell>
          <cell r="O1016">
            <v>2.86</v>
          </cell>
          <cell r="P1016">
            <v>0</v>
          </cell>
          <cell r="Q1016">
            <v>0</v>
          </cell>
          <cell r="R1016">
            <v>1.8200000000000001E-2</v>
          </cell>
          <cell r="S1016">
            <v>55</v>
          </cell>
          <cell r="T1016">
            <v>6</v>
          </cell>
          <cell r="U1016">
            <v>8</v>
          </cell>
          <cell r="V1016">
            <v>2004</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0.94327000000000005</v>
          </cell>
          <cell r="L1017">
            <v>0</v>
          </cell>
          <cell r="M1017">
            <v>0</v>
          </cell>
          <cell r="N1017">
            <v>0</v>
          </cell>
          <cell r="O1017">
            <v>3.12</v>
          </cell>
          <cell r="P1017">
            <v>0</v>
          </cell>
          <cell r="Q1017">
            <v>0</v>
          </cell>
          <cell r="R1017">
            <v>1.8200000000000001E-2</v>
          </cell>
          <cell r="S1017">
            <v>55</v>
          </cell>
          <cell r="T1017">
            <v>6</v>
          </cell>
          <cell r="U1017">
            <v>8</v>
          </cell>
          <cell r="V1017">
            <v>2004</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0.93855</v>
          </cell>
          <cell r="L1018">
            <v>0</v>
          </cell>
          <cell r="M1018">
            <v>0</v>
          </cell>
          <cell r="N1018">
            <v>0</v>
          </cell>
          <cell r="O1018">
            <v>3.38</v>
          </cell>
          <cell r="P1018">
            <v>0</v>
          </cell>
          <cell r="Q1018">
            <v>0</v>
          </cell>
          <cell r="R1018">
            <v>1.8200000000000001E-2</v>
          </cell>
          <cell r="S1018">
            <v>55</v>
          </cell>
          <cell r="T1018">
            <v>6</v>
          </cell>
          <cell r="U1018">
            <v>8</v>
          </cell>
          <cell r="V1018">
            <v>2004</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0.93400000000000005</v>
          </cell>
          <cell r="L1019">
            <v>0</v>
          </cell>
          <cell r="M1019">
            <v>0</v>
          </cell>
          <cell r="N1019">
            <v>0</v>
          </cell>
          <cell r="O1019">
            <v>3.63</v>
          </cell>
          <cell r="P1019">
            <v>0</v>
          </cell>
          <cell r="Q1019">
            <v>0</v>
          </cell>
          <cell r="R1019">
            <v>1.8200000000000001E-2</v>
          </cell>
          <cell r="S1019">
            <v>55</v>
          </cell>
          <cell r="T1019">
            <v>6</v>
          </cell>
          <cell r="U1019">
            <v>8</v>
          </cell>
          <cell r="V1019">
            <v>2004</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0.92927000000000004</v>
          </cell>
          <cell r="L1020">
            <v>0</v>
          </cell>
          <cell r="M1020">
            <v>0</v>
          </cell>
          <cell r="N1020">
            <v>0</v>
          </cell>
          <cell r="O1020">
            <v>3.89</v>
          </cell>
          <cell r="P1020">
            <v>0</v>
          </cell>
          <cell r="Q1020">
            <v>0</v>
          </cell>
          <cell r="R1020">
            <v>1.8200000000000001E-2</v>
          </cell>
          <cell r="S1020">
            <v>55</v>
          </cell>
          <cell r="T1020">
            <v>6</v>
          </cell>
          <cell r="U1020">
            <v>8</v>
          </cell>
          <cell r="V1020">
            <v>2004</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0.92454999999999998</v>
          </cell>
          <cell r="L1021">
            <v>0</v>
          </cell>
          <cell r="M1021">
            <v>0</v>
          </cell>
          <cell r="N1021">
            <v>0</v>
          </cell>
          <cell r="O1021">
            <v>4.1500000000000004</v>
          </cell>
          <cell r="P1021">
            <v>0</v>
          </cell>
          <cell r="Q1021">
            <v>0</v>
          </cell>
          <cell r="R1021">
            <v>1.8200000000000001E-2</v>
          </cell>
          <cell r="S1021">
            <v>55</v>
          </cell>
          <cell r="T1021">
            <v>6</v>
          </cell>
          <cell r="U1021">
            <v>8</v>
          </cell>
          <cell r="V1021">
            <v>2004</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0.92</v>
          </cell>
          <cell r="L1022">
            <v>0</v>
          </cell>
          <cell r="M1022">
            <v>0</v>
          </cell>
          <cell r="N1022">
            <v>0</v>
          </cell>
          <cell r="O1022">
            <v>4.4000000000000004</v>
          </cell>
          <cell r="P1022">
            <v>0</v>
          </cell>
          <cell r="Q1022">
            <v>0</v>
          </cell>
          <cell r="R1022">
            <v>1.8200000000000001E-2</v>
          </cell>
          <cell r="S1022">
            <v>55</v>
          </cell>
          <cell r="T1022">
            <v>6</v>
          </cell>
          <cell r="U1022">
            <v>8</v>
          </cell>
          <cell r="V1022">
            <v>2004</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0.91527000000000003</v>
          </cell>
          <cell r="L1023">
            <v>0</v>
          </cell>
          <cell r="M1023">
            <v>0</v>
          </cell>
          <cell r="N1023">
            <v>0</v>
          </cell>
          <cell r="O1023">
            <v>4.66</v>
          </cell>
          <cell r="P1023">
            <v>0</v>
          </cell>
          <cell r="Q1023">
            <v>0</v>
          </cell>
          <cell r="R1023">
            <v>1.8200000000000001E-2</v>
          </cell>
          <cell r="S1023">
            <v>55</v>
          </cell>
          <cell r="T1023">
            <v>6</v>
          </cell>
          <cell r="U1023">
            <v>8</v>
          </cell>
          <cell r="V1023">
            <v>2004</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0.91054999999999997</v>
          </cell>
          <cell r="L1024">
            <v>0</v>
          </cell>
          <cell r="M1024">
            <v>0</v>
          </cell>
          <cell r="N1024">
            <v>0</v>
          </cell>
          <cell r="O1024">
            <v>4.92</v>
          </cell>
          <cell r="P1024">
            <v>0</v>
          </cell>
          <cell r="Q1024">
            <v>0</v>
          </cell>
          <cell r="R1024">
            <v>1.8200000000000001E-2</v>
          </cell>
          <cell r="S1024">
            <v>55</v>
          </cell>
          <cell r="T1024">
            <v>6</v>
          </cell>
          <cell r="U1024">
            <v>8</v>
          </cell>
          <cell r="V1024">
            <v>2004</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0.90090999999999999</v>
          </cell>
          <cell r="L1025">
            <v>0</v>
          </cell>
          <cell r="M1025">
            <v>0</v>
          </cell>
          <cell r="N1025">
            <v>0</v>
          </cell>
          <cell r="O1025">
            <v>5.45</v>
          </cell>
          <cell r="P1025">
            <v>0</v>
          </cell>
          <cell r="Q1025">
            <v>0</v>
          </cell>
          <cell r="R1025">
            <v>1.8200000000000001E-2</v>
          </cell>
          <cell r="S1025">
            <v>55</v>
          </cell>
          <cell r="T1025">
            <v>6</v>
          </cell>
          <cell r="U1025">
            <v>8</v>
          </cell>
          <cell r="V1025">
            <v>2004</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0.88600000000000001</v>
          </cell>
          <cell r="L1026">
            <v>0</v>
          </cell>
          <cell r="M1026">
            <v>0</v>
          </cell>
          <cell r="N1026">
            <v>0</v>
          </cell>
          <cell r="O1026">
            <v>6.27</v>
          </cell>
          <cell r="P1026">
            <v>0</v>
          </cell>
          <cell r="Q1026">
            <v>0</v>
          </cell>
          <cell r="R1026">
            <v>1.8200000000000001E-2</v>
          </cell>
          <cell r="S1026">
            <v>55</v>
          </cell>
          <cell r="T1026">
            <v>6</v>
          </cell>
          <cell r="U1026">
            <v>8</v>
          </cell>
          <cell r="V1026">
            <v>2004</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0.88073000000000001</v>
          </cell>
          <cell r="L1027">
            <v>0</v>
          </cell>
          <cell r="M1027">
            <v>0</v>
          </cell>
          <cell r="N1027">
            <v>0</v>
          </cell>
          <cell r="O1027">
            <v>6.56</v>
          </cell>
          <cell r="P1027">
            <v>0</v>
          </cell>
          <cell r="Q1027">
            <v>0</v>
          </cell>
          <cell r="R1027">
            <v>1.8200000000000001E-2</v>
          </cell>
          <cell r="S1027">
            <v>55</v>
          </cell>
          <cell r="T1027">
            <v>6</v>
          </cell>
          <cell r="U1027">
            <v>8</v>
          </cell>
          <cell r="V1027">
            <v>2004</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0.87544999999999995</v>
          </cell>
          <cell r="L1028">
            <v>0</v>
          </cell>
          <cell r="M1028">
            <v>0</v>
          </cell>
          <cell r="N1028">
            <v>0</v>
          </cell>
          <cell r="O1028">
            <v>6.85</v>
          </cell>
          <cell r="P1028">
            <v>0</v>
          </cell>
          <cell r="Q1028">
            <v>0</v>
          </cell>
          <cell r="R1028">
            <v>1.8200000000000001E-2</v>
          </cell>
          <cell r="S1028">
            <v>55</v>
          </cell>
          <cell r="T1028">
            <v>6</v>
          </cell>
          <cell r="U1028">
            <v>8</v>
          </cell>
          <cell r="V1028">
            <v>2004</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0.86399999999999999</v>
          </cell>
          <cell r="L1029">
            <v>0</v>
          </cell>
          <cell r="M1029">
            <v>0</v>
          </cell>
          <cell r="N1029">
            <v>0</v>
          </cell>
          <cell r="O1029">
            <v>7.48</v>
          </cell>
          <cell r="P1029">
            <v>0</v>
          </cell>
          <cell r="Q1029">
            <v>0</v>
          </cell>
          <cell r="R1029">
            <v>1.8200000000000001E-2</v>
          </cell>
          <cell r="S1029">
            <v>55</v>
          </cell>
          <cell r="T1029">
            <v>6</v>
          </cell>
          <cell r="U1029">
            <v>8</v>
          </cell>
          <cell r="V1029">
            <v>2004</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0.84509000000000001</v>
          </cell>
          <cell r="L1030">
            <v>0</v>
          </cell>
          <cell r="M1030">
            <v>0</v>
          </cell>
          <cell r="N1030">
            <v>0</v>
          </cell>
          <cell r="O1030">
            <v>8.52</v>
          </cell>
          <cell r="P1030">
            <v>0</v>
          </cell>
          <cell r="Q1030">
            <v>0</v>
          </cell>
          <cell r="R1030">
            <v>1.8200000000000001E-2</v>
          </cell>
          <cell r="S1030">
            <v>55</v>
          </cell>
          <cell r="T1030">
            <v>6</v>
          </cell>
          <cell r="U1030">
            <v>8</v>
          </cell>
          <cell r="V1030">
            <v>2004</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0.83109</v>
          </cell>
          <cell r="L1031">
            <v>0</v>
          </cell>
          <cell r="M1031">
            <v>0</v>
          </cell>
          <cell r="N1031">
            <v>0</v>
          </cell>
          <cell r="O1031">
            <v>9.2899999999999991</v>
          </cell>
          <cell r="P1031">
            <v>0</v>
          </cell>
          <cell r="Q1031">
            <v>0</v>
          </cell>
          <cell r="R1031">
            <v>1.8200000000000001E-2</v>
          </cell>
          <cell r="S1031">
            <v>55</v>
          </cell>
          <cell r="T1031">
            <v>6</v>
          </cell>
          <cell r="U1031">
            <v>8</v>
          </cell>
          <cell r="V1031">
            <v>2004</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0.82364000000000004</v>
          </cell>
          <cell r="L1032">
            <v>0</v>
          </cell>
          <cell r="M1032">
            <v>0</v>
          </cell>
          <cell r="N1032">
            <v>0</v>
          </cell>
          <cell r="O1032">
            <v>9.6999999999999993</v>
          </cell>
          <cell r="P1032">
            <v>0</v>
          </cell>
          <cell r="Q1032">
            <v>0</v>
          </cell>
          <cell r="R1032">
            <v>1.8200000000000001E-2</v>
          </cell>
          <cell r="S1032">
            <v>55</v>
          </cell>
          <cell r="T1032">
            <v>6</v>
          </cell>
          <cell r="U1032">
            <v>8</v>
          </cell>
          <cell r="V1032">
            <v>2004</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0.73255000000000003</v>
          </cell>
          <cell r="L1033">
            <v>0</v>
          </cell>
          <cell r="M1033">
            <v>0</v>
          </cell>
          <cell r="N1033">
            <v>0</v>
          </cell>
          <cell r="O1033">
            <v>14.71</v>
          </cell>
          <cell r="P1033">
            <v>0</v>
          </cell>
          <cell r="Q1033">
            <v>0</v>
          </cell>
          <cell r="R1033">
            <v>1.8200000000000001E-2</v>
          </cell>
          <cell r="S1033">
            <v>55</v>
          </cell>
          <cell r="T1033">
            <v>6</v>
          </cell>
          <cell r="U1033">
            <v>8</v>
          </cell>
          <cell r="V1033">
            <v>2004</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0.72182000000000002</v>
          </cell>
          <cell r="L1034">
            <v>0</v>
          </cell>
          <cell r="M1034">
            <v>0</v>
          </cell>
          <cell r="N1034">
            <v>0</v>
          </cell>
          <cell r="O1034">
            <v>15.3</v>
          </cell>
          <cell r="P1034">
            <v>0</v>
          </cell>
          <cell r="Q1034">
            <v>0</v>
          </cell>
          <cell r="R1034">
            <v>1.8200000000000001E-2</v>
          </cell>
          <cell r="S1034">
            <v>55</v>
          </cell>
          <cell r="T1034">
            <v>6</v>
          </cell>
          <cell r="U1034">
            <v>8</v>
          </cell>
          <cell r="V1034">
            <v>2004</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0.67600000000000005</v>
          </cell>
          <cell r="L1035">
            <v>0</v>
          </cell>
          <cell r="M1035">
            <v>0</v>
          </cell>
          <cell r="N1035">
            <v>0</v>
          </cell>
          <cell r="O1035">
            <v>17.82</v>
          </cell>
          <cell r="P1035">
            <v>0</v>
          </cell>
          <cell r="Q1035">
            <v>0</v>
          </cell>
          <cell r="R1035">
            <v>1.8200000000000001E-2</v>
          </cell>
          <cell r="S1035">
            <v>55</v>
          </cell>
          <cell r="T1035">
            <v>6</v>
          </cell>
          <cell r="U1035">
            <v>8</v>
          </cell>
          <cell r="V1035">
            <v>2004</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0.65144999999999997</v>
          </cell>
          <cell r="L1036">
            <v>0</v>
          </cell>
          <cell r="M1036">
            <v>0</v>
          </cell>
          <cell r="N1036">
            <v>0</v>
          </cell>
          <cell r="O1036">
            <v>19.170000000000002</v>
          </cell>
          <cell r="P1036">
            <v>0</v>
          </cell>
          <cell r="Q1036">
            <v>0</v>
          </cell>
          <cell r="R1036">
            <v>1.8200000000000001E-2</v>
          </cell>
          <cell r="S1036">
            <v>55</v>
          </cell>
          <cell r="T1036">
            <v>6</v>
          </cell>
          <cell r="U1036">
            <v>8</v>
          </cell>
          <cell r="V1036">
            <v>2004</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0.58635999999999999</v>
          </cell>
          <cell r="L1037">
            <v>0</v>
          </cell>
          <cell r="M1037">
            <v>0</v>
          </cell>
          <cell r="N1037">
            <v>0</v>
          </cell>
          <cell r="O1037">
            <v>22.75</v>
          </cell>
          <cell r="P1037">
            <v>0</v>
          </cell>
          <cell r="Q1037">
            <v>0</v>
          </cell>
          <cell r="R1037">
            <v>1.8200000000000001E-2</v>
          </cell>
          <cell r="S1037">
            <v>55</v>
          </cell>
          <cell r="T1037">
            <v>6</v>
          </cell>
          <cell r="U1037">
            <v>8</v>
          </cell>
          <cell r="V1037">
            <v>2004</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0.53073000000000004</v>
          </cell>
          <cell r="L1038">
            <v>0</v>
          </cell>
          <cell r="M1038">
            <v>0</v>
          </cell>
          <cell r="N1038">
            <v>0</v>
          </cell>
          <cell r="O1038">
            <v>25.81</v>
          </cell>
          <cell r="P1038">
            <v>0</v>
          </cell>
          <cell r="Q1038">
            <v>0</v>
          </cell>
          <cell r="R1038">
            <v>1.8200000000000001E-2</v>
          </cell>
          <cell r="S1038">
            <v>55</v>
          </cell>
          <cell r="T1038">
            <v>6</v>
          </cell>
          <cell r="U1038">
            <v>8</v>
          </cell>
          <cell r="V1038">
            <v>2004</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0.44181999999999999</v>
          </cell>
          <cell r="L1039">
            <v>0</v>
          </cell>
          <cell r="M1039">
            <v>0</v>
          </cell>
          <cell r="N1039">
            <v>0</v>
          </cell>
          <cell r="O1039">
            <v>30.7</v>
          </cell>
          <cell r="P1039">
            <v>0</v>
          </cell>
          <cell r="Q1039">
            <v>0</v>
          </cell>
          <cell r="R1039">
            <v>1.8200000000000001E-2</v>
          </cell>
          <cell r="S1039">
            <v>55</v>
          </cell>
          <cell r="T1039">
            <v>6</v>
          </cell>
          <cell r="U1039">
            <v>8</v>
          </cell>
          <cell r="V1039">
            <v>2004</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0.41091</v>
          </cell>
          <cell r="L1040">
            <v>1165</v>
          </cell>
          <cell r="M1040">
            <v>0</v>
          </cell>
          <cell r="N1040">
            <v>2834</v>
          </cell>
          <cell r="O1040">
            <v>32.4</v>
          </cell>
          <cell r="P1040">
            <v>51.58</v>
          </cell>
          <cell r="Q1040">
            <v>1.8200000000000001E-2</v>
          </cell>
          <cell r="R1040">
            <v>1.8200000000000001E-2</v>
          </cell>
          <cell r="S1040">
            <v>55</v>
          </cell>
          <cell r="T1040">
            <v>6</v>
          </cell>
          <cell r="U1040">
            <v>8</v>
          </cell>
          <cell r="V1040">
            <v>2004</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0.36345</v>
          </cell>
          <cell r="L1041">
            <v>218</v>
          </cell>
          <cell r="M1041">
            <v>0</v>
          </cell>
          <cell r="N1041">
            <v>599</v>
          </cell>
          <cell r="O1041">
            <v>35.01</v>
          </cell>
          <cell r="P1041">
            <v>10.91</v>
          </cell>
          <cell r="Q1041">
            <v>1.8200000000000001E-2</v>
          </cell>
          <cell r="R1041">
            <v>1.8200000000000001E-2</v>
          </cell>
          <cell r="S1041">
            <v>55</v>
          </cell>
          <cell r="T1041">
            <v>6</v>
          </cell>
          <cell r="U1041">
            <v>8</v>
          </cell>
          <cell r="V1041">
            <v>2004</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0.33109</v>
          </cell>
          <cell r="L1042">
            <v>4096</v>
          </cell>
          <cell r="M1042">
            <v>0</v>
          </cell>
          <cell r="N1042">
            <v>12371</v>
          </cell>
          <cell r="O1042">
            <v>36.79</v>
          </cell>
          <cell r="P1042">
            <v>225.16</v>
          </cell>
          <cell r="Q1042">
            <v>1.8200000000000001E-2</v>
          </cell>
          <cell r="R1042">
            <v>1.8200000000000001E-2</v>
          </cell>
          <cell r="S1042">
            <v>55</v>
          </cell>
          <cell r="T1042">
            <v>6</v>
          </cell>
          <cell r="U1042">
            <v>8</v>
          </cell>
          <cell r="V1042">
            <v>2004</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0.29818</v>
          </cell>
          <cell r="L1043">
            <v>1419</v>
          </cell>
          <cell r="M1043">
            <v>0</v>
          </cell>
          <cell r="N1043">
            <v>4758</v>
          </cell>
          <cell r="O1043">
            <v>38.6</v>
          </cell>
          <cell r="P1043">
            <v>86.59</v>
          </cell>
          <cell r="Q1043">
            <v>1.8200000000000001E-2</v>
          </cell>
          <cell r="R1043">
            <v>1.8200000000000001E-2</v>
          </cell>
          <cell r="S1043">
            <v>55</v>
          </cell>
          <cell r="T1043">
            <v>6</v>
          </cell>
          <cell r="U1043">
            <v>8</v>
          </cell>
          <cell r="V1043">
            <v>2004</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0.26473000000000002</v>
          </cell>
          <cell r="L1044">
            <v>3760</v>
          </cell>
          <cell r="M1044">
            <v>0</v>
          </cell>
          <cell r="N1044">
            <v>14202</v>
          </cell>
          <cell r="O1044">
            <v>40.44</v>
          </cell>
          <cell r="P1044">
            <v>258.48</v>
          </cell>
          <cell r="Q1044">
            <v>1.8200000000000001E-2</v>
          </cell>
          <cell r="R1044">
            <v>1.8200000000000001E-2</v>
          </cell>
          <cell r="S1044">
            <v>55</v>
          </cell>
          <cell r="T1044">
            <v>6</v>
          </cell>
          <cell r="U1044">
            <v>8</v>
          </cell>
          <cell r="V1044">
            <v>2004</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0.24782000000000001</v>
          </cell>
          <cell r="L1045">
            <v>32985</v>
          </cell>
          <cell r="M1045">
            <v>0</v>
          </cell>
          <cell r="N1045">
            <v>133102</v>
          </cell>
          <cell r="O1045">
            <v>41.37</v>
          </cell>
          <cell r="P1045">
            <v>2422.46</v>
          </cell>
          <cell r="Q1045">
            <v>1.8200000000000001E-2</v>
          </cell>
          <cell r="R1045">
            <v>1.8200000000000001E-2</v>
          </cell>
          <cell r="S1045">
            <v>55</v>
          </cell>
          <cell r="T1045">
            <v>6</v>
          </cell>
          <cell r="U1045">
            <v>8</v>
          </cell>
          <cell r="V1045">
            <v>2004</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0.23091</v>
          </cell>
          <cell r="L1046">
            <v>3569</v>
          </cell>
          <cell r="M1046">
            <v>0</v>
          </cell>
          <cell r="N1046">
            <v>15456</v>
          </cell>
          <cell r="O1046">
            <v>42.3</v>
          </cell>
          <cell r="P1046">
            <v>281.29000000000002</v>
          </cell>
          <cell r="Q1046">
            <v>1.8200000000000001E-2</v>
          </cell>
          <cell r="R1046">
            <v>1.8200000000000001E-2</v>
          </cell>
          <cell r="S1046">
            <v>55</v>
          </cell>
          <cell r="T1046">
            <v>6</v>
          </cell>
          <cell r="U1046">
            <v>8</v>
          </cell>
          <cell r="V1046">
            <v>2004</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0.21382000000000001</v>
          </cell>
          <cell r="L1047">
            <v>0</v>
          </cell>
          <cell r="M1047">
            <v>0</v>
          </cell>
          <cell r="N1047">
            <v>0</v>
          </cell>
          <cell r="O1047">
            <v>43.24</v>
          </cell>
          <cell r="P1047">
            <v>0</v>
          </cell>
          <cell r="Q1047">
            <v>0</v>
          </cell>
          <cell r="R1047">
            <v>1.8200000000000001E-2</v>
          </cell>
          <cell r="S1047">
            <v>55</v>
          </cell>
          <cell r="T1047">
            <v>6</v>
          </cell>
          <cell r="U1047">
            <v>8</v>
          </cell>
          <cell r="V1047">
            <v>2004</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0.17945</v>
          </cell>
          <cell r="L1048">
            <v>19511</v>
          </cell>
          <cell r="M1048">
            <v>0</v>
          </cell>
          <cell r="N1048">
            <v>108729</v>
          </cell>
          <cell r="O1048">
            <v>45.13</v>
          </cell>
          <cell r="P1048">
            <v>1978.87</v>
          </cell>
          <cell r="Q1048">
            <v>1.8200000000000001E-2</v>
          </cell>
          <cell r="R1048">
            <v>1.8200000000000001E-2</v>
          </cell>
          <cell r="S1048">
            <v>55</v>
          </cell>
          <cell r="T1048">
            <v>6</v>
          </cell>
          <cell r="U1048">
            <v>8</v>
          </cell>
          <cell r="V1048">
            <v>2004</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0.16200000000000001</v>
          </cell>
          <cell r="L1049">
            <v>1981</v>
          </cell>
          <cell r="M1049">
            <v>0</v>
          </cell>
          <cell r="N1049">
            <v>12227</v>
          </cell>
          <cell r="O1049">
            <v>46.09</v>
          </cell>
          <cell r="P1049">
            <v>222.54</v>
          </cell>
          <cell r="Q1049">
            <v>1.8200000000000001E-2</v>
          </cell>
          <cell r="R1049">
            <v>1.8200000000000001E-2</v>
          </cell>
          <cell r="S1049">
            <v>55</v>
          </cell>
          <cell r="T1049">
            <v>6</v>
          </cell>
          <cell r="U1049">
            <v>8</v>
          </cell>
          <cell r="V1049">
            <v>2004</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0.12709000000000001</v>
          </cell>
          <cell r="L1050">
            <v>122</v>
          </cell>
          <cell r="M1050">
            <v>0</v>
          </cell>
          <cell r="N1050">
            <v>960</v>
          </cell>
          <cell r="O1050">
            <v>48.01</v>
          </cell>
          <cell r="P1050">
            <v>17.48</v>
          </cell>
          <cell r="Q1050">
            <v>1.8200000000000001E-2</v>
          </cell>
          <cell r="R1050">
            <v>1.8200000000000001E-2</v>
          </cell>
          <cell r="S1050">
            <v>55</v>
          </cell>
          <cell r="T1050">
            <v>6</v>
          </cell>
          <cell r="U1050">
            <v>8</v>
          </cell>
          <cell r="V1050">
            <v>2004</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0.10964</v>
          </cell>
          <cell r="L1051">
            <v>936</v>
          </cell>
          <cell r="M1051">
            <v>0</v>
          </cell>
          <cell r="N1051">
            <v>8539</v>
          </cell>
          <cell r="O1051">
            <v>48.97</v>
          </cell>
          <cell r="P1051">
            <v>155.41</v>
          </cell>
          <cell r="Q1051">
            <v>1.8200000000000001E-2</v>
          </cell>
          <cell r="R1051">
            <v>1.8200000000000001E-2</v>
          </cell>
          <cell r="S1051">
            <v>55</v>
          </cell>
          <cell r="T1051">
            <v>6</v>
          </cell>
          <cell r="U1051">
            <v>8</v>
          </cell>
          <cell r="V1051">
            <v>2004</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9.1999999999999998E-2</v>
          </cell>
          <cell r="L1052">
            <v>5159</v>
          </cell>
          <cell r="M1052">
            <v>0</v>
          </cell>
          <cell r="N1052">
            <v>56074</v>
          </cell>
          <cell r="O1052">
            <v>49.94</v>
          </cell>
          <cell r="P1052">
            <v>1020.55</v>
          </cell>
          <cell r="Q1052">
            <v>1.8200000000000001E-2</v>
          </cell>
          <cell r="R1052">
            <v>1.8200000000000001E-2</v>
          </cell>
          <cell r="S1052">
            <v>55</v>
          </cell>
          <cell r="T1052">
            <v>6</v>
          </cell>
          <cell r="U1052">
            <v>8</v>
          </cell>
          <cell r="V1052">
            <v>2004</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7.4179999999999996E-2</v>
          </cell>
          <cell r="L1053">
            <v>2302</v>
          </cell>
          <cell r="M1053">
            <v>0</v>
          </cell>
          <cell r="N1053">
            <v>31035</v>
          </cell>
          <cell r="O1053">
            <v>50.92</v>
          </cell>
          <cell r="P1053">
            <v>564.83000000000004</v>
          </cell>
          <cell r="Q1053">
            <v>1.8200000000000001E-2</v>
          </cell>
          <cell r="R1053">
            <v>1.8200000000000001E-2</v>
          </cell>
          <cell r="S1053">
            <v>55</v>
          </cell>
          <cell r="T1053">
            <v>6</v>
          </cell>
          <cell r="U1053">
            <v>8</v>
          </cell>
          <cell r="V1053">
            <v>2004</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0.92888999999999999</v>
          </cell>
          <cell r="L1054">
            <v>0</v>
          </cell>
          <cell r="M1054">
            <v>0</v>
          </cell>
          <cell r="N1054">
            <v>0</v>
          </cell>
          <cell r="O1054">
            <v>3.2</v>
          </cell>
          <cell r="P1054">
            <v>0</v>
          </cell>
          <cell r="Q1054">
            <v>0</v>
          </cell>
          <cell r="R1054">
            <v>2.2200000000000001E-2</v>
          </cell>
          <cell r="S1054">
            <v>45</v>
          </cell>
          <cell r="T1054">
            <v>6</v>
          </cell>
          <cell r="U1054">
            <v>8</v>
          </cell>
          <cell r="V1054">
            <v>2004</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0.90510999999999997</v>
          </cell>
          <cell r="L1055">
            <v>0</v>
          </cell>
          <cell r="M1055">
            <v>0</v>
          </cell>
          <cell r="N1055">
            <v>0</v>
          </cell>
          <cell r="O1055">
            <v>4.2699999999999996</v>
          </cell>
          <cell r="P1055">
            <v>0</v>
          </cell>
          <cell r="Q1055">
            <v>0</v>
          </cell>
          <cell r="R1055">
            <v>2.2200000000000001E-2</v>
          </cell>
          <cell r="S1055">
            <v>45</v>
          </cell>
          <cell r="T1055">
            <v>6</v>
          </cell>
          <cell r="U1055">
            <v>8</v>
          </cell>
          <cell r="V1055">
            <v>2004</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0.90088999999999997</v>
          </cell>
          <cell r="L1056">
            <v>12906</v>
          </cell>
          <cell r="M1056">
            <v>0</v>
          </cell>
          <cell r="N1056">
            <v>14326</v>
          </cell>
          <cell r="O1056">
            <v>4.46</v>
          </cell>
          <cell r="P1056">
            <v>318.02999999999997</v>
          </cell>
          <cell r="Q1056">
            <v>2.2200000000000001E-2</v>
          </cell>
          <cell r="R1056">
            <v>2.2200000000000001E-2</v>
          </cell>
          <cell r="S1056">
            <v>45</v>
          </cell>
          <cell r="T1056">
            <v>6</v>
          </cell>
          <cell r="U1056">
            <v>8</v>
          </cell>
          <cell r="V1056">
            <v>2004</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0.89688999999999997</v>
          </cell>
          <cell r="L1057">
            <v>312</v>
          </cell>
          <cell r="M1057">
            <v>0</v>
          </cell>
          <cell r="N1057">
            <v>348</v>
          </cell>
          <cell r="O1057">
            <v>4.6399999999999997</v>
          </cell>
          <cell r="P1057">
            <v>7.73</v>
          </cell>
          <cell r="Q1057">
            <v>2.2200000000000001E-2</v>
          </cell>
          <cell r="R1057">
            <v>2.2200000000000001E-2</v>
          </cell>
          <cell r="S1057">
            <v>45</v>
          </cell>
          <cell r="T1057">
            <v>6</v>
          </cell>
          <cell r="U1057">
            <v>8</v>
          </cell>
          <cell r="V1057">
            <v>2004</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0.89266999999999996</v>
          </cell>
          <cell r="L1058">
            <v>0</v>
          </cell>
          <cell r="M1058">
            <v>0</v>
          </cell>
          <cell r="N1058">
            <v>0</v>
          </cell>
          <cell r="O1058">
            <v>4.83</v>
          </cell>
          <cell r="P1058">
            <v>0</v>
          </cell>
          <cell r="Q1058">
            <v>0</v>
          </cell>
          <cell r="R1058">
            <v>2.2200000000000001E-2</v>
          </cell>
          <cell r="S1058">
            <v>45</v>
          </cell>
          <cell r="T1058">
            <v>6</v>
          </cell>
          <cell r="U1058">
            <v>8</v>
          </cell>
          <cell r="V1058">
            <v>2004</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0.88866999999999996</v>
          </cell>
          <cell r="L1059">
            <v>3485</v>
          </cell>
          <cell r="M1059">
            <v>0</v>
          </cell>
          <cell r="N1059">
            <v>3921</v>
          </cell>
          <cell r="O1059">
            <v>5.01</v>
          </cell>
          <cell r="P1059">
            <v>87.06</v>
          </cell>
          <cell r="Q1059">
            <v>2.2200000000000001E-2</v>
          </cell>
          <cell r="R1059">
            <v>2.2200000000000001E-2</v>
          </cell>
          <cell r="S1059">
            <v>45</v>
          </cell>
          <cell r="T1059">
            <v>6</v>
          </cell>
          <cell r="U1059">
            <v>8</v>
          </cell>
          <cell r="V1059">
            <v>2004</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0.88022</v>
          </cell>
          <cell r="L1060">
            <v>7</v>
          </cell>
          <cell r="M1060">
            <v>0</v>
          </cell>
          <cell r="N1060">
            <v>8</v>
          </cell>
          <cell r="O1060">
            <v>5.39</v>
          </cell>
          <cell r="P1060">
            <v>0.18</v>
          </cell>
          <cell r="Q1060">
            <v>2.2700000000000001E-2</v>
          </cell>
          <cell r="R1060">
            <v>2.2200000000000001E-2</v>
          </cell>
          <cell r="S1060">
            <v>45</v>
          </cell>
          <cell r="T1060">
            <v>6</v>
          </cell>
          <cell r="U1060">
            <v>8</v>
          </cell>
          <cell r="V1060">
            <v>2004</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0.876</v>
          </cell>
          <cell r="L1061">
            <v>77</v>
          </cell>
          <cell r="M1061">
            <v>0</v>
          </cell>
          <cell r="N1061">
            <v>88</v>
          </cell>
          <cell r="O1061">
            <v>5.58</v>
          </cell>
          <cell r="P1061">
            <v>1.94</v>
          </cell>
          <cell r="Q1061">
            <v>2.2200000000000001E-2</v>
          </cell>
          <cell r="R1061">
            <v>2.2200000000000001E-2</v>
          </cell>
          <cell r="S1061">
            <v>45</v>
          </cell>
          <cell r="T1061">
            <v>6</v>
          </cell>
          <cell r="U1061">
            <v>8</v>
          </cell>
          <cell r="V1061">
            <v>2004</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0.87178</v>
          </cell>
          <cell r="L1062">
            <v>176</v>
          </cell>
          <cell r="M1062">
            <v>0</v>
          </cell>
          <cell r="N1062">
            <v>201</v>
          </cell>
          <cell r="O1062">
            <v>5.77</v>
          </cell>
          <cell r="P1062">
            <v>4.47</v>
          </cell>
          <cell r="Q1062">
            <v>2.2200000000000001E-2</v>
          </cell>
          <cell r="R1062">
            <v>2.2200000000000001E-2</v>
          </cell>
          <cell r="S1062">
            <v>45</v>
          </cell>
          <cell r="T1062">
            <v>6</v>
          </cell>
          <cell r="U1062">
            <v>8</v>
          </cell>
          <cell r="V1062">
            <v>2004</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0.86756</v>
          </cell>
          <cell r="L1063">
            <v>0</v>
          </cell>
          <cell r="M1063">
            <v>0</v>
          </cell>
          <cell r="N1063">
            <v>0</v>
          </cell>
          <cell r="O1063">
            <v>5.96</v>
          </cell>
          <cell r="P1063">
            <v>0</v>
          </cell>
          <cell r="Q1063">
            <v>0</v>
          </cell>
          <cell r="R1063">
            <v>2.2200000000000001E-2</v>
          </cell>
          <cell r="S1063">
            <v>45</v>
          </cell>
          <cell r="T1063">
            <v>6</v>
          </cell>
          <cell r="U1063">
            <v>8</v>
          </cell>
          <cell r="V1063">
            <v>2004</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0.86333000000000004</v>
          </cell>
          <cell r="L1064">
            <v>176</v>
          </cell>
          <cell r="M1064">
            <v>0</v>
          </cell>
          <cell r="N1064">
            <v>204</v>
          </cell>
          <cell r="O1064">
            <v>6.15</v>
          </cell>
          <cell r="P1064">
            <v>4.53</v>
          </cell>
          <cell r="Q1064">
            <v>2.2200000000000001E-2</v>
          </cell>
          <cell r="R1064">
            <v>2.2200000000000001E-2</v>
          </cell>
          <cell r="S1064">
            <v>45</v>
          </cell>
          <cell r="T1064">
            <v>6</v>
          </cell>
          <cell r="U1064">
            <v>8</v>
          </cell>
          <cell r="V1064">
            <v>2004</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0.85889000000000004</v>
          </cell>
          <cell r="L1065">
            <v>65</v>
          </cell>
          <cell r="M1065">
            <v>0</v>
          </cell>
          <cell r="N1065">
            <v>76</v>
          </cell>
          <cell r="O1065">
            <v>6.35</v>
          </cell>
          <cell r="P1065">
            <v>1.68</v>
          </cell>
          <cell r="Q1065">
            <v>2.2200000000000001E-2</v>
          </cell>
          <cell r="R1065">
            <v>2.2200000000000001E-2</v>
          </cell>
          <cell r="S1065">
            <v>45</v>
          </cell>
          <cell r="T1065">
            <v>6</v>
          </cell>
          <cell r="U1065">
            <v>8</v>
          </cell>
          <cell r="V1065">
            <v>2004</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0.85467000000000004</v>
          </cell>
          <cell r="L1066">
            <v>0</v>
          </cell>
          <cell r="M1066">
            <v>0</v>
          </cell>
          <cell r="N1066">
            <v>0</v>
          </cell>
          <cell r="O1066">
            <v>6.54</v>
          </cell>
          <cell r="P1066">
            <v>0</v>
          </cell>
          <cell r="Q1066">
            <v>0</v>
          </cell>
          <cell r="R1066">
            <v>2.2200000000000001E-2</v>
          </cell>
          <cell r="S1066">
            <v>45</v>
          </cell>
          <cell r="T1066">
            <v>6</v>
          </cell>
          <cell r="U1066">
            <v>8</v>
          </cell>
          <cell r="V1066">
            <v>2004</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0.85021999999999998</v>
          </cell>
          <cell r="L1067">
            <v>0</v>
          </cell>
          <cell r="M1067">
            <v>0</v>
          </cell>
          <cell r="N1067">
            <v>0</v>
          </cell>
          <cell r="O1067">
            <v>6.74</v>
          </cell>
          <cell r="P1067">
            <v>0</v>
          </cell>
          <cell r="Q1067">
            <v>0</v>
          </cell>
          <cell r="R1067">
            <v>2.2200000000000001E-2</v>
          </cell>
          <cell r="S1067">
            <v>45</v>
          </cell>
          <cell r="T1067">
            <v>6</v>
          </cell>
          <cell r="U1067">
            <v>8</v>
          </cell>
          <cell r="V1067">
            <v>2004</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0.84577999999999998</v>
          </cell>
          <cell r="L1068">
            <v>45450</v>
          </cell>
          <cell r="M1068">
            <v>0</v>
          </cell>
          <cell r="N1068">
            <v>53737</v>
          </cell>
          <cell r="O1068">
            <v>6.94</v>
          </cell>
          <cell r="P1068">
            <v>1192.97</v>
          </cell>
          <cell r="Q1068">
            <v>2.2200000000000001E-2</v>
          </cell>
          <cell r="R1068">
            <v>2.2200000000000001E-2</v>
          </cell>
          <cell r="S1068">
            <v>45</v>
          </cell>
          <cell r="T1068">
            <v>6</v>
          </cell>
          <cell r="U1068">
            <v>8</v>
          </cell>
          <cell r="V1068">
            <v>2004</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0.84133000000000002</v>
          </cell>
          <cell r="L1069">
            <v>6</v>
          </cell>
          <cell r="M1069">
            <v>0</v>
          </cell>
          <cell r="N1069">
            <v>8</v>
          </cell>
          <cell r="O1069">
            <v>7.14</v>
          </cell>
          <cell r="P1069">
            <v>0.17</v>
          </cell>
          <cell r="Q1069">
            <v>2.24E-2</v>
          </cell>
          <cell r="R1069">
            <v>2.2200000000000001E-2</v>
          </cell>
          <cell r="S1069">
            <v>45</v>
          </cell>
          <cell r="T1069">
            <v>6</v>
          </cell>
          <cell r="U1069">
            <v>8</v>
          </cell>
          <cell r="V1069">
            <v>2004</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0.83689000000000002</v>
          </cell>
          <cell r="L1070">
            <v>4801</v>
          </cell>
          <cell r="M1070">
            <v>0</v>
          </cell>
          <cell r="N1070">
            <v>5736</v>
          </cell>
          <cell r="O1070">
            <v>7.34</v>
          </cell>
          <cell r="P1070">
            <v>127.34</v>
          </cell>
          <cell r="Q1070">
            <v>2.2200000000000001E-2</v>
          </cell>
          <cell r="R1070">
            <v>2.2200000000000001E-2</v>
          </cell>
          <cell r="S1070">
            <v>45</v>
          </cell>
          <cell r="T1070">
            <v>6</v>
          </cell>
          <cell r="U1070">
            <v>8</v>
          </cell>
          <cell r="V1070">
            <v>2004</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0.83221999999999996</v>
          </cell>
          <cell r="L1071">
            <v>167307</v>
          </cell>
          <cell r="M1071">
            <v>0</v>
          </cell>
          <cell r="N1071">
            <v>201037</v>
          </cell>
          <cell r="O1071">
            <v>7.55</v>
          </cell>
          <cell r="P1071">
            <v>4463.03</v>
          </cell>
          <cell r="Q1071">
            <v>2.2200000000000001E-2</v>
          </cell>
          <cell r="R1071">
            <v>2.2200000000000001E-2</v>
          </cell>
          <cell r="S1071">
            <v>45</v>
          </cell>
          <cell r="T1071">
            <v>6</v>
          </cell>
          <cell r="U1071">
            <v>8</v>
          </cell>
          <cell r="V1071">
            <v>2004</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0.82777999999999996</v>
          </cell>
          <cell r="L1072">
            <v>16987</v>
          </cell>
          <cell r="M1072">
            <v>0</v>
          </cell>
          <cell r="N1072">
            <v>20522</v>
          </cell>
          <cell r="O1072">
            <v>7.75</v>
          </cell>
          <cell r="P1072">
            <v>455.58</v>
          </cell>
          <cell r="Q1072">
            <v>2.2200000000000001E-2</v>
          </cell>
          <cell r="R1072">
            <v>2.2200000000000001E-2</v>
          </cell>
          <cell r="S1072">
            <v>45</v>
          </cell>
          <cell r="T1072">
            <v>6</v>
          </cell>
          <cell r="U1072">
            <v>8</v>
          </cell>
          <cell r="V1072">
            <v>2004</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0.82311000000000001</v>
          </cell>
          <cell r="L1073">
            <v>6747</v>
          </cell>
          <cell r="M1073">
            <v>0</v>
          </cell>
          <cell r="N1073">
            <v>8197</v>
          </cell>
          <cell r="O1073">
            <v>7.96</v>
          </cell>
          <cell r="P1073">
            <v>181.98</v>
          </cell>
          <cell r="Q1073">
            <v>2.2200000000000001E-2</v>
          </cell>
          <cell r="R1073">
            <v>2.2200000000000001E-2</v>
          </cell>
          <cell r="S1073">
            <v>45</v>
          </cell>
          <cell r="T1073">
            <v>6</v>
          </cell>
          <cell r="U1073">
            <v>8</v>
          </cell>
          <cell r="V1073">
            <v>2004</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0.81843999999999995</v>
          </cell>
          <cell r="L1074">
            <v>1862</v>
          </cell>
          <cell r="M1074">
            <v>0</v>
          </cell>
          <cell r="N1074">
            <v>2275</v>
          </cell>
          <cell r="O1074">
            <v>8.17</v>
          </cell>
          <cell r="P1074">
            <v>50.5</v>
          </cell>
          <cell r="Q1074">
            <v>2.2200000000000001E-2</v>
          </cell>
          <cell r="R1074">
            <v>2.2200000000000001E-2</v>
          </cell>
          <cell r="S1074">
            <v>45</v>
          </cell>
          <cell r="T1074">
            <v>6</v>
          </cell>
          <cell r="U1074">
            <v>8</v>
          </cell>
          <cell r="V1074">
            <v>2004</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0.81377999999999995</v>
          </cell>
          <cell r="L1075">
            <v>15391</v>
          </cell>
          <cell r="M1075">
            <v>0</v>
          </cell>
          <cell r="N1075">
            <v>18914</v>
          </cell>
          <cell r="O1075">
            <v>8.3800000000000008</v>
          </cell>
          <cell r="P1075">
            <v>419.88</v>
          </cell>
          <cell r="Q1075">
            <v>2.2200000000000001E-2</v>
          </cell>
          <cell r="R1075">
            <v>2.2200000000000001E-2</v>
          </cell>
          <cell r="S1075">
            <v>45</v>
          </cell>
          <cell r="T1075">
            <v>6</v>
          </cell>
          <cell r="U1075">
            <v>8</v>
          </cell>
          <cell r="V1075">
            <v>2004</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0.80911</v>
          </cell>
          <cell r="L1076">
            <v>7666</v>
          </cell>
          <cell r="M1076">
            <v>0</v>
          </cell>
          <cell r="N1076">
            <v>9474</v>
          </cell>
          <cell r="O1076">
            <v>8.59</v>
          </cell>
          <cell r="P1076">
            <v>210.33</v>
          </cell>
          <cell r="Q1076">
            <v>2.2200000000000001E-2</v>
          </cell>
          <cell r="R1076">
            <v>2.2200000000000001E-2</v>
          </cell>
          <cell r="S1076">
            <v>45</v>
          </cell>
          <cell r="T1076">
            <v>6</v>
          </cell>
          <cell r="U1076">
            <v>8</v>
          </cell>
          <cell r="V1076">
            <v>2004</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0.80422000000000005</v>
          </cell>
          <cell r="L1077">
            <v>38440</v>
          </cell>
          <cell r="M1077">
            <v>0</v>
          </cell>
          <cell r="N1077">
            <v>47797</v>
          </cell>
          <cell r="O1077">
            <v>8.81</v>
          </cell>
          <cell r="P1077">
            <v>1061.0999999999999</v>
          </cell>
          <cell r="Q1077">
            <v>2.2200000000000001E-2</v>
          </cell>
          <cell r="R1077">
            <v>2.2200000000000001E-2</v>
          </cell>
          <cell r="S1077">
            <v>45</v>
          </cell>
          <cell r="T1077">
            <v>6</v>
          </cell>
          <cell r="U1077">
            <v>8</v>
          </cell>
          <cell r="V1077">
            <v>2004</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0.79932999999999998</v>
          </cell>
          <cell r="L1078">
            <v>2157</v>
          </cell>
          <cell r="M1078">
            <v>0</v>
          </cell>
          <cell r="N1078">
            <v>2699</v>
          </cell>
          <cell r="O1078">
            <v>9.0299999999999994</v>
          </cell>
          <cell r="P1078">
            <v>59.92</v>
          </cell>
          <cell r="Q1078">
            <v>2.2200000000000001E-2</v>
          </cell>
          <cell r="R1078">
            <v>2.2200000000000001E-2</v>
          </cell>
          <cell r="S1078">
            <v>45</v>
          </cell>
          <cell r="T1078">
            <v>6</v>
          </cell>
          <cell r="U1078">
            <v>8</v>
          </cell>
          <cell r="V1078">
            <v>2004</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0.79466999999999999</v>
          </cell>
          <cell r="L1079">
            <v>36655</v>
          </cell>
          <cell r="M1079">
            <v>0</v>
          </cell>
          <cell r="N1079">
            <v>46126</v>
          </cell>
          <cell r="O1079">
            <v>9.24</v>
          </cell>
          <cell r="P1079">
            <v>1023.99</v>
          </cell>
          <cell r="Q1079">
            <v>2.2200000000000001E-2</v>
          </cell>
          <cell r="R1079">
            <v>2.2200000000000001E-2</v>
          </cell>
          <cell r="S1079">
            <v>45</v>
          </cell>
          <cell r="T1079">
            <v>6</v>
          </cell>
          <cell r="U1079">
            <v>8</v>
          </cell>
          <cell r="V1079">
            <v>2004</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0.78956000000000004</v>
          </cell>
          <cell r="L1080">
            <v>8328</v>
          </cell>
          <cell r="M1080">
            <v>0</v>
          </cell>
          <cell r="N1080">
            <v>10548</v>
          </cell>
          <cell r="O1080">
            <v>9.4700000000000006</v>
          </cell>
          <cell r="P1080">
            <v>234.17</v>
          </cell>
          <cell r="Q1080">
            <v>2.2200000000000001E-2</v>
          </cell>
          <cell r="R1080">
            <v>2.2200000000000001E-2</v>
          </cell>
          <cell r="S1080">
            <v>45</v>
          </cell>
          <cell r="T1080">
            <v>6</v>
          </cell>
          <cell r="U1080">
            <v>8</v>
          </cell>
          <cell r="V1080">
            <v>2004</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0.78466999999999998</v>
          </cell>
          <cell r="L1081">
            <v>59285</v>
          </cell>
          <cell r="M1081">
            <v>0</v>
          </cell>
          <cell r="N1081">
            <v>75554</v>
          </cell>
          <cell r="O1081">
            <v>9.69</v>
          </cell>
          <cell r="P1081">
            <v>1677.31</v>
          </cell>
          <cell r="Q1081">
            <v>2.2200000000000001E-2</v>
          </cell>
          <cell r="R1081">
            <v>2.2200000000000001E-2</v>
          </cell>
          <cell r="S1081">
            <v>45</v>
          </cell>
          <cell r="T1081">
            <v>6</v>
          </cell>
          <cell r="U1081">
            <v>8</v>
          </cell>
          <cell r="V1081">
            <v>2004</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0.77978000000000003</v>
          </cell>
          <cell r="L1082">
            <v>8118</v>
          </cell>
          <cell r="M1082">
            <v>0</v>
          </cell>
          <cell r="N1082">
            <v>10410</v>
          </cell>
          <cell r="O1082">
            <v>9.91</v>
          </cell>
          <cell r="P1082">
            <v>231.1</v>
          </cell>
          <cell r="Q1082">
            <v>2.2200000000000001E-2</v>
          </cell>
          <cell r="R1082">
            <v>2.2200000000000001E-2</v>
          </cell>
          <cell r="S1082">
            <v>45</v>
          </cell>
          <cell r="T1082">
            <v>6</v>
          </cell>
          <cell r="U1082">
            <v>8</v>
          </cell>
          <cell r="V1082">
            <v>2004</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0.77466999999999997</v>
          </cell>
          <cell r="L1083">
            <v>14115</v>
          </cell>
          <cell r="M1083">
            <v>0</v>
          </cell>
          <cell r="N1083">
            <v>18221</v>
          </cell>
          <cell r="O1083">
            <v>10.14</v>
          </cell>
          <cell r="P1083">
            <v>404.5</v>
          </cell>
          <cell r="Q1083">
            <v>2.2200000000000001E-2</v>
          </cell>
          <cell r="R1083">
            <v>2.2200000000000001E-2</v>
          </cell>
          <cell r="S1083">
            <v>45</v>
          </cell>
          <cell r="T1083">
            <v>6</v>
          </cell>
          <cell r="U1083">
            <v>8</v>
          </cell>
          <cell r="V1083">
            <v>2004</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0.76956000000000002</v>
          </cell>
          <cell r="L1084">
            <v>142805</v>
          </cell>
          <cell r="M1084">
            <v>0</v>
          </cell>
          <cell r="N1084">
            <v>185567</v>
          </cell>
          <cell r="O1084">
            <v>10.37</v>
          </cell>
          <cell r="P1084">
            <v>4119.6000000000004</v>
          </cell>
          <cell r="Q1084">
            <v>2.2200000000000001E-2</v>
          </cell>
          <cell r="R1084">
            <v>2.2200000000000001E-2</v>
          </cell>
          <cell r="S1084">
            <v>45</v>
          </cell>
          <cell r="T1084">
            <v>6</v>
          </cell>
          <cell r="U1084">
            <v>8</v>
          </cell>
          <cell r="V1084">
            <v>2004</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0.76444000000000001</v>
          </cell>
          <cell r="L1085">
            <v>17447</v>
          </cell>
          <cell r="M1085">
            <v>0</v>
          </cell>
          <cell r="N1085">
            <v>22824</v>
          </cell>
          <cell r="O1085">
            <v>10.6</v>
          </cell>
          <cell r="P1085">
            <v>506.68</v>
          </cell>
          <cell r="Q1085">
            <v>2.2200000000000001E-2</v>
          </cell>
          <cell r="R1085">
            <v>2.2200000000000001E-2</v>
          </cell>
          <cell r="S1085">
            <v>45</v>
          </cell>
          <cell r="T1085">
            <v>6</v>
          </cell>
          <cell r="U1085">
            <v>8</v>
          </cell>
          <cell r="V1085">
            <v>2004</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0.75910999999999995</v>
          </cell>
          <cell r="L1086">
            <v>21450</v>
          </cell>
          <cell r="M1086">
            <v>0</v>
          </cell>
          <cell r="N1086">
            <v>28257</v>
          </cell>
          <cell r="O1086">
            <v>10.84</v>
          </cell>
          <cell r="P1086">
            <v>627.30999999999995</v>
          </cell>
          <cell r="Q1086">
            <v>2.2200000000000001E-2</v>
          </cell>
          <cell r="R1086">
            <v>2.2200000000000001E-2</v>
          </cell>
          <cell r="S1086">
            <v>45</v>
          </cell>
          <cell r="T1086">
            <v>6</v>
          </cell>
          <cell r="U1086">
            <v>8</v>
          </cell>
          <cell r="V1086">
            <v>2004</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0.754</v>
          </cell>
          <cell r="L1087">
            <v>28531</v>
          </cell>
          <cell r="M1087">
            <v>0</v>
          </cell>
          <cell r="N1087">
            <v>37839</v>
          </cell>
          <cell r="O1087">
            <v>11.07</v>
          </cell>
          <cell r="P1087">
            <v>840.03</v>
          </cell>
          <cell r="Q1087">
            <v>2.2200000000000001E-2</v>
          </cell>
          <cell r="R1087">
            <v>2.2200000000000001E-2</v>
          </cell>
          <cell r="S1087">
            <v>45</v>
          </cell>
          <cell r="T1087">
            <v>6</v>
          </cell>
          <cell r="U1087">
            <v>8</v>
          </cell>
          <cell r="V1087">
            <v>2004</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0.74866999999999995</v>
          </cell>
          <cell r="L1088">
            <v>3287</v>
          </cell>
          <cell r="M1088">
            <v>0</v>
          </cell>
          <cell r="N1088">
            <v>4391</v>
          </cell>
          <cell r="O1088">
            <v>11.31</v>
          </cell>
          <cell r="P1088">
            <v>97.48</v>
          </cell>
          <cell r="Q1088">
            <v>2.2200000000000001E-2</v>
          </cell>
          <cell r="R1088">
            <v>2.2200000000000001E-2</v>
          </cell>
          <cell r="S1088">
            <v>45</v>
          </cell>
          <cell r="T1088">
            <v>6</v>
          </cell>
          <cell r="U1088">
            <v>8</v>
          </cell>
          <cell r="V1088">
            <v>2004</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0.74333000000000005</v>
          </cell>
          <cell r="L1089">
            <v>1123</v>
          </cell>
          <cell r="M1089">
            <v>0</v>
          </cell>
          <cell r="N1089">
            <v>1511</v>
          </cell>
          <cell r="O1089">
            <v>11.55</v>
          </cell>
          <cell r="P1089">
            <v>33.549999999999997</v>
          </cell>
          <cell r="Q1089">
            <v>2.2200000000000001E-2</v>
          </cell>
          <cell r="R1089">
            <v>2.2200000000000001E-2</v>
          </cell>
          <cell r="S1089">
            <v>45</v>
          </cell>
          <cell r="T1089">
            <v>6</v>
          </cell>
          <cell r="U1089">
            <v>8</v>
          </cell>
          <cell r="V1089">
            <v>2004</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0.73243999999999998</v>
          </cell>
          <cell r="L1090">
            <v>0</v>
          </cell>
          <cell r="M1090">
            <v>0</v>
          </cell>
          <cell r="N1090">
            <v>0</v>
          </cell>
          <cell r="O1090">
            <v>12.04</v>
          </cell>
          <cell r="P1090">
            <v>0</v>
          </cell>
          <cell r="Q1090">
            <v>0</v>
          </cell>
          <cell r="R1090">
            <v>2.2200000000000001E-2</v>
          </cell>
          <cell r="S1090">
            <v>45</v>
          </cell>
          <cell r="T1090">
            <v>6</v>
          </cell>
          <cell r="U1090">
            <v>8</v>
          </cell>
          <cell r="V1090">
            <v>2004</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0.72711000000000003</v>
          </cell>
          <cell r="L1091">
            <v>0</v>
          </cell>
          <cell r="M1091">
            <v>0</v>
          </cell>
          <cell r="N1091">
            <v>0</v>
          </cell>
          <cell r="O1091">
            <v>12.28</v>
          </cell>
          <cell r="P1091">
            <v>0</v>
          </cell>
          <cell r="Q1091">
            <v>0</v>
          </cell>
          <cell r="R1091">
            <v>2.2200000000000001E-2</v>
          </cell>
          <cell r="S1091">
            <v>45</v>
          </cell>
          <cell r="T1091">
            <v>6</v>
          </cell>
          <cell r="U1091">
            <v>8</v>
          </cell>
          <cell r="V1091">
            <v>2004</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0.72155999999999998</v>
          </cell>
          <cell r="L1092">
            <v>0</v>
          </cell>
          <cell r="M1092">
            <v>0</v>
          </cell>
          <cell r="N1092">
            <v>0</v>
          </cell>
          <cell r="O1092">
            <v>12.53</v>
          </cell>
          <cell r="P1092">
            <v>0</v>
          </cell>
          <cell r="Q1092">
            <v>0</v>
          </cell>
          <cell r="R1092">
            <v>2.2200000000000001E-2</v>
          </cell>
          <cell r="S1092">
            <v>45</v>
          </cell>
          <cell r="T1092">
            <v>6</v>
          </cell>
          <cell r="U1092">
            <v>8</v>
          </cell>
          <cell r="V1092">
            <v>2004</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0.71599999999999997</v>
          </cell>
          <cell r="L1093">
            <v>979</v>
          </cell>
          <cell r="M1093">
            <v>0</v>
          </cell>
          <cell r="N1093">
            <v>1368</v>
          </cell>
          <cell r="O1093">
            <v>12.78</v>
          </cell>
          <cell r="P1093">
            <v>30.37</v>
          </cell>
          <cell r="Q1093">
            <v>2.2200000000000001E-2</v>
          </cell>
          <cell r="R1093">
            <v>2.2200000000000001E-2</v>
          </cell>
          <cell r="S1093">
            <v>45</v>
          </cell>
          <cell r="T1093">
            <v>6</v>
          </cell>
          <cell r="U1093">
            <v>8</v>
          </cell>
          <cell r="V1093">
            <v>2004</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0.71043999999999996</v>
          </cell>
          <cell r="L1094">
            <v>0</v>
          </cell>
          <cell r="M1094">
            <v>0</v>
          </cell>
          <cell r="N1094">
            <v>0</v>
          </cell>
          <cell r="O1094">
            <v>13.03</v>
          </cell>
          <cell r="P1094">
            <v>0</v>
          </cell>
          <cell r="Q1094">
            <v>0</v>
          </cell>
          <cell r="R1094">
            <v>2.2200000000000001E-2</v>
          </cell>
          <cell r="S1094">
            <v>45</v>
          </cell>
          <cell r="T1094">
            <v>6</v>
          </cell>
          <cell r="U1094">
            <v>8</v>
          </cell>
          <cell r="V1094">
            <v>2004</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0.70489000000000002</v>
          </cell>
          <cell r="L1095">
            <v>20510</v>
          </cell>
          <cell r="M1095">
            <v>0</v>
          </cell>
          <cell r="N1095">
            <v>29096</v>
          </cell>
          <cell r="O1095">
            <v>13.28</v>
          </cell>
          <cell r="P1095">
            <v>645.94000000000005</v>
          </cell>
          <cell r="Q1095">
            <v>2.2200000000000001E-2</v>
          </cell>
          <cell r="R1095">
            <v>2.2200000000000001E-2</v>
          </cell>
          <cell r="S1095">
            <v>45</v>
          </cell>
          <cell r="T1095">
            <v>6</v>
          </cell>
          <cell r="U1095">
            <v>8</v>
          </cell>
          <cell r="V1095">
            <v>2004</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0.69933000000000001</v>
          </cell>
          <cell r="L1096">
            <v>0</v>
          </cell>
          <cell r="M1096">
            <v>0</v>
          </cell>
          <cell r="N1096">
            <v>0</v>
          </cell>
          <cell r="O1096">
            <v>13.53</v>
          </cell>
          <cell r="P1096">
            <v>0</v>
          </cell>
          <cell r="Q1096">
            <v>0</v>
          </cell>
          <cell r="R1096">
            <v>2.2200000000000001E-2</v>
          </cell>
          <cell r="S1096">
            <v>45</v>
          </cell>
          <cell r="T1096">
            <v>6</v>
          </cell>
          <cell r="U1096">
            <v>8</v>
          </cell>
          <cell r="V1096">
            <v>2004</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0.69377999999999995</v>
          </cell>
          <cell r="L1097">
            <v>8183</v>
          </cell>
          <cell r="M1097">
            <v>0</v>
          </cell>
          <cell r="N1097">
            <v>11795</v>
          </cell>
          <cell r="O1097">
            <v>13.78</v>
          </cell>
          <cell r="P1097">
            <v>261.85000000000002</v>
          </cell>
          <cell r="Q1097">
            <v>2.2200000000000001E-2</v>
          </cell>
          <cell r="R1097">
            <v>2.2200000000000001E-2</v>
          </cell>
          <cell r="S1097">
            <v>45</v>
          </cell>
          <cell r="T1097">
            <v>6</v>
          </cell>
          <cell r="U1097">
            <v>8</v>
          </cell>
          <cell r="V1097">
            <v>2004</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0.68244000000000005</v>
          </cell>
          <cell r="L1098">
            <v>21140</v>
          </cell>
          <cell r="M1098">
            <v>0</v>
          </cell>
          <cell r="N1098">
            <v>30976</v>
          </cell>
          <cell r="O1098">
            <v>14.29</v>
          </cell>
          <cell r="P1098">
            <v>687.68</v>
          </cell>
          <cell r="Q1098">
            <v>2.2200000000000001E-2</v>
          </cell>
          <cell r="R1098">
            <v>2.2200000000000001E-2</v>
          </cell>
          <cell r="S1098">
            <v>45</v>
          </cell>
          <cell r="T1098">
            <v>6</v>
          </cell>
          <cell r="U1098">
            <v>8</v>
          </cell>
          <cell r="V1098">
            <v>2004</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0.67132999999999998</v>
          </cell>
          <cell r="L1099">
            <v>9569</v>
          </cell>
          <cell r="M1099">
            <v>0</v>
          </cell>
          <cell r="N1099">
            <v>14254</v>
          </cell>
          <cell r="O1099">
            <v>14.79</v>
          </cell>
          <cell r="P1099">
            <v>316.43</v>
          </cell>
          <cell r="Q1099">
            <v>2.2200000000000001E-2</v>
          </cell>
          <cell r="R1099">
            <v>2.2200000000000001E-2</v>
          </cell>
          <cell r="S1099">
            <v>45</v>
          </cell>
          <cell r="T1099">
            <v>6</v>
          </cell>
          <cell r="U1099">
            <v>8</v>
          </cell>
          <cell r="V1099">
            <v>2004</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0.66578000000000004</v>
          </cell>
          <cell r="L1100">
            <v>1441</v>
          </cell>
          <cell r="M1100">
            <v>0</v>
          </cell>
          <cell r="N1100">
            <v>2165</v>
          </cell>
          <cell r="O1100">
            <v>15.04</v>
          </cell>
          <cell r="P1100">
            <v>48.06</v>
          </cell>
          <cell r="Q1100">
            <v>2.2200000000000001E-2</v>
          </cell>
          <cell r="R1100">
            <v>2.2200000000000001E-2</v>
          </cell>
          <cell r="S1100">
            <v>45</v>
          </cell>
          <cell r="T1100">
            <v>6</v>
          </cell>
          <cell r="U1100">
            <v>8</v>
          </cell>
          <cell r="V1100">
            <v>2004</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0.66022000000000003</v>
          </cell>
          <cell r="L1101">
            <v>12346</v>
          </cell>
          <cell r="M1101">
            <v>0</v>
          </cell>
          <cell r="N1101">
            <v>18699</v>
          </cell>
          <cell r="O1101">
            <v>15.29</v>
          </cell>
          <cell r="P1101">
            <v>415.13</v>
          </cell>
          <cell r="Q1101">
            <v>2.2200000000000001E-2</v>
          </cell>
          <cell r="R1101">
            <v>2.2200000000000001E-2</v>
          </cell>
          <cell r="S1101">
            <v>45</v>
          </cell>
          <cell r="T1101">
            <v>6</v>
          </cell>
          <cell r="U1101">
            <v>8</v>
          </cell>
          <cell r="V1101">
            <v>2004</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0.65466999999999997</v>
          </cell>
          <cell r="L1102">
            <v>38</v>
          </cell>
          <cell r="M1102">
            <v>0</v>
          </cell>
          <cell r="N1102">
            <v>58</v>
          </cell>
          <cell r="O1102">
            <v>15.54</v>
          </cell>
          <cell r="P1102">
            <v>1.28</v>
          </cell>
          <cell r="Q1102">
            <v>2.2100000000000002E-2</v>
          </cell>
          <cell r="R1102">
            <v>2.2200000000000001E-2</v>
          </cell>
          <cell r="S1102">
            <v>45</v>
          </cell>
          <cell r="T1102">
            <v>6</v>
          </cell>
          <cell r="U1102">
            <v>8</v>
          </cell>
          <cell r="V1102">
            <v>2004</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0.64932999999999996</v>
          </cell>
          <cell r="L1103">
            <v>1163</v>
          </cell>
          <cell r="M1103">
            <v>0</v>
          </cell>
          <cell r="N1103">
            <v>1791</v>
          </cell>
          <cell r="O1103">
            <v>15.78</v>
          </cell>
          <cell r="P1103">
            <v>39.76</v>
          </cell>
          <cell r="Q1103">
            <v>2.2200000000000001E-2</v>
          </cell>
          <cell r="R1103">
            <v>2.2200000000000001E-2</v>
          </cell>
          <cell r="S1103">
            <v>45</v>
          </cell>
          <cell r="T1103">
            <v>6</v>
          </cell>
          <cell r="U1103">
            <v>8</v>
          </cell>
          <cell r="V1103">
            <v>2004</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0.64378000000000002</v>
          </cell>
          <cell r="L1104">
            <v>0</v>
          </cell>
          <cell r="M1104">
            <v>0</v>
          </cell>
          <cell r="N1104">
            <v>0</v>
          </cell>
          <cell r="O1104">
            <v>16.03</v>
          </cell>
          <cell r="P1104">
            <v>0</v>
          </cell>
          <cell r="Q1104">
            <v>0</v>
          </cell>
          <cell r="R1104">
            <v>2.2200000000000001E-2</v>
          </cell>
          <cell r="S1104">
            <v>45</v>
          </cell>
          <cell r="T1104">
            <v>6</v>
          </cell>
          <cell r="U1104">
            <v>8</v>
          </cell>
          <cell r="V1104">
            <v>2004</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0.63310999999999995</v>
          </cell>
          <cell r="L1105">
            <v>0</v>
          </cell>
          <cell r="M1105">
            <v>0</v>
          </cell>
          <cell r="N1105">
            <v>0</v>
          </cell>
          <cell r="O1105">
            <v>16.510000000000002</v>
          </cell>
          <cell r="P1105">
            <v>0</v>
          </cell>
          <cell r="Q1105">
            <v>0</v>
          </cell>
          <cell r="R1105">
            <v>2.2200000000000001E-2</v>
          </cell>
          <cell r="S1105">
            <v>45</v>
          </cell>
          <cell r="T1105">
            <v>6</v>
          </cell>
          <cell r="U1105">
            <v>8</v>
          </cell>
          <cell r="V1105">
            <v>2004</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0.62778</v>
          </cell>
          <cell r="L1106">
            <v>0</v>
          </cell>
          <cell r="M1106">
            <v>0</v>
          </cell>
          <cell r="N1106">
            <v>0</v>
          </cell>
          <cell r="O1106">
            <v>16.75</v>
          </cell>
          <cell r="P1106">
            <v>0</v>
          </cell>
          <cell r="Q1106">
            <v>0</v>
          </cell>
          <cell r="R1106">
            <v>2.2200000000000001E-2</v>
          </cell>
          <cell r="S1106">
            <v>45</v>
          </cell>
          <cell r="T1106">
            <v>6</v>
          </cell>
          <cell r="U1106">
            <v>8</v>
          </cell>
          <cell r="V1106">
            <v>2004</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0.62243999999999999</v>
          </cell>
          <cell r="L1107">
            <v>1151</v>
          </cell>
          <cell r="M1107">
            <v>0</v>
          </cell>
          <cell r="N1107">
            <v>1849</v>
          </cell>
          <cell r="O1107">
            <v>16.989999999999998</v>
          </cell>
          <cell r="P1107">
            <v>41.06</v>
          </cell>
          <cell r="Q1107">
            <v>2.2200000000000001E-2</v>
          </cell>
          <cell r="R1107">
            <v>2.2200000000000001E-2</v>
          </cell>
          <cell r="S1107">
            <v>45</v>
          </cell>
          <cell r="T1107">
            <v>6</v>
          </cell>
          <cell r="U1107">
            <v>8</v>
          </cell>
          <cell r="V1107">
            <v>2004</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0.61711000000000005</v>
          </cell>
          <cell r="L1108">
            <v>1210</v>
          </cell>
          <cell r="M1108">
            <v>0</v>
          </cell>
          <cell r="N1108">
            <v>1960</v>
          </cell>
          <cell r="O1108">
            <v>17.23</v>
          </cell>
          <cell r="P1108">
            <v>43.51</v>
          </cell>
          <cell r="Q1108">
            <v>2.2200000000000001E-2</v>
          </cell>
          <cell r="R1108">
            <v>2.2200000000000001E-2</v>
          </cell>
          <cell r="S1108">
            <v>45</v>
          </cell>
          <cell r="T1108">
            <v>6</v>
          </cell>
          <cell r="U1108">
            <v>8</v>
          </cell>
          <cell r="V1108">
            <v>2004</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0.61177999999999999</v>
          </cell>
          <cell r="L1109">
            <v>3142</v>
          </cell>
          <cell r="M1109">
            <v>0</v>
          </cell>
          <cell r="N1109">
            <v>5136</v>
          </cell>
          <cell r="O1109">
            <v>17.47</v>
          </cell>
          <cell r="P1109">
            <v>114.01</v>
          </cell>
          <cell r="Q1109">
            <v>2.2200000000000001E-2</v>
          </cell>
          <cell r="R1109">
            <v>2.2200000000000001E-2</v>
          </cell>
          <cell r="S1109">
            <v>45</v>
          </cell>
          <cell r="T1109">
            <v>6</v>
          </cell>
          <cell r="U1109">
            <v>8</v>
          </cell>
          <cell r="V1109">
            <v>2004</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0.60643999999999998</v>
          </cell>
          <cell r="L1110">
            <v>0</v>
          </cell>
          <cell r="M1110">
            <v>0</v>
          </cell>
          <cell r="N1110">
            <v>0</v>
          </cell>
          <cell r="O1110">
            <v>17.71</v>
          </cell>
          <cell r="P1110">
            <v>0</v>
          </cell>
          <cell r="Q1110">
            <v>0</v>
          </cell>
          <cell r="R1110">
            <v>2.2200000000000001E-2</v>
          </cell>
          <cell r="S1110">
            <v>45</v>
          </cell>
          <cell r="T1110">
            <v>6</v>
          </cell>
          <cell r="U1110">
            <v>8</v>
          </cell>
          <cell r="V1110">
            <v>2004</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0.59555999999999998</v>
          </cell>
          <cell r="L1111">
            <v>589</v>
          </cell>
          <cell r="M1111">
            <v>0</v>
          </cell>
          <cell r="N1111">
            <v>990</v>
          </cell>
          <cell r="O1111">
            <v>18.2</v>
          </cell>
          <cell r="P1111">
            <v>21.97</v>
          </cell>
          <cell r="Q1111">
            <v>2.2200000000000001E-2</v>
          </cell>
          <cell r="R1111">
            <v>2.2200000000000001E-2</v>
          </cell>
          <cell r="S1111">
            <v>45</v>
          </cell>
          <cell r="T1111">
            <v>6</v>
          </cell>
          <cell r="U1111">
            <v>8</v>
          </cell>
          <cell r="V1111">
            <v>2004</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0.57289000000000001</v>
          </cell>
          <cell r="L1112">
            <v>10744</v>
          </cell>
          <cell r="M1112">
            <v>0</v>
          </cell>
          <cell r="N1112">
            <v>18754</v>
          </cell>
          <cell r="O1112">
            <v>19.22</v>
          </cell>
          <cell r="P1112">
            <v>416.34</v>
          </cell>
          <cell r="Q1112">
            <v>2.2200000000000001E-2</v>
          </cell>
          <cell r="R1112">
            <v>2.2200000000000001E-2</v>
          </cell>
          <cell r="S1112">
            <v>45</v>
          </cell>
          <cell r="T1112">
            <v>6</v>
          </cell>
          <cell r="U1112">
            <v>8</v>
          </cell>
          <cell r="V1112">
            <v>2004</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0.56044000000000005</v>
          </cell>
          <cell r="L1113">
            <v>44</v>
          </cell>
          <cell r="M1113">
            <v>0</v>
          </cell>
          <cell r="N1113">
            <v>79</v>
          </cell>
          <cell r="O1113">
            <v>19.78</v>
          </cell>
          <cell r="P1113">
            <v>1.75</v>
          </cell>
          <cell r="Q1113">
            <v>2.2200000000000001E-2</v>
          </cell>
          <cell r="R1113">
            <v>2.2200000000000001E-2</v>
          </cell>
          <cell r="S1113">
            <v>45</v>
          </cell>
          <cell r="T1113">
            <v>6</v>
          </cell>
          <cell r="U1113">
            <v>8</v>
          </cell>
          <cell r="V1113">
            <v>2004</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0.53200000000000003</v>
          </cell>
          <cell r="L1114">
            <v>278</v>
          </cell>
          <cell r="M1114">
            <v>0</v>
          </cell>
          <cell r="N1114">
            <v>522</v>
          </cell>
          <cell r="O1114">
            <v>21.06</v>
          </cell>
          <cell r="P1114">
            <v>11.58</v>
          </cell>
          <cell r="Q1114">
            <v>2.2200000000000001E-2</v>
          </cell>
          <cell r="R1114">
            <v>2.2200000000000001E-2</v>
          </cell>
          <cell r="S1114">
            <v>45</v>
          </cell>
          <cell r="T1114">
            <v>6</v>
          </cell>
          <cell r="U1114">
            <v>8</v>
          </cell>
          <cell r="V1114">
            <v>2004</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0.50644</v>
          </cell>
          <cell r="L1115">
            <v>347326</v>
          </cell>
          <cell r="M1115">
            <v>0</v>
          </cell>
          <cell r="N1115">
            <v>685819</v>
          </cell>
          <cell r="O1115">
            <v>22.21</v>
          </cell>
          <cell r="P1115">
            <v>15225.19</v>
          </cell>
          <cell r="Q1115">
            <v>2.2200000000000001E-2</v>
          </cell>
          <cell r="R1115">
            <v>2.2200000000000001E-2</v>
          </cell>
          <cell r="S1115">
            <v>45</v>
          </cell>
          <cell r="T1115">
            <v>6</v>
          </cell>
          <cell r="U1115">
            <v>8</v>
          </cell>
          <cell r="V1115">
            <v>2004</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0.47599999999999998</v>
          </cell>
          <cell r="L1116">
            <v>3149</v>
          </cell>
          <cell r="M1116">
            <v>0</v>
          </cell>
          <cell r="N1116">
            <v>6616</v>
          </cell>
          <cell r="O1116">
            <v>23.58</v>
          </cell>
          <cell r="P1116">
            <v>146.88</v>
          </cell>
          <cell r="Q1116">
            <v>2.2200000000000001E-2</v>
          </cell>
          <cell r="R1116">
            <v>2.2200000000000001E-2</v>
          </cell>
          <cell r="S1116">
            <v>45</v>
          </cell>
          <cell r="T1116">
            <v>6</v>
          </cell>
          <cell r="U1116">
            <v>8</v>
          </cell>
          <cell r="V1116">
            <v>2004</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0.46467000000000003</v>
          </cell>
          <cell r="L1117">
            <v>17842</v>
          </cell>
          <cell r="M1117">
            <v>0</v>
          </cell>
          <cell r="N1117">
            <v>38397</v>
          </cell>
          <cell r="O1117">
            <v>24.09</v>
          </cell>
          <cell r="P1117">
            <v>852.41</v>
          </cell>
          <cell r="Q1117">
            <v>2.2200000000000001E-2</v>
          </cell>
          <cell r="R1117">
            <v>2.2200000000000001E-2</v>
          </cell>
          <cell r="S1117">
            <v>45</v>
          </cell>
          <cell r="T1117">
            <v>6</v>
          </cell>
          <cell r="U1117">
            <v>8</v>
          </cell>
          <cell r="V1117">
            <v>2004</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0.45244000000000001</v>
          </cell>
          <cell r="L1118">
            <v>10148</v>
          </cell>
          <cell r="M1118">
            <v>0</v>
          </cell>
          <cell r="N1118">
            <v>22429</v>
          </cell>
          <cell r="O1118">
            <v>24.64</v>
          </cell>
          <cell r="P1118">
            <v>497.93</v>
          </cell>
          <cell r="Q1118">
            <v>2.2200000000000001E-2</v>
          </cell>
          <cell r="R1118">
            <v>2.2200000000000001E-2</v>
          </cell>
          <cell r="S1118">
            <v>45</v>
          </cell>
          <cell r="T1118">
            <v>6</v>
          </cell>
          <cell r="U1118">
            <v>8</v>
          </cell>
          <cell r="V1118">
            <v>2004</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0.43956000000000001</v>
          </cell>
          <cell r="L1119">
            <v>3242</v>
          </cell>
          <cell r="M1119">
            <v>0</v>
          </cell>
          <cell r="N1119">
            <v>7376</v>
          </cell>
          <cell r="O1119">
            <v>25.22</v>
          </cell>
          <cell r="P1119">
            <v>163.74</v>
          </cell>
          <cell r="Q1119">
            <v>2.2200000000000001E-2</v>
          </cell>
          <cell r="R1119">
            <v>2.2200000000000001E-2</v>
          </cell>
          <cell r="S1119">
            <v>45</v>
          </cell>
          <cell r="T1119">
            <v>6</v>
          </cell>
          <cell r="U1119">
            <v>8</v>
          </cell>
          <cell r="V1119">
            <v>2004</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0.42599999999999999</v>
          </cell>
          <cell r="L1120">
            <v>43375</v>
          </cell>
          <cell r="M1120">
            <v>0</v>
          </cell>
          <cell r="N1120">
            <v>101819</v>
          </cell>
          <cell r="O1120">
            <v>25.83</v>
          </cell>
          <cell r="P1120">
            <v>2260.37</v>
          </cell>
          <cell r="Q1120">
            <v>2.2200000000000001E-2</v>
          </cell>
          <cell r="R1120">
            <v>2.2200000000000001E-2</v>
          </cell>
          <cell r="S1120">
            <v>45</v>
          </cell>
          <cell r="T1120">
            <v>6</v>
          </cell>
          <cell r="U1120">
            <v>8</v>
          </cell>
          <cell r="V1120">
            <v>2004</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0.41155999999999998</v>
          </cell>
          <cell r="L1121">
            <v>8638</v>
          </cell>
          <cell r="M1121">
            <v>0</v>
          </cell>
          <cell r="N1121">
            <v>20989</v>
          </cell>
          <cell r="O1121">
            <v>26.48</v>
          </cell>
          <cell r="P1121">
            <v>465.94</v>
          </cell>
          <cell r="Q1121">
            <v>2.2200000000000001E-2</v>
          </cell>
          <cell r="R1121">
            <v>2.2200000000000001E-2</v>
          </cell>
          <cell r="S1121">
            <v>45</v>
          </cell>
          <cell r="T1121">
            <v>6</v>
          </cell>
          <cell r="U1121">
            <v>8</v>
          </cell>
          <cell r="V1121">
            <v>2004</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0.39667000000000002</v>
          </cell>
          <cell r="L1122">
            <v>77411</v>
          </cell>
          <cell r="M1122">
            <v>0</v>
          </cell>
          <cell r="N1122">
            <v>195153</v>
          </cell>
          <cell r="O1122">
            <v>27.15</v>
          </cell>
          <cell r="P1122">
            <v>4332.3999999999996</v>
          </cell>
          <cell r="Q1122">
            <v>2.2200000000000001E-2</v>
          </cell>
          <cell r="R1122">
            <v>2.2200000000000001E-2</v>
          </cell>
          <cell r="S1122">
            <v>45</v>
          </cell>
          <cell r="T1122">
            <v>6</v>
          </cell>
          <cell r="U1122">
            <v>8</v>
          </cell>
          <cell r="V1122">
            <v>2004</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0.38089000000000001</v>
          </cell>
          <cell r="L1123">
            <v>70318</v>
          </cell>
          <cell r="M1123">
            <v>0</v>
          </cell>
          <cell r="N1123">
            <v>184616</v>
          </cell>
          <cell r="O1123">
            <v>27.86</v>
          </cell>
          <cell r="P1123">
            <v>4098.47</v>
          </cell>
          <cell r="Q1123">
            <v>2.2200000000000001E-2</v>
          </cell>
          <cell r="R1123">
            <v>2.2200000000000001E-2</v>
          </cell>
          <cell r="S1123">
            <v>45</v>
          </cell>
          <cell r="T1123">
            <v>6</v>
          </cell>
          <cell r="U1123">
            <v>8</v>
          </cell>
          <cell r="V1123">
            <v>2004</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0.36443999999999999</v>
          </cell>
          <cell r="L1124">
            <v>83625</v>
          </cell>
          <cell r="M1124">
            <v>0</v>
          </cell>
          <cell r="N1124">
            <v>229461</v>
          </cell>
          <cell r="O1124">
            <v>28.6</v>
          </cell>
          <cell r="P1124">
            <v>5094.03</v>
          </cell>
          <cell r="Q1124">
            <v>2.2200000000000001E-2</v>
          </cell>
          <cell r="R1124">
            <v>2.2200000000000001E-2</v>
          </cell>
          <cell r="S1124">
            <v>45</v>
          </cell>
          <cell r="T1124">
            <v>6</v>
          </cell>
          <cell r="U1124">
            <v>8</v>
          </cell>
          <cell r="V1124">
            <v>2004</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0.34733000000000003</v>
          </cell>
          <cell r="L1125">
            <v>29581</v>
          </cell>
          <cell r="M1125">
            <v>0</v>
          </cell>
          <cell r="N1125">
            <v>85168</v>
          </cell>
          <cell r="O1125">
            <v>29.37</v>
          </cell>
          <cell r="P1125">
            <v>1890.72</v>
          </cell>
          <cell r="Q1125">
            <v>2.2200000000000001E-2</v>
          </cell>
          <cell r="R1125">
            <v>2.2200000000000001E-2</v>
          </cell>
          <cell r="S1125">
            <v>45</v>
          </cell>
          <cell r="T1125">
            <v>6</v>
          </cell>
          <cell r="U1125">
            <v>8</v>
          </cell>
          <cell r="V1125">
            <v>2004</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0.32978000000000002</v>
          </cell>
          <cell r="L1126">
            <v>167187</v>
          </cell>
          <cell r="M1126">
            <v>0</v>
          </cell>
          <cell r="N1126">
            <v>506967</v>
          </cell>
          <cell r="O1126">
            <v>30.16</v>
          </cell>
          <cell r="P1126">
            <v>11254.66</v>
          </cell>
          <cell r="Q1126">
            <v>2.2200000000000001E-2</v>
          </cell>
          <cell r="R1126">
            <v>2.2200000000000001E-2</v>
          </cell>
          <cell r="S1126">
            <v>45</v>
          </cell>
          <cell r="T1126">
            <v>6</v>
          </cell>
          <cell r="U1126">
            <v>8</v>
          </cell>
          <cell r="V1126">
            <v>2004</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0.31178</v>
          </cell>
          <cell r="L1127">
            <v>2389231</v>
          </cell>
          <cell r="M1127">
            <v>0</v>
          </cell>
          <cell r="N1127">
            <v>7663196</v>
          </cell>
          <cell r="O1127">
            <v>30.97</v>
          </cell>
          <cell r="P1127">
            <v>170122.96</v>
          </cell>
          <cell r="Q1127">
            <v>2.2200000000000001E-2</v>
          </cell>
          <cell r="R1127">
            <v>2.2200000000000001E-2</v>
          </cell>
          <cell r="S1127">
            <v>45</v>
          </cell>
          <cell r="T1127">
            <v>6</v>
          </cell>
          <cell r="U1127">
            <v>8</v>
          </cell>
          <cell r="V1127">
            <v>2004</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0.29332999999999998</v>
          </cell>
          <cell r="L1128">
            <v>41113</v>
          </cell>
          <cell r="M1128">
            <v>0</v>
          </cell>
          <cell r="N1128">
            <v>140159</v>
          </cell>
          <cell r="O1128">
            <v>31.8</v>
          </cell>
          <cell r="P1128">
            <v>3111.54</v>
          </cell>
          <cell r="Q1128">
            <v>2.2200000000000001E-2</v>
          </cell>
          <cell r="R1128">
            <v>2.2200000000000001E-2</v>
          </cell>
          <cell r="S1128">
            <v>45</v>
          </cell>
          <cell r="T1128">
            <v>6</v>
          </cell>
          <cell r="U1128">
            <v>8</v>
          </cell>
          <cell r="V1128">
            <v>2004</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0.27467000000000003</v>
          </cell>
          <cell r="L1129">
            <v>160913</v>
          </cell>
          <cell r="M1129">
            <v>0</v>
          </cell>
          <cell r="N1129">
            <v>585842</v>
          </cell>
          <cell r="O1129">
            <v>32.64</v>
          </cell>
          <cell r="P1129">
            <v>13005.7</v>
          </cell>
          <cell r="Q1129">
            <v>2.2200000000000001E-2</v>
          </cell>
          <cell r="R1129">
            <v>2.2200000000000001E-2</v>
          </cell>
          <cell r="S1129">
            <v>45</v>
          </cell>
          <cell r="T1129">
            <v>6</v>
          </cell>
          <cell r="U1129">
            <v>8</v>
          </cell>
          <cell r="V1129">
            <v>2004</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0.25556000000000001</v>
          </cell>
          <cell r="L1130">
            <v>178449</v>
          </cell>
          <cell r="M1130">
            <v>0</v>
          </cell>
          <cell r="N1130">
            <v>698266</v>
          </cell>
          <cell r="O1130">
            <v>33.5</v>
          </cell>
          <cell r="P1130">
            <v>15501.5</v>
          </cell>
          <cell r="Q1130">
            <v>2.2200000000000001E-2</v>
          </cell>
          <cell r="R1130">
            <v>2.2200000000000001E-2</v>
          </cell>
          <cell r="S1130">
            <v>45</v>
          </cell>
          <cell r="T1130">
            <v>6</v>
          </cell>
          <cell r="U1130">
            <v>8</v>
          </cell>
          <cell r="V1130">
            <v>2004</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0.23622000000000001</v>
          </cell>
          <cell r="L1131">
            <v>215644</v>
          </cell>
          <cell r="M1131">
            <v>0</v>
          </cell>
          <cell r="N1131">
            <v>912895</v>
          </cell>
          <cell r="O1131">
            <v>34.369999999999997</v>
          </cell>
          <cell r="P1131">
            <v>20266.28</v>
          </cell>
          <cell r="Q1131">
            <v>2.2200000000000001E-2</v>
          </cell>
          <cell r="R1131">
            <v>2.2200000000000001E-2</v>
          </cell>
          <cell r="S1131">
            <v>45</v>
          </cell>
          <cell r="T1131">
            <v>6</v>
          </cell>
          <cell r="U1131">
            <v>8</v>
          </cell>
          <cell r="V1131">
            <v>2004</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0.21667</v>
          </cell>
          <cell r="L1132">
            <v>241822</v>
          </cell>
          <cell r="M1132">
            <v>0</v>
          </cell>
          <cell r="N1132">
            <v>1116085</v>
          </cell>
          <cell r="O1132">
            <v>35.25</v>
          </cell>
          <cell r="P1132">
            <v>24777.1</v>
          </cell>
          <cell r="Q1132">
            <v>2.2200000000000001E-2</v>
          </cell>
          <cell r="R1132">
            <v>2.2200000000000001E-2</v>
          </cell>
          <cell r="S1132">
            <v>45</v>
          </cell>
          <cell r="T1132">
            <v>6</v>
          </cell>
          <cell r="U1132">
            <v>8</v>
          </cell>
          <cell r="V1132">
            <v>2004</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0.19667000000000001</v>
          </cell>
          <cell r="L1133">
            <v>169562</v>
          </cell>
          <cell r="M1133">
            <v>0</v>
          </cell>
          <cell r="N1133">
            <v>862164</v>
          </cell>
          <cell r="O1133">
            <v>36.15</v>
          </cell>
          <cell r="P1133">
            <v>19140.04</v>
          </cell>
          <cell r="Q1133">
            <v>2.2200000000000001E-2</v>
          </cell>
          <cell r="R1133">
            <v>2.2200000000000001E-2</v>
          </cell>
          <cell r="S1133">
            <v>45</v>
          </cell>
          <cell r="T1133">
            <v>6</v>
          </cell>
          <cell r="U1133">
            <v>8</v>
          </cell>
          <cell r="V1133">
            <v>2004</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0.17621999999999999</v>
          </cell>
          <cell r="L1134">
            <v>28615</v>
          </cell>
          <cell r="M1134">
            <v>0</v>
          </cell>
          <cell r="N1134">
            <v>162380</v>
          </cell>
          <cell r="O1134">
            <v>37.07</v>
          </cell>
          <cell r="P1134">
            <v>3604.84</v>
          </cell>
          <cell r="Q1134">
            <v>2.2200000000000001E-2</v>
          </cell>
          <cell r="R1134">
            <v>2.2200000000000001E-2</v>
          </cell>
          <cell r="S1134">
            <v>45</v>
          </cell>
          <cell r="T1134">
            <v>6</v>
          </cell>
          <cell r="U1134">
            <v>8</v>
          </cell>
          <cell r="V1134">
            <v>2004</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0.15556</v>
          </cell>
          <cell r="L1135">
            <v>22591</v>
          </cell>
          <cell r="M1135">
            <v>0</v>
          </cell>
          <cell r="N1135">
            <v>145227</v>
          </cell>
          <cell r="O1135">
            <v>38</v>
          </cell>
          <cell r="P1135">
            <v>3224.04</v>
          </cell>
          <cell r="Q1135">
            <v>2.2200000000000001E-2</v>
          </cell>
          <cell r="R1135">
            <v>2.2200000000000001E-2</v>
          </cell>
          <cell r="S1135">
            <v>45</v>
          </cell>
          <cell r="T1135">
            <v>6</v>
          </cell>
          <cell r="U1135">
            <v>8</v>
          </cell>
          <cell r="V1135">
            <v>2004</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0.13467000000000001</v>
          </cell>
          <cell r="L1136">
            <v>40989</v>
          </cell>
          <cell r="M1136">
            <v>0</v>
          </cell>
          <cell r="N1136">
            <v>304366</v>
          </cell>
          <cell r="O1136">
            <v>38.94</v>
          </cell>
          <cell r="P1136">
            <v>6756.91</v>
          </cell>
          <cell r="Q1136">
            <v>2.2200000000000001E-2</v>
          </cell>
          <cell r="R1136">
            <v>2.2200000000000001E-2</v>
          </cell>
          <cell r="S1136">
            <v>45</v>
          </cell>
          <cell r="T1136">
            <v>6</v>
          </cell>
          <cell r="U1136">
            <v>8</v>
          </cell>
          <cell r="V1136">
            <v>2004</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0.11333</v>
          </cell>
          <cell r="L1137">
            <v>39793</v>
          </cell>
          <cell r="M1137">
            <v>0</v>
          </cell>
          <cell r="N1137">
            <v>351124</v>
          </cell>
          <cell r="O1137">
            <v>39.9</v>
          </cell>
          <cell r="P1137">
            <v>7794.95</v>
          </cell>
          <cell r="Q1137">
            <v>2.2200000000000001E-2</v>
          </cell>
          <cell r="R1137">
            <v>2.2200000000000001E-2</v>
          </cell>
          <cell r="S1137">
            <v>45</v>
          </cell>
          <cell r="T1137">
            <v>6</v>
          </cell>
          <cell r="U1137">
            <v>8</v>
          </cell>
          <cell r="V1137">
            <v>2004</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9.178E-2</v>
          </cell>
          <cell r="L1138">
            <v>3606</v>
          </cell>
          <cell r="M1138">
            <v>0</v>
          </cell>
          <cell r="N1138">
            <v>39285</v>
          </cell>
          <cell r="O1138">
            <v>40.869999999999997</v>
          </cell>
          <cell r="P1138">
            <v>872.14</v>
          </cell>
          <cell r="Q1138">
            <v>2.2200000000000001E-2</v>
          </cell>
          <cell r="R1138">
            <v>2.2200000000000001E-2</v>
          </cell>
          <cell r="S1138">
            <v>45</v>
          </cell>
          <cell r="T1138">
            <v>6</v>
          </cell>
          <cell r="U1138">
            <v>8</v>
          </cell>
          <cell r="V1138">
            <v>2004</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7.0000000000000007E-2</v>
          </cell>
          <cell r="L1139">
            <v>0</v>
          </cell>
          <cell r="M1139">
            <v>0</v>
          </cell>
          <cell r="N1139">
            <v>0</v>
          </cell>
          <cell r="O1139">
            <v>41.85</v>
          </cell>
          <cell r="P1139">
            <v>0</v>
          </cell>
          <cell r="Q1139">
            <v>0</v>
          </cell>
          <cell r="R1139">
            <v>2.2200000000000001E-2</v>
          </cell>
          <cell r="S1139">
            <v>45</v>
          </cell>
          <cell r="T1139">
            <v>6</v>
          </cell>
          <cell r="U1139">
            <v>8</v>
          </cell>
          <cell r="V1139">
            <v>2004</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0.95652000000000004</v>
          </cell>
          <cell r="L1140">
            <v>0</v>
          </cell>
          <cell r="M1140">
            <v>0</v>
          </cell>
          <cell r="N1140">
            <v>0</v>
          </cell>
          <cell r="O1140">
            <v>1</v>
          </cell>
          <cell r="P1140">
            <v>0</v>
          </cell>
          <cell r="Q1140">
            <v>0</v>
          </cell>
          <cell r="R1140">
            <v>4.3499999999999997E-2</v>
          </cell>
          <cell r="S1140">
            <v>23</v>
          </cell>
          <cell r="T1140">
            <v>6</v>
          </cell>
          <cell r="U1140">
            <v>8</v>
          </cell>
          <cell r="V1140">
            <v>2004</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0.95652000000000004</v>
          </cell>
          <cell r="L1141">
            <v>0</v>
          </cell>
          <cell r="M1141">
            <v>0</v>
          </cell>
          <cell r="N1141">
            <v>0</v>
          </cell>
          <cell r="O1141">
            <v>1</v>
          </cell>
          <cell r="P1141">
            <v>0</v>
          </cell>
          <cell r="Q1141">
            <v>0</v>
          </cell>
          <cell r="R1141">
            <v>4.3499999999999997E-2</v>
          </cell>
          <cell r="S1141">
            <v>23</v>
          </cell>
          <cell r="T1141">
            <v>6</v>
          </cell>
          <cell r="U1141">
            <v>8</v>
          </cell>
          <cell r="V1141">
            <v>2004</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0.95652000000000004</v>
          </cell>
          <cell r="L1142">
            <v>0</v>
          </cell>
          <cell r="M1142">
            <v>0</v>
          </cell>
          <cell r="N1142">
            <v>0</v>
          </cell>
          <cell r="O1142">
            <v>1</v>
          </cell>
          <cell r="P1142">
            <v>0</v>
          </cell>
          <cell r="Q1142">
            <v>0</v>
          </cell>
          <cell r="R1142">
            <v>4.3499999999999997E-2</v>
          </cell>
          <cell r="S1142">
            <v>23</v>
          </cell>
          <cell r="T1142">
            <v>6</v>
          </cell>
          <cell r="U1142">
            <v>8</v>
          </cell>
          <cell r="V1142">
            <v>2004</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0.95652000000000004</v>
          </cell>
          <cell r="L1143">
            <v>0</v>
          </cell>
          <cell r="M1143">
            <v>0</v>
          </cell>
          <cell r="N1143">
            <v>0</v>
          </cell>
          <cell r="O1143">
            <v>1</v>
          </cell>
          <cell r="P1143">
            <v>0</v>
          </cell>
          <cell r="Q1143">
            <v>0</v>
          </cell>
          <cell r="R1143">
            <v>4.3499999999999997E-2</v>
          </cell>
          <cell r="S1143">
            <v>23</v>
          </cell>
          <cell r="T1143">
            <v>6</v>
          </cell>
          <cell r="U1143">
            <v>8</v>
          </cell>
          <cell r="V1143">
            <v>2004</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0.95652000000000004</v>
          </cell>
          <cell r="L1144">
            <v>0</v>
          </cell>
          <cell r="M1144">
            <v>0</v>
          </cell>
          <cell r="N1144">
            <v>0</v>
          </cell>
          <cell r="O1144">
            <v>1</v>
          </cell>
          <cell r="P1144">
            <v>0</v>
          </cell>
          <cell r="Q1144">
            <v>0</v>
          </cell>
          <cell r="R1144">
            <v>4.3499999999999997E-2</v>
          </cell>
          <cell r="S1144">
            <v>23</v>
          </cell>
          <cell r="T1144">
            <v>6</v>
          </cell>
          <cell r="U1144">
            <v>8</v>
          </cell>
          <cell r="V1144">
            <v>2004</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0.67696000000000001</v>
          </cell>
          <cell r="L1145">
            <v>0</v>
          </cell>
          <cell r="M1145">
            <v>0</v>
          </cell>
          <cell r="N1145">
            <v>0</v>
          </cell>
          <cell r="O1145">
            <v>7.43</v>
          </cell>
          <cell r="P1145">
            <v>0</v>
          </cell>
          <cell r="Q1145">
            <v>0</v>
          </cell>
          <cell r="R1145">
            <v>4.3499999999999997E-2</v>
          </cell>
          <cell r="S1145">
            <v>23</v>
          </cell>
          <cell r="T1145">
            <v>6</v>
          </cell>
          <cell r="U1145">
            <v>8</v>
          </cell>
          <cell r="V1145">
            <v>2004</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0.63609000000000004</v>
          </cell>
          <cell r="L1146">
            <v>0</v>
          </cell>
          <cell r="M1146">
            <v>0</v>
          </cell>
          <cell r="N1146">
            <v>0</v>
          </cell>
          <cell r="O1146">
            <v>8.3699999999999992</v>
          </cell>
          <cell r="P1146">
            <v>0</v>
          </cell>
          <cell r="Q1146">
            <v>0</v>
          </cell>
          <cell r="R1146">
            <v>4.3499999999999997E-2</v>
          </cell>
          <cell r="S1146">
            <v>23</v>
          </cell>
          <cell r="T1146">
            <v>6</v>
          </cell>
          <cell r="U1146">
            <v>8</v>
          </cell>
          <cell r="V1146">
            <v>2004</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0.61477999999999999</v>
          </cell>
          <cell r="L1147">
            <v>0</v>
          </cell>
          <cell r="M1147">
            <v>0</v>
          </cell>
          <cell r="N1147">
            <v>0</v>
          </cell>
          <cell r="O1147">
            <v>8.86</v>
          </cell>
          <cell r="P1147">
            <v>0</v>
          </cell>
          <cell r="Q1147">
            <v>0</v>
          </cell>
          <cell r="R1147">
            <v>4.3499999999999997E-2</v>
          </cell>
          <cell r="S1147">
            <v>23</v>
          </cell>
          <cell r="T1147">
            <v>6</v>
          </cell>
          <cell r="U1147">
            <v>8</v>
          </cell>
          <cell r="V1147">
            <v>2004</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0.59304000000000001</v>
          </cell>
          <cell r="L1148">
            <v>0</v>
          </cell>
          <cell r="M1148">
            <v>0</v>
          </cell>
          <cell r="N1148">
            <v>0</v>
          </cell>
          <cell r="O1148">
            <v>9.36</v>
          </cell>
          <cell r="P1148">
            <v>0</v>
          </cell>
          <cell r="Q1148">
            <v>0</v>
          </cell>
          <cell r="R1148">
            <v>4.3499999999999997E-2</v>
          </cell>
          <cell r="S1148">
            <v>23</v>
          </cell>
          <cell r="T1148">
            <v>6</v>
          </cell>
          <cell r="U1148">
            <v>8</v>
          </cell>
          <cell r="V1148">
            <v>2004</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0.57042999999999999</v>
          </cell>
          <cell r="L1149">
            <v>0</v>
          </cell>
          <cell r="M1149">
            <v>0</v>
          </cell>
          <cell r="N1149">
            <v>0</v>
          </cell>
          <cell r="O1149">
            <v>9.8800000000000008</v>
          </cell>
          <cell r="P1149">
            <v>0</v>
          </cell>
          <cell r="Q1149">
            <v>0</v>
          </cell>
          <cell r="R1149">
            <v>4.3499999999999997E-2</v>
          </cell>
          <cell r="S1149">
            <v>23</v>
          </cell>
          <cell r="T1149">
            <v>6</v>
          </cell>
          <cell r="U1149">
            <v>8</v>
          </cell>
          <cell r="V1149">
            <v>2004</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0.54696</v>
          </cell>
          <cell r="L1150">
            <v>211</v>
          </cell>
          <cell r="M1150">
            <v>0</v>
          </cell>
          <cell r="N1150">
            <v>385</v>
          </cell>
          <cell r="O1150">
            <v>10.42</v>
          </cell>
          <cell r="P1150">
            <v>16.760000000000002</v>
          </cell>
          <cell r="Q1150">
            <v>4.3499999999999997E-2</v>
          </cell>
          <cell r="R1150">
            <v>4.3499999999999997E-2</v>
          </cell>
          <cell r="S1150">
            <v>23</v>
          </cell>
          <cell r="T1150">
            <v>6</v>
          </cell>
          <cell r="U1150">
            <v>8</v>
          </cell>
          <cell r="V1150">
            <v>2004</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0.52303999999999995</v>
          </cell>
          <cell r="L1151">
            <v>2785</v>
          </cell>
          <cell r="M1151">
            <v>0</v>
          </cell>
          <cell r="N1151">
            <v>5325</v>
          </cell>
          <cell r="O1151">
            <v>10.97</v>
          </cell>
          <cell r="P1151">
            <v>231.62</v>
          </cell>
          <cell r="Q1151">
            <v>4.3499999999999997E-2</v>
          </cell>
          <cell r="R1151">
            <v>4.3499999999999997E-2</v>
          </cell>
          <cell r="S1151">
            <v>23</v>
          </cell>
          <cell r="T1151">
            <v>6</v>
          </cell>
          <cell r="U1151">
            <v>8</v>
          </cell>
          <cell r="V1151">
            <v>2004</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0.49825999999999998</v>
          </cell>
          <cell r="L1152">
            <v>14012</v>
          </cell>
          <cell r="M1152">
            <v>0</v>
          </cell>
          <cell r="N1152">
            <v>28123</v>
          </cell>
          <cell r="O1152">
            <v>11.54</v>
          </cell>
          <cell r="P1152">
            <v>1223.3399999999999</v>
          </cell>
          <cell r="Q1152">
            <v>4.3499999999999997E-2</v>
          </cell>
          <cell r="R1152">
            <v>4.3499999999999997E-2</v>
          </cell>
          <cell r="S1152">
            <v>23</v>
          </cell>
          <cell r="T1152">
            <v>6</v>
          </cell>
          <cell r="U1152">
            <v>8</v>
          </cell>
          <cell r="V1152">
            <v>2004</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0.47304000000000002</v>
          </cell>
          <cell r="L1153">
            <v>16893</v>
          </cell>
          <cell r="M1153">
            <v>0</v>
          </cell>
          <cell r="N1153">
            <v>35712</v>
          </cell>
          <cell r="O1153">
            <v>12.12</v>
          </cell>
          <cell r="P1153">
            <v>1553.47</v>
          </cell>
          <cell r="Q1153">
            <v>4.3499999999999997E-2</v>
          </cell>
          <cell r="R1153">
            <v>4.3499999999999997E-2</v>
          </cell>
          <cell r="S1153">
            <v>23</v>
          </cell>
          <cell r="T1153">
            <v>6</v>
          </cell>
          <cell r="U1153">
            <v>8</v>
          </cell>
          <cell r="V1153">
            <v>2004</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0.44739000000000001</v>
          </cell>
          <cell r="L1154">
            <v>21902</v>
          </cell>
          <cell r="M1154">
            <v>0</v>
          </cell>
          <cell r="N1154">
            <v>48955</v>
          </cell>
          <cell r="O1154">
            <v>12.71</v>
          </cell>
          <cell r="P1154">
            <v>2129.5500000000002</v>
          </cell>
          <cell r="Q1154">
            <v>4.3499999999999997E-2</v>
          </cell>
          <cell r="R1154">
            <v>4.3499999999999997E-2</v>
          </cell>
          <cell r="S1154">
            <v>23</v>
          </cell>
          <cell r="T1154">
            <v>6</v>
          </cell>
          <cell r="U1154">
            <v>8</v>
          </cell>
          <cell r="V1154">
            <v>2004</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0.42087000000000002</v>
          </cell>
          <cell r="L1155">
            <v>28555</v>
          </cell>
          <cell r="M1155">
            <v>0</v>
          </cell>
          <cell r="N1155">
            <v>67848</v>
          </cell>
          <cell r="O1155">
            <v>13.32</v>
          </cell>
          <cell r="P1155">
            <v>2951.41</v>
          </cell>
          <cell r="Q1155">
            <v>4.3499999999999997E-2</v>
          </cell>
          <cell r="R1155">
            <v>4.3499999999999997E-2</v>
          </cell>
          <cell r="S1155">
            <v>23</v>
          </cell>
          <cell r="T1155">
            <v>6</v>
          </cell>
          <cell r="U1155">
            <v>8</v>
          </cell>
          <cell r="V1155">
            <v>2004</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0.39348</v>
          </cell>
          <cell r="L1156">
            <v>44018</v>
          </cell>
          <cell r="M1156">
            <v>0</v>
          </cell>
          <cell r="N1156">
            <v>111869</v>
          </cell>
          <cell r="O1156">
            <v>13.95</v>
          </cell>
          <cell r="P1156">
            <v>4866.29</v>
          </cell>
          <cell r="Q1156">
            <v>4.3499999999999997E-2</v>
          </cell>
          <cell r="R1156">
            <v>4.3499999999999997E-2</v>
          </cell>
          <cell r="S1156">
            <v>23</v>
          </cell>
          <cell r="T1156">
            <v>6</v>
          </cell>
          <cell r="U1156">
            <v>8</v>
          </cell>
          <cell r="V1156">
            <v>2004</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0.36609000000000003</v>
          </cell>
          <cell r="L1157">
            <v>6646</v>
          </cell>
          <cell r="M1157">
            <v>0</v>
          </cell>
          <cell r="N1157">
            <v>18155</v>
          </cell>
          <cell r="O1157">
            <v>14.58</v>
          </cell>
          <cell r="P1157">
            <v>789.75</v>
          </cell>
          <cell r="Q1157">
            <v>4.3499999999999997E-2</v>
          </cell>
          <cell r="R1157">
            <v>4.3499999999999997E-2</v>
          </cell>
          <cell r="S1157">
            <v>23</v>
          </cell>
          <cell r="T1157">
            <v>6</v>
          </cell>
          <cell r="U1157">
            <v>8</v>
          </cell>
          <cell r="V1157">
            <v>2004</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0.33783000000000002</v>
          </cell>
          <cell r="L1158">
            <v>27547</v>
          </cell>
          <cell r="M1158">
            <v>0</v>
          </cell>
          <cell r="N1158">
            <v>81542</v>
          </cell>
          <cell r="O1158">
            <v>15.23</v>
          </cell>
          <cell r="P1158">
            <v>3547.09</v>
          </cell>
          <cell r="Q1158">
            <v>4.3499999999999997E-2</v>
          </cell>
          <cell r="R1158">
            <v>4.3499999999999997E-2</v>
          </cell>
          <cell r="S1158">
            <v>23</v>
          </cell>
          <cell r="T1158">
            <v>6</v>
          </cell>
          <cell r="U1158">
            <v>8</v>
          </cell>
          <cell r="V1158">
            <v>2004</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0.30957000000000001</v>
          </cell>
          <cell r="L1159">
            <v>7542</v>
          </cell>
          <cell r="M1159">
            <v>0</v>
          </cell>
          <cell r="N1159">
            <v>24363</v>
          </cell>
          <cell r="O1159">
            <v>15.88</v>
          </cell>
          <cell r="P1159">
            <v>1059.8</v>
          </cell>
          <cell r="Q1159">
            <v>4.3499999999999997E-2</v>
          </cell>
          <cell r="R1159">
            <v>4.3499999999999997E-2</v>
          </cell>
          <cell r="S1159">
            <v>23</v>
          </cell>
          <cell r="T1159">
            <v>6</v>
          </cell>
          <cell r="U1159">
            <v>8</v>
          </cell>
          <cell r="V1159">
            <v>2004</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0.28043000000000001</v>
          </cell>
          <cell r="L1160">
            <v>23726</v>
          </cell>
          <cell r="M1160">
            <v>0</v>
          </cell>
          <cell r="N1160">
            <v>84607</v>
          </cell>
          <cell r="O1160">
            <v>16.55</v>
          </cell>
          <cell r="P1160">
            <v>3680.41</v>
          </cell>
          <cell r="Q1160">
            <v>4.3499999999999997E-2</v>
          </cell>
          <cell r="R1160">
            <v>4.3499999999999997E-2</v>
          </cell>
          <cell r="S1160">
            <v>23</v>
          </cell>
          <cell r="T1160">
            <v>6</v>
          </cell>
          <cell r="U1160">
            <v>8</v>
          </cell>
          <cell r="V1160">
            <v>2004</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0.25130000000000002</v>
          </cell>
          <cell r="L1161">
            <v>10611</v>
          </cell>
          <cell r="M1161">
            <v>0</v>
          </cell>
          <cell r="N1161">
            <v>42225</v>
          </cell>
          <cell r="O1161">
            <v>17.22</v>
          </cell>
          <cell r="P1161">
            <v>1836.8</v>
          </cell>
          <cell r="Q1161">
            <v>4.3499999999999997E-2</v>
          </cell>
          <cell r="R1161">
            <v>4.3499999999999997E-2</v>
          </cell>
          <cell r="S1161">
            <v>23</v>
          </cell>
          <cell r="T1161">
            <v>6</v>
          </cell>
          <cell r="U1161">
            <v>8</v>
          </cell>
          <cell r="V1161">
            <v>2004</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0.22173999999999999</v>
          </cell>
          <cell r="L1162">
            <v>12339</v>
          </cell>
          <cell r="M1162">
            <v>0</v>
          </cell>
          <cell r="N1162">
            <v>55645</v>
          </cell>
          <cell r="O1162">
            <v>17.899999999999999</v>
          </cell>
          <cell r="P1162">
            <v>2420.54</v>
          </cell>
          <cell r="Q1162">
            <v>4.3499999999999997E-2</v>
          </cell>
          <cell r="R1162">
            <v>4.3499999999999997E-2</v>
          </cell>
          <cell r="S1162">
            <v>23</v>
          </cell>
          <cell r="T1162">
            <v>6</v>
          </cell>
          <cell r="U1162">
            <v>8</v>
          </cell>
          <cell r="V1162">
            <v>2004</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0.19173999999999999</v>
          </cell>
          <cell r="L1163">
            <v>28622</v>
          </cell>
          <cell r="M1163">
            <v>0</v>
          </cell>
          <cell r="N1163">
            <v>149274</v>
          </cell>
          <cell r="O1163">
            <v>18.59</v>
          </cell>
          <cell r="P1163">
            <v>6493.43</v>
          </cell>
          <cell r="Q1163">
            <v>4.3499999999999997E-2</v>
          </cell>
          <cell r="R1163">
            <v>4.3499999999999997E-2</v>
          </cell>
          <cell r="S1163">
            <v>23</v>
          </cell>
          <cell r="T1163">
            <v>6</v>
          </cell>
          <cell r="U1163">
            <v>8</v>
          </cell>
          <cell r="V1163">
            <v>2004</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0.16173999999999999</v>
          </cell>
          <cell r="L1164">
            <v>23585</v>
          </cell>
          <cell r="M1164">
            <v>0</v>
          </cell>
          <cell r="N1164">
            <v>145823</v>
          </cell>
          <cell r="O1164">
            <v>19.28</v>
          </cell>
          <cell r="P1164">
            <v>6343.32</v>
          </cell>
          <cell r="Q1164">
            <v>4.3499999999999997E-2</v>
          </cell>
          <cell r="R1164">
            <v>4.3499999999999997E-2</v>
          </cell>
          <cell r="S1164">
            <v>23</v>
          </cell>
          <cell r="T1164">
            <v>6</v>
          </cell>
          <cell r="U1164">
            <v>8</v>
          </cell>
          <cell r="V1164">
            <v>2004</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0.13086999999999999</v>
          </cell>
          <cell r="L1165">
            <v>11009</v>
          </cell>
          <cell r="M1165">
            <v>0</v>
          </cell>
          <cell r="N1165">
            <v>84124</v>
          </cell>
          <cell r="O1165">
            <v>19.989999999999998</v>
          </cell>
          <cell r="P1165">
            <v>3659.41</v>
          </cell>
          <cell r="Q1165">
            <v>4.3499999999999997E-2</v>
          </cell>
          <cell r="R1165">
            <v>4.3499999999999997E-2</v>
          </cell>
          <cell r="S1165">
            <v>23</v>
          </cell>
          <cell r="T1165">
            <v>6</v>
          </cell>
          <cell r="U1165">
            <v>8</v>
          </cell>
          <cell r="V1165">
            <v>2004</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0.10043000000000001</v>
          </cell>
          <cell r="L1166">
            <v>4088</v>
          </cell>
          <cell r="M1166">
            <v>0</v>
          </cell>
          <cell r="N1166">
            <v>40706</v>
          </cell>
          <cell r="O1166">
            <v>20.69</v>
          </cell>
          <cell r="P1166">
            <v>1770.72</v>
          </cell>
          <cell r="Q1166">
            <v>4.3499999999999997E-2</v>
          </cell>
          <cell r="R1166">
            <v>4.3499999999999997E-2</v>
          </cell>
          <cell r="S1166">
            <v>23</v>
          </cell>
          <cell r="T1166">
            <v>6</v>
          </cell>
          <cell r="U1166">
            <v>8</v>
          </cell>
          <cell r="V1166">
            <v>2004</v>
          </cell>
          <cell r="W1166" t="str">
            <v>ASL_BG</v>
          </cell>
        </row>
      </sheetData>
      <sheetData sheetId="17">
        <row r="2">
          <cell r="A2" t="str">
            <v>030001871</v>
          </cell>
          <cell r="B2">
            <v>3000</v>
          </cell>
          <cell r="C2">
            <v>0</v>
          </cell>
          <cell r="D2">
            <v>1871</v>
          </cell>
          <cell r="E2">
            <v>12</v>
          </cell>
          <cell r="F2">
            <v>0</v>
          </cell>
          <cell r="G2">
            <v>120</v>
          </cell>
          <cell r="H2" t="str">
            <v>L2</v>
          </cell>
          <cell r="I2">
            <v>0</v>
          </cell>
          <cell r="J2">
            <v>8531.8799999999992</v>
          </cell>
          <cell r="K2">
            <v>0.65207999999999999</v>
          </cell>
          <cell r="L2">
            <v>5563</v>
          </cell>
          <cell r="M2">
            <v>0</v>
          </cell>
          <cell r="N2">
            <v>8532</v>
          </cell>
          <cell r="O2">
            <v>41.75</v>
          </cell>
          <cell r="P2">
            <v>70.81</v>
          </cell>
          <cell r="Q2">
            <v>8.3000000000000001E-3</v>
          </cell>
          <cell r="R2">
            <v>8.3000000000000001E-3</v>
          </cell>
          <cell r="S2">
            <v>120</v>
          </cell>
          <cell r="T2">
            <v>6</v>
          </cell>
          <cell r="U2">
            <v>12</v>
          </cell>
          <cell r="V2">
            <v>2011</v>
          </cell>
          <cell r="W2" t="str">
            <v>ASL_BG</v>
          </cell>
        </row>
        <row r="3">
          <cell r="A3" t="str">
            <v>030001914</v>
          </cell>
          <cell r="B3">
            <v>3000</v>
          </cell>
          <cell r="C3">
            <v>0</v>
          </cell>
          <cell r="D3">
            <v>1914</v>
          </cell>
          <cell r="E3">
            <v>12</v>
          </cell>
          <cell r="F3">
            <v>0</v>
          </cell>
          <cell r="G3">
            <v>120</v>
          </cell>
          <cell r="H3" t="str">
            <v>L2</v>
          </cell>
          <cell r="I3">
            <v>0</v>
          </cell>
          <cell r="J3">
            <v>991171688.88</v>
          </cell>
          <cell r="K3">
            <v>0.56291999999999998</v>
          </cell>
          <cell r="L3">
            <v>557950367</v>
          </cell>
          <cell r="M3">
            <v>0</v>
          </cell>
          <cell r="N3">
            <v>991171689</v>
          </cell>
          <cell r="O3">
            <v>52.45</v>
          </cell>
          <cell r="P3">
            <v>8226725.0199999996</v>
          </cell>
          <cell r="Q3">
            <v>8.3000000000000001E-3</v>
          </cell>
          <cell r="R3">
            <v>8.3000000000000001E-3</v>
          </cell>
          <cell r="S3">
            <v>120</v>
          </cell>
          <cell r="T3">
            <v>6</v>
          </cell>
          <cell r="U3">
            <v>12</v>
          </cell>
          <cell r="V3">
            <v>2011</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0.55567</v>
          </cell>
          <cell r="L4">
            <v>10026010</v>
          </cell>
          <cell r="M4">
            <v>0</v>
          </cell>
          <cell r="N4">
            <v>18043102</v>
          </cell>
          <cell r="O4">
            <v>53.32</v>
          </cell>
          <cell r="P4">
            <v>149757.75</v>
          </cell>
          <cell r="Q4">
            <v>8.3000000000000001E-3</v>
          </cell>
          <cell r="R4">
            <v>8.3000000000000001E-3</v>
          </cell>
          <cell r="S4">
            <v>120</v>
          </cell>
          <cell r="T4">
            <v>6</v>
          </cell>
          <cell r="U4">
            <v>12</v>
          </cell>
          <cell r="V4">
            <v>2011</v>
          </cell>
          <cell r="W4" t="str">
            <v>ASL_BG</v>
          </cell>
        </row>
        <row r="5">
          <cell r="A5" t="str">
            <v>030001919</v>
          </cell>
          <cell r="B5">
            <v>3000</v>
          </cell>
          <cell r="C5">
            <v>0</v>
          </cell>
          <cell r="D5">
            <v>1919</v>
          </cell>
          <cell r="E5">
            <v>12</v>
          </cell>
          <cell r="F5">
            <v>0</v>
          </cell>
          <cell r="G5">
            <v>120</v>
          </cell>
          <cell r="H5" t="str">
            <v>L2</v>
          </cell>
          <cell r="I5">
            <v>0</v>
          </cell>
          <cell r="J5">
            <v>885896.67</v>
          </cell>
          <cell r="K5">
            <v>0.55057999999999996</v>
          </cell>
          <cell r="L5">
            <v>487757</v>
          </cell>
          <cell r="M5">
            <v>0</v>
          </cell>
          <cell r="N5">
            <v>885897</v>
          </cell>
          <cell r="O5">
            <v>53.93</v>
          </cell>
          <cell r="P5">
            <v>7352.94</v>
          </cell>
          <cell r="Q5">
            <v>8.3000000000000001E-3</v>
          </cell>
          <cell r="R5">
            <v>8.3000000000000001E-3</v>
          </cell>
          <cell r="S5">
            <v>120</v>
          </cell>
          <cell r="T5">
            <v>6</v>
          </cell>
          <cell r="U5">
            <v>12</v>
          </cell>
          <cell r="V5">
            <v>2011</v>
          </cell>
          <cell r="W5" t="str">
            <v>ASL_BG</v>
          </cell>
        </row>
        <row r="6">
          <cell r="A6" t="str">
            <v>030001923</v>
          </cell>
          <cell r="B6">
            <v>3000</v>
          </cell>
          <cell r="C6">
            <v>0</v>
          </cell>
          <cell r="D6">
            <v>1923</v>
          </cell>
          <cell r="E6">
            <v>12</v>
          </cell>
          <cell r="F6">
            <v>0</v>
          </cell>
          <cell r="G6">
            <v>120</v>
          </cell>
          <cell r="H6" t="str">
            <v>L2</v>
          </cell>
          <cell r="I6">
            <v>0</v>
          </cell>
          <cell r="J6">
            <v>126513.37</v>
          </cell>
          <cell r="K6">
            <v>0.53983000000000003</v>
          </cell>
          <cell r="L6">
            <v>68296</v>
          </cell>
          <cell r="M6">
            <v>0</v>
          </cell>
          <cell r="N6">
            <v>126513</v>
          </cell>
          <cell r="O6">
            <v>55.22</v>
          </cell>
          <cell r="P6">
            <v>1050.06</v>
          </cell>
          <cell r="Q6">
            <v>8.3000000000000001E-3</v>
          </cell>
          <cell r="R6">
            <v>8.3000000000000001E-3</v>
          </cell>
          <cell r="S6">
            <v>120</v>
          </cell>
          <cell r="T6">
            <v>6</v>
          </cell>
          <cell r="U6">
            <v>12</v>
          </cell>
          <cell r="V6">
            <v>2011</v>
          </cell>
          <cell r="W6" t="str">
            <v>ASL_BG</v>
          </cell>
        </row>
        <row r="7">
          <cell r="A7" t="str">
            <v>030001925</v>
          </cell>
          <cell r="B7">
            <v>3000</v>
          </cell>
          <cell r="C7">
            <v>0</v>
          </cell>
          <cell r="D7">
            <v>1925</v>
          </cell>
          <cell r="E7">
            <v>12</v>
          </cell>
          <cell r="F7">
            <v>0</v>
          </cell>
          <cell r="G7">
            <v>120</v>
          </cell>
          <cell r="H7" t="str">
            <v>L2</v>
          </cell>
          <cell r="I7">
            <v>0</v>
          </cell>
          <cell r="J7">
            <v>17731.23</v>
          </cell>
          <cell r="K7">
            <v>0.53417000000000003</v>
          </cell>
          <cell r="L7">
            <v>9471</v>
          </cell>
          <cell r="M7">
            <v>0</v>
          </cell>
          <cell r="N7">
            <v>17731</v>
          </cell>
          <cell r="O7">
            <v>55.9</v>
          </cell>
          <cell r="P7">
            <v>147.16999999999999</v>
          </cell>
          <cell r="Q7">
            <v>8.3000000000000001E-3</v>
          </cell>
          <cell r="R7">
            <v>8.3000000000000001E-3</v>
          </cell>
          <cell r="S7">
            <v>120</v>
          </cell>
          <cell r="T7">
            <v>6</v>
          </cell>
          <cell r="U7">
            <v>12</v>
          </cell>
          <cell r="V7">
            <v>2011</v>
          </cell>
          <cell r="W7" t="str">
            <v>ASL_BG</v>
          </cell>
        </row>
        <row r="8">
          <cell r="A8" t="str">
            <v>030001927</v>
          </cell>
          <cell r="B8">
            <v>3000</v>
          </cell>
          <cell r="C8">
            <v>0</v>
          </cell>
          <cell r="D8">
            <v>1927</v>
          </cell>
          <cell r="E8">
            <v>12</v>
          </cell>
          <cell r="F8">
            <v>0</v>
          </cell>
          <cell r="G8">
            <v>120</v>
          </cell>
          <cell r="H8" t="str">
            <v>L2</v>
          </cell>
          <cell r="I8">
            <v>0</v>
          </cell>
          <cell r="J8">
            <v>33446599.57</v>
          </cell>
          <cell r="K8">
            <v>0.52825</v>
          </cell>
          <cell r="L8">
            <v>17668166</v>
          </cell>
          <cell r="M8">
            <v>0</v>
          </cell>
          <cell r="N8">
            <v>33446600</v>
          </cell>
          <cell r="O8">
            <v>56.61</v>
          </cell>
          <cell r="P8">
            <v>277606.78000000003</v>
          </cell>
          <cell r="Q8">
            <v>8.3000000000000001E-3</v>
          </cell>
          <cell r="R8">
            <v>8.3000000000000001E-3</v>
          </cell>
          <cell r="S8">
            <v>120</v>
          </cell>
          <cell r="T8">
            <v>6</v>
          </cell>
          <cell r="U8">
            <v>12</v>
          </cell>
          <cell r="V8">
            <v>2011</v>
          </cell>
          <cell r="W8" t="str">
            <v>ASL_BG</v>
          </cell>
        </row>
        <row r="9">
          <cell r="A9" t="str">
            <v>030001930</v>
          </cell>
          <cell r="B9">
            <v>3000</v>
          </cell>
          <cell r="C9">
            <v>0</v>
          </cell>
          <cell r="D9">
            <v>1930</v>
          </cell>
          <cell r="E9">
            <v>12</v>
          </cell>
          <cell r="F9">
            <v>0</v>
          </cell>
          <cell r="G9">
            <v>120</v>
          </cell>
          <cell r="H9" t="str">
            <v>L2</v>
          </cell>
          <cell r="I9">
            <v>0</v>
          </cell>
          <cell r="J9">
            <v>1733.11</v>
          </cell>
          <cell r="K9">
            <v>0.51900000000000002</v>
          </cell>
          <cell r="L9">
            <v>899</v>
          </cell>
          <cell r="M9">
            <v>0</v>
          </cell>
          <cell r="N9">
            <v>1733</v>
          </cell>
          <cell r="O9">
            <v>57.72</v>
          </cell>
          <cell r="P9">
            <v>14.38</v>
          </cell>
          <cell r="Q9">
            <v>8.3000000000000001E-3</v>
          </cell>
          <cell r="R9">
            <v>8.3000000000000001E-3</v>
          </cell>
          <cell r="S9">
            <v>120</v>
          </cell>
          <cell r="T9">
            <v>6</v>
          </cell>
          <cell r="U9">
            <v>12</v>
          </cell>
          <cell r="V9">
            <v>2011</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0.49467</v>
          </cell>
          <cell r="L10">
            <v>6646</v>
          </cell>
          <cell r="M10">
            <v>0</v>
          </cell>
          <cell r="N10">
            <v>13435</v>
          </cell>
          <cell r="O10">
            <v>60.64</v>
          </cell>
          <cell r="P10">
            <v>111.51</v>
          </cell>
          <cell r="Q10">
            <v>8.3000000000000001E-3</v>
          </cell>
          <cell r="R10">
            <v>8.3000000000000001E-3</v>
          </cell>
          <cell r="S10">
            <v>120</v>
          </cell>
          <cell r="T10">
            <v>6</v>
          </cell>
          <cell r="U10">
            <v>12</v>
          </cell>
          <cell r="V10">
            <v>2011</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0.45733000000000001</v>
          </cell>
          <cell r="L11">
            <v>13591</v>
          </cell>
          <cell r="M11">
            <v>0</v>
          </cell>
          <cell r="N11">
            <v>29719</v>
          </cell>
          <cell r="O11">
            <v>65.12</v>
          </cell>
          <cell r="P11">
            <v>246.67</v>
          </cell>
          <cell r="Q11">
            <v>8.3000000000000001E-3</v>
          </cell>
          <cell r="R11">
            <v>8.3000000000000001E-3</v>
          </cell>
          <cell r="S11">
            <v>120</v>
          </cell>
          <cell r="T11">
            <v>6</v>
          </cell>
          <cell r="U11">
            <v>12</v>
          </cell>
          <cell r="V11">
            <v>2011</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0.44317000000000001</v>
          </cell>
          <cell r="L12">
            <v>7851</v>
          </cell>
          <cell r="M12">
            <v>0</v>
          </cell>
          <cell r="N12">
            <v>17715</v>
          </cell>
          <cell r="O12">
            <v>66.819999999999993</v>
          </cell>
          <cell r="P12">
            <v>147.03</v>
          </cell>
          <cell r="Q12">
            <v>8.3000000000000001E-3</v>
          </cell>
          <cell r="R12">
            <v>8.3000000000000001E-3</v>
          </cell>
          <cell r="S12">
            <v>120</v>
          </cell>
          <cell r="T12">
            <v>6</v>
          </cell>
          <cell r="U12">
            <v>12</v>
          </cell>
          <cell r="V12">
            <v>2011</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0.42799999999999999</v>
          </cell>
          <cell r="L13">
            <v>1234</v>
          </cell>
          <cell r="M13">
            <v>0</v>
          </cell>
          <cell r="N13">
            <v>2884</v>
          </cell>
          <cell r="O13">
            <v>68.64</v>
          </cell>
          <cell r="P13">
            <v>23.94</v>
          </cell>
          <cell r="Q13">
            <v>8.3000000000000001E-3</v>
          </cell>
          <cell r="R13">
            <v>8.3000000000000001E-3</v>
          </cell>
          <cell r="S13">
            <v>120</v>
          </cell>
          <cell r="T13">
            <v>6</v>
          </cell>
          <cell r="U13">
            <v>12</v>
          </cell>
          <cell r="V13">
            <v>2011</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0.38317000000000001</v>
          </cell>
          <cell r="L14">
            <v>941495</v>
          </cell>
          <cell r="M14">
            <v>0</v>
          </cell>
          <cell r="N14">
            <v>2457120</v>
          </cell>
          <cell r="O14">
            <v>74.02</v>
          </cell>
          <cell r="P14">
            <v>20394.099999999999</v>
          </cell>
          <cell r="Q14">
            <v>8.3000000000000001E-3</v>
          </cell>
          <cell r="R14">
            <v>8.3000000000000001E-3</v>
          </cell>
          <cell r="S14">
            <v>120</v>
          </cell>
          <cell r="T14">
            <v>6</v>
          </cell>
          <cell r="U14">
            <v>12</v>
          </cell>
          <cell r="V14">
            <v>2011</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0.37708000000000003</v>
          </cell>
          <cell r="L15">
            <v>71185</v>
          </cell>
          <cell r="M15">
            <v>0</v>
          </cell>
          <cell r="N15">
            <v>188780</v>
          </cell>
          <cell r="O15">
            <v>74.75</v>
          </cell>
          <cell r="P15">
            <v>1566.88</v>
          </cell>
          <cell r="Q15">
            <v>8.3000000000000001E-3</v>
          </cell>
          <cell r="R15">
            <v>8.3000000000000001E-3</v>
          </cell>
          <cell r="S15">
            <v>120</v>
          </cell>
          <cell r="T15">
            <v>6</v>
          </cell>
          <cell r="U15">
            <v>12</v>
          </cell>
          <cell r="V15">
            <v>2011</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0.371</v>
          </cell>
          <cell r="L16">
            <v>58295</v>
          </cell>
          <cell r="M16">
            <v>0</v>
          </cell>
          <cell r="N16">
            <v>157129</v>
          </cell>
          <cell r="O16">
            <v>75.48</v>
          </cell>
          <cell r="P16">
            <v>1304.17</v>
          </cell>
          <cell r="Q16">
            <v>8.3000000000000001E-3</v>
          </cell>
          <cell r="R16">
            <v>8.3000000000000001E-3</v>
          </cell>
          <cell r="S16">
            <v>120</v>
          </cell>
          <cell r="T16">
            <v>6</v>
          </cell>
          <cell r="U16">
            <v>12</v>
          </cell>
          <cell r="V16">
            <v>2011</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0.35842000000000002</v>
          </cell>
          <cell r="L17">
            <v>6946</v>
          </cell>
          <cell r="M17">
            <v>0</v>
          </cell>
          <cell r="N17">
            <v>19381</v>
          </cell>
          <cell r="O17">
            <v>76.989999999999995</v>
          </cell>
          <cell r="P17">
            <v>160.86000000000001</v>
          </cell>
          <cell r="Q17">
            <v>8.3000000000000001E-3</v>
          </cell>
          <cell r="R17">
            <v>8.3000000000000001E-3</v>
          </cell>
          <cell r="S17">
            <v>120</v>
          </cell>
          <cell r="T17">
            <v>6</v>
          </cell>
          <cell r="U17">
            <v>12</v>
          </cell>
          <cell r="V17">
            <v>2011</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0.28442000000000001</v>
          </cell>
          <cell r="L18">
            <v>35151709</v>
          </cell>
          <cell r="M18">
            <v>0</v>
          </cell>
          <cell r="N18">
            <v>123590847</v>
          </cell>
          <cell r="O18">
            <v>85.87</v>
          </cell>
          <cell r="P18">
            <v>1025804.03</v>
          </cell>
          <cell r="Q18">
            <v>8.3000000000000001E-3</v>
          </cell>
          <cell r="R18">
            <v>8.3000000000000001E-3</v>
          </cell>
          <cell r="S18">
            <v>120</v>
          </cell>
          <cell r="T18">
            <v>6</v>
          </cell>
          <cell r="U18">
            <v>12</v>
          </cell>
          <cell r="V18">
            <v>2011</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0.26317000000000002</v>
          </cell>
          <cell r="L19">
            <v>4689809</v>
          </cell>
          <cell r="M19">
            <v>0</v>
          </cell>
          <cell r="N19">
            <v>17820456</v>
          </cell>
          <cell r="O19">
            <v>88.42</v>
          </cell>
          <cell r="P19">
            <v>147909.78</v>
          </cell>
          <cell r="Q19">
            <v>8.3000000000000001E-3</v>
          </cell>
          <cell r="R19">
            <v>8.3000000000000001E-3</v>
          </cell>
          <cell r="S19">
            <v>120</v>
          </cell>
          <cell r="T19">
            <v>6</v>
          </cell>
          <cell r="U19">
            <v>12</v>
          </cell>
          <cell r="V19">
            <v>2011</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0.24883</v>
          </cell>
          <cell r="L20">
            <v>3172450</v>
          </cell>
          <cell r="M20">
            <v>0</v>
          </cell>
          <cell r="N20">
            <v>12749468</v>
          </cell>
          <cell r="O20">
            <v>90.14</v>
          </cell>
          <cell r="P20">
            <v>105820.59</v>
          </cell>
          <cell r="Q20">
            <v>8.3000000000000001E-3</v>
          </cell>
          <cell r="R20">
            <v>8.3000000000000001E-3</v>
          </cell>
          <cell r="S20">
            <v>120</v>
          </cell>
          <cell r="T20">
            <v>6</v>
          </cell>
          <cell r="U20">
            <v>12</v>
          </cell>
          <cell r="V20">
            <v>2011</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0.24157999999999999</v>
          </cell>
          <cell r="L21">
            <v>1516488</v>
          </cell>
          <cell r="M21">
            <v>0</v>
          </cell>
          <cell r="N21">
            <v>6277375</v>
          </cell>
          <cell r="O21">
            <v>91.01</v>
          </cell>
          <cell r="P21">
            <v>52102.21</v>
          </cell>
          <cell r="Q21">
            <v>8.3000000000000001E-3</v>
          </cell>
          <cell r="R21">
            <v>8.3000000000000001E-3</v>
          </cell>
          <cell r="S21">
            <v>120</v>
          </cell>
          <cell r="T21">
            <v>6</v>
          </cell>
          <cell r="U21">
            <v>12</v>
          </cell>
          <cell r="V21">
            <v>2011</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0.23425000000000001</v>
          </cell>
          <cell r="L22">
            <v>1872215</v>
          </cell>
          <cell r="M22">
            <v>0</v>
          </cell>
          <cell r="N22">
            <v>7992382</v>
          </cell>
          <cell r="O22">
            <v>91.89</v>
          </cell>
          <cell r="P22">
            <v>66336.77</v>
          </cell>
          <cell r="Q22">
            <v>8.3000000000000001E-3</v>
          </cell>
          <cell r="R22">
            <v>8.3000000000000001E-3</v>
          </cell>
          <cell r="S22">
            <v>120</v>
          </cell>
          <cell r="T22">
            <v>6</v>
          </cell>
          <cell r="U22">
            <v>12</v>
          </cell>
          <cell r="V22">
            <v>2011</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0.22692000000000001</v>
          </cell>
          <cell r="L23">
            <v>3364530</v>
          </cell>
          <cell r="M23">
            <v>0</v>
          </cell>
          <cell r="N23">
            <v>14826945</v>
          </cell>
          <cell r="O23">
            <v>92.77</v>
          </cell>
          <cell r="P23">
            <v>123063.65</v>
          </cell>
          <cell r="Q23">
            <v>8.3000000000000001E-3</v>
          </cell>
          <cell r="R23">
            <v>8.3000000000000001E-3</v>
          </cell>
          <cell r="S23">
            <v>120</v>
          </cell>
          <cell r="T23">
            <v>6</v>
          </cell>
          <cell r="U23">
            <v>12</v>
          </cell>
          <cell r="V23">
            <v>2011</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0.2195</v>
          </cell>
          <cell r="L24">
            <v>211080</v>
          </cell>
          <cell r="M24">
            <v>0</v>
          </cell>
          <cell r="N24">
            <v>961640</v>
          </cell>
          <cell r="O24">
            <v>93.66</v>
          </cell>
          <cell r="P24">
            <v>7981.62</v>
          </cell>
          <cell r="Q24">
            <v>8.3000000000000001E-3</v>
          </cell>
          <cell r="R24">
            <v>8.3000000000000001E-3</v>
          </cell>
          <cell r="S24">
            <v>120</v>
          </cell>
          <cell r="T24">
            <v>6</v>
          </cell>
          <cell r="U24">
            <v>12</v>
          </cell>
          <cell r="V24">
            <v>2011</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0.21199999999999999</v>
          </cell>
          <cell r="L25">
            <v>5993347</v>
          </cell>
          <cell r="M25">
            <v>0</v>
          </cell>
          <cell r="N25">
            <v>28270503</v>
          </cell>
          <cell r="O25">
            <v>94.56</v>
          </cell>
          <cell r="P25">
            <v>234645.18</v>
          </cell>
          <cell r="Q25">
            <v>8.3000000000000001E-3</v>
          </cell>
          <cell r="R25">
            <v>8.3000000000000001E-3</v>
          </cell>
          <cell r="S25">
            <v>120</v>
          </cell>
          <cell r="T25">
            <v>6</v>
          </cell>
          <cell r="U25">
            <v>12</v>
          </cell>
          <cell r="V25">
            <v>2011</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0.20449999999999999</v>
          </cell>
          <cell r="L26">
            <v>4387724</v>
          </cell>
          <cell r="M26">
            <v>0</v>
          </cell>
          <cell r="N26">
            <v>21455861</v>
          </cell>
          <cell r="O26">
            <v>95.46</v>
          </cell>
          <cell r="P26">
            <v>178083.65</v>
          </cell>
          <cell r="Q26">
            <v>8.3000000000000001E-3</v>
          </cell>
          <cell r="R26">
            <v>8.3000000000000001E-3</v>
          </cell>
          <cell r="S26">
            <v>120</v>
          </cell>
          <cell r="T26">
            <v>6</v>
          </cell>
          <cell r="U26">
            <v>12</v>
          </cell>
          <cell r="V26">
            <v>2011</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0.19700000000000001</v>
          </cell>
          <cell r="L27">
            <v>256054</v>
          </cell>
          <cell r="M27">
            <v>0</v>
          </cell>
          <cell r="N27">
            <v>1299767</v>
          </cell>
          <cell r="O27">
            <v>96.36</v>
          </cell>
          <cell r="P27">
            <v>10788.06</v>
          </cell>
          <cell r="Q27">
            <v>8.3000000000000001E-3</v>
          </cell>
          <cell r="R27">
            <v>8.3000000000000001E-3</v>
          </cell>
          <cell r="S27">
            <v>120</v>
          </cell>
          <cell r="T27">
            <v>6</v>
          </cell>
          <cell r="U27">
            <v>12</v>
          </cell>
          <cell r="V27">
            <v>2011</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0.18942000000000001</v>
          </cell>
          <cell r="L28">
            <v>2578931</v>
          </cell>
          <cell r="M28">
            <v>0</v>
          </cell>
          <cell r="N28">
            <v>13614880</v>
          </cell>
          <cell r="O28">
            <v>97.27</v>
          </cell>
          <cell r="P28">
            <v>113003.51</v>
          </cell>
          <cell r="Q28">
            <v>8.3000000000000001E-3</v>
          </cell>
          <cell r="R28">
            <v>8.3000000000000001E-3</v>
          </cell>
          <cell r="S28">
            <v>120</v>
          </cell>
          <cell r="T28">
            <v>6</v>
          </cell>
          <cell r="U28">
            <v>12</v>
          </cell>
          <cell r="V28">
            <v>2011</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0.18174999999999999</v>
          </cell>
          <cell r="L29">
            <v>4528048</v>
          </cell>
          <cell r="M29">
            <v>0</v>
          </cell>
          <cell r="N29">
            <v>24913604</v>
          </cell>
          <cell r="O29">
            <v>98.19</v>
          </cell>
          <cell r="P29">
            <v>206782.92</v>
          </cell>
          <cell r="Q29">
            <v>8.3000000000000001E-3</v>
          </cell>
          <cell r="R29">
            <v>8.3000000000000001E-3</v>
          </cell>
          <cell r="S29">
            <v>120</v>
          </cell>
          <cell r="T29">
            <v>6</v>
          </cell>
          <cell r="U29">
            <v>12</v>
          </cell>
          <cell r="V29">
            <v>2011</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0.17408000000000001</v>
          </cell>
          <cell r="L30">
            <v>7059990</v>
          </cell>
          <cell r="M30">
            <v>0</v>
          </cell>
          <cell r="N30">
            <v>40556011</v>
          </cell>
          <cell r="O30">
            <v>99.11</v>
          </cell>
          <cell r="P30">
            <v>336614.89</v>
          </cell>
          <cell r="Q30">
            <v>8.3000000000000001E-3</v>
          </cell>
          <cell r="R30">
            <v>8.3000000000000001E-3</v>
          </cell>
          <cell r="S30">
            <v>120</v>
          </cell>
          <cell r="T30">
            <v>6</v>
          </cell>
          <cell r="U30">
            <v>12</v>
          </cell>
          <cell r="V30">
            <v>2011</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0.16633000000000001</v>
          </cell>
          <cell r="L31">
            <v>340933</v>
          </cell>
          <cell r="M31">
            <v>0</v>
          </cell>
          <cell r="N31">
            <v>2049738</v>
          </cell>
          <cell r="O31">
            <v>100.04</v>
          </cell>
          <cell r="P31">
            <v>17012.830000000002</v>
          </cell>
          <cell r="Q31">
            <v>8.3000000000000001E-3</v>
          </cell>
          <cell r="R31">
            <v>8.3000000000000001E-3</v>
          </cell>
          <cell r="S31">
            <v>120</v>
          </cell>
          <cell r="T31">
            <v>6</v>
          </cell>
          <cell r="U31">
            <v>12</v>
          </cell>
          <cell r="V31">
            <v>2011</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0.15858</v>
          </cell>
          <cell r="L32">
            <v>1087270</v>
          </cell>
          <cell r="M32">
            <v>0</v>
          </cell>
          <cell r="N32">
            <v>6856290</v>
          </cell>
          <cell r="O32">
            <v>100.97</v>
          </cell>
          <cell r="P32">
            <v>56907.21</v>
          </cell>
          <cell r="Q32">
            <v>8.3000000000000001E-3</v>
          </cell>
          <cell r="R32">
            <v>8.3000000000000001E-3</v>
          </cell>
          <cell r="S32">
            <v>120</v>
          </cell>
          <cell r="T32">
            <v>6</v>
          </cell>
          <cell r="U32">
            <v>12</v>
          </cell>
          <cell r="V32">
            <v>2011</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0.15075</v>
          </cell>
          <cell r="L33">
            <v>2597613</v>
          </cell>
          <cell r="M33">
            <v>0</v>
          </cell>
          <cell r="N33">
            <v>17231264</v>
          </cell>
          <cell r="O33">
            <v>101.91</v>
          </cell>
          <cell r="P33">
            <v>143019.49</v>
          </cell>
          <cell r="Q33">
            <v>8.3000000000000001E-3</v>
          </cell>
          <cell r="R33">
            <v>8.3000000000000001E-3</v>
          </cell>
          <cell r="S33">
            <v>120</v>
          </cell>
          <cell r="T33">
            <v>6</v>
          </cell>
          <cell r="U33">
            <v>12</v>
          </cell>
          <cell r="V33">
            <v>2011</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0.14291999999999999</v>
          </cell>
          <cell r="L34">
            <v>4473763</v>
          </cell>
          <cell r="M34">
            <v>0</v>
          </cell>
          <cell r="N34">
            <v>31302568</v>
          </cell>
          <cell r="O34">
            <v>102.85</v>
          </cell>
          <cell r="P34">
            <v>259811.32</v>
          </cell>
          <cell r="Q34">
            <v>8.3000000000000001E-3</v>
          </cell>
          <cell r="R34">
            <v>8.3000000000000001E-3</v>
          </cell>
          <cell r="S34">
            <v>120</v>
          </cell>
          <cell r="T34">
            <v>6</v>
          </cell>
          <cell r="U34">
            <v>12</v>
          </cell>
          <cell r="V34">
            <v>2011</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0.13500000000000001</v>
          </cell>
          <cell r="L35">
            <v>1931237</v>
          </cell>
          <cell r="M35">
            <v>0</v>
          </cell>
          <cell r="N35">
            <v>14305459</v>
          </cell>
          <cell r="O35">
            <v>103.8</v>
          </cell>
          <cell r="P35">
            <v>118735.31</v>
          </cell>
          <cell r="Q35">
            <v>8.3000000000000001E-3</v>
          </cell>
          <cell r="R35">
            <v>8.3000000000000001E-3</v>
          </cell>
          <cell r="S35">
            <v>120</v>
          </cell>
          <cell r="T35">
            <v>6</v>
          </cell>
          <cell r="U35">
            <v>12</v>
          </cell>
          <cell r="V35">
            <v>2011</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0.12708</v>
          </cell>
          <cell r="L36">
            <v>1379706</v>
          </cell>
          <cell r="M36">
            <v>0</v>
          </cell>
          <cell r="N36">
            <v>10856988</v>
          </cell>
          <cell r="O36">
            <v>104.75</v>
          </cell>
          <cell r="P36">
            <v>90113</v>
          </cell>
          <cell r="Q36">
            <v>8.3000000000000001E-3</v>
          </cell>
          <cell r="R36">
            <v>8.3000000000000001E-3</v>
          </cell>
          <cell r="S36">
            <v>120</v>
          </cell>
          <cell r="T36">
            <v>6</v>
          </cell>
          <cell r="U36">
            <v>12</v>
          </cell>
          <cell r="V36">
            <v>2011</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0.11908000000000001</v>
          </cell>
          <cell r="L37">
            <v>398742</v>
          </cell>
          <cell r="M37">
            <v>0</v>
          </cell>
          <cell r="N37">
            <v>3348525</v>
          </cell>
          <cell r="O37">
            <v>105.71</v>
          </cell>
          <cell r="P37">
            <v>27792.76</v>
          </cell>
          <cell r="Q37">
            <v>8.3000000000000001E-3</v>
          </cell>
          <cell r="R37">
            <v>8.3000000000000001E-3</v>
          </cell>
          <cell r="S37">
            <v>120</v>
          </cell>
          <cell r="T37">
            <v>6</v>
          </cell>
          <cell r="U37">
            <v>12</v>
          </cell>
          <cell r="V37">
            <v>2011</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0.11108</v>
          </cell>
          <cell r="L38">
            <v>860529</v>
          </cell>
          <cell r="M38">
            <v>0</v>
          </cell>
          <cell r="N38">
            <v>7746926</v>
          </cell>
          <cell r="O38">
            <v>106.67</v>
          </cell>
          <cell r="P38">
            <v>64299.48</v>
          </cell>
          <cell r="Q38">
            <v>8.3000000000000001E-3</v>
          </cell>
          <cell r="R38">
            <v>8.3000000000000001E-3</v>
          </cell>
          <cell r="S38">
            <v>120</v>
          </cell>
          <cell r="T38">
            <v>6</v>
          </cell>
          <cell r="U38">
            <v>12</v>
          </cell>
          <cell r="V38">
            <v>2011</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0.10299999999999999</v>
          </cell>
          <cell r="L39">
            <v>3033634</v>
          </cell>
          <cell r="M39">
            <v>0</v>
          </cell>
          <cell r="N39">
            <v>29452761</v>
          </cell>
          <cell r="O39">
            <v>107.64</v>
          </cell>
          <cell r="P39">
            <v>244457.92</v>
          </cell>
          <cell r="Q39">
            <v>8.3000000000000001E-3</v>
          </cell>
          <cell r="R39">
            <v>8.3000000000000001E-3</v>
          </cell>
          <cell r="S39">
            <v>120</v>
          </cell>
          <cell r="T39">
            <v>6</v>
          </cell>
          <cell r="U39">
            <v>12</v>
          </cell>
          <cell r="V39">
            <v>2011</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9.4920000000000004E-2</v>
          </cell>
          <cell r="L40">
            <v>1424280</v>
          </cell>
          <cell r="M40">
            <v>0</v>
          </cell>
          <cell r="N40">
            <v>15005053</v>
          </cell>
          <cell r="O40">
            <v>108.61</v>
          </cell>
          <cell r="P40">
            <v>124541.94</v>
          </cell>
          <cell r="Q40">
            <v>8.3000000000000001E-3</v>
          </cell>
          <cell r="R40">
            <v>8.3000000000000001E-3</v>
          </cell>
          <cell r="S40">
            <v>120</v>
          </cell>
          <cell r="T40">
            <v>6</v>
          </cell>
          <cell r="U40">
            <v>12</v>
          </cell>
          <cell r="V40">
            <v>2011</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8.6749999999999994E-2</v>
          </cell>
          <cell r="L41">
            <v>97361</v>
          </cell>
          <cell r="M41">
            <v>0</v>
          </cell>
          <cell r="N41">
            <v>1122316</v>
          </cell>
          <cell r="O41">
            <v>109.59</v>
          </cell>
          <cell r="P41">
            <v>9315.2199999999993</v>
          </cell>
          <cell r="Q41">
            <v>8.3000000000000001E-3</v>
          </cell>
          <cell r="R41">
            <v>8.3000000000000001E-3</v>
          </cell>
          <cell r="S41">
            <v>120</v>
          </cell>
          <cell r="T41">
            <v>6</v>
          </cell>
          <cell r="U41">
            <v>12</v>
          </cell>
          <cell r="V41">
            <v>2011</v>
          </cell>
          <cell r="W41" t="str">
            <v>ASL_BG</v>
          </cell>
        </row>
        <row r="42">
          <cell r="A42" t="str">
            <v>040001906</v>
          </cell>
          <cell r="B42">
            <v>4000</v>
          </cell>
          <cell r="C42">
            <v>0</v>
          </cell>
          <cell r="D42">
            <v>1906</v>
          </cell>
          <cell r="E42">
            <v>12</v>
          </cell>
          <cell r="F42">
            <v>0</v>
          </cell>
          <cell r="G42">
            <v>60</v>
          </cell>
          <cell r="H42" t="str">
            <v>R2</v>
          </cell>
          <cell r="I42">
            <v>0</v>
          </cell>
          <cell r="J42">
            <v>0</v>
          </cell>
          <cell r="K42">
            <v>0.97450000000000003</v>
          </cell>
          <cell r="L42">
            <v>0</v>
          </cell>
          <cell r="M42">
            <v>0</v>
          </cell>
          <cell r="N42">
            <v>0</v>
          </cell>
          <cell r="O42">
            <v>1.53</v>
          </cell>
          <cell r="P42">
            <v>0</v>
          </cell>
          <cell r="Q42">
            <v>0</v>
          </cell>
          <cell r="R42">
            <v>1.67E-2</v>
          </cell>
          <cell r="S42">
            <v>60</v>
          </cell>
          <cell r="T42">
            <v>6</v>
          </cell>
          <cell r="U42">
            <v>12</v>
          </cell>
          <cell r="V42">
            <v>2011</v>
          </cell>
          <cell r="W42" t="str">
            <v>ASL_BG</v>
          </cell>
        </row>
        <row r="43">
          <cell r="A43" t="str">
            <v>040001914</v>
          </cell>
          <cell r="B43">
            <v>4000</v>
          </cell>
          <cell r="C43">
            <v>0</v>
          </cell>
          <cell r="D43">
            <v>1914</v>
          </cell>
          <cell r="E43">
            <v>12</v>
          </cell>
          <cell r="F43">
            <v>0</v>
          </cell>
          <cell r="G43">
            <v>60</v>
          </cell>
          <cell r="H43" t="str">
            <v>R2</v>
          </cell>
          <cell r="I43">
            <v>0</v>
          </cell>
          <cell r="J43">
            <v>0</v>
          </cell>
          <cell r="K43">
            <v>0.93767</v>
          </cell>
          <cell r="L43">
            <v>0</v>
          </cell>
          <cell r="M43">
            <v>0</v>
          </cell>
          <cell r="N43">
            <v>0</v>
          </cell>
          <cell r="O43">
            <v>3.74</v>
          </cell>
          <cell r="P43">
            <v>0</v>
          </cell>
          <cell r="Q43">
            <v>0</v>
          </cell>
          <cell r="R43">
            <v>1.67E-2</v>
          </cell>
          <cell r="S43">
            <v>60</v>
          </cell>
          <cell r="T43">
            <v>6</v>
          </cell>
          <cell r="U43">
            <v>12</v>
          </cell>
          <cell r="V43">
            <v>2011</v>
          </cell>
          <cell r="W43" t="str">
            <v>ASL_BG</v>
          </cell>
        </row>
        <row r="44">
          <cell r="A44" t="str">
            <v>040001925</v>
          </cell>
          <cell r="B44">
            <v>4000</v>
          </cell>
          <cell r="C44">
            <v>0</v>
          </cell>
          <cell r="D44">
            <v>1925</v>
          </cell>
          <cell r="E44">
            <v>12</v>
          </cell>
          <cell r="F44">
            <v>0</v>
          </cell>
          <cell r="G44">
            <v>60</v>
          </cell>
          <cell r="H44" t="str">
            <v>R2</v>
          </cell>
          <cell r="I44">
            <v>0</v>
          </cell>
          <cell r="J44">
            <v>0</v>
          </cell>
          <cell r="K44">
            <v>0.88449999999999995</v>
          </cell>
          <cell r="L44">
            <v>0</v>
          </cell>
          <cell r="M44">
            <v>0</v>
          </cell>
          <cell r="N44">
            <v>0</v>
          </cell>
          <cell r="O44">
            <v>6.93</v>
          </cell>
          <cell r="P44">
            <v>0</v>
          </cell>
          <cell r="Q44">
            <v>0</v>
          </cell>
          <cell r="R44">
            <v>1.67E-2</v>
          </cell>
          <cell r="S44">
            <v>60</v>
          </cell>
          <cell r="T44">
            <v>6</v>
          </cell>
          <cell r="U44">
            <v>12</v>
          </cell>
          <cell r="V44">
            <v>2011</v>
          </cell>
          <cell r="W44" t="str">
            <v>ASL_BG</v>
          </cell>
        </row>
        <row r="45">
          <cell r="A45" t="str">
            <v>040001926</v>
          </cell>
          <cell r="B45">
            <v>4000</v>
          </cell>
          <cell r="C45">
            <v>0</v>
          </cell>
          <cell r="D45">
            <v>1926</v>
          </cell>
          <cell r="E45">
            <v>12</v>
          </cell>
          <cell r="F45">
            <v>0</v>
          </cell>
          <cell r="G45">
            <v>60</v>
          </cell>
          <cell r="H45" t="str">
            <v>R2</v>
          </cell>
          <cell r="I45">
            <v>0</v>
          </cell>
          <cell r="J45">
            <v>0</v>
          </cell>
          <cell r="K45">
            <v>0.87966999999999995</v>
          </cell>
          <cell r="L45">
            <v>0</v>
          </cell>
          <cell r="M45">
            <v>0</v>
          </cell>
          <cell r="N45">
            <v>0</v>
          </cell>
          <cell r="O45">
            <v>7.22</v>
          </cell>
          <cell r="P45">
            <v>0</v>
          </cell>
          <cell r="Q45">
            <v>0</v>
          </cell>
          <cell r="R45">
            <v>1.67E-2</v>
          </cell>
          <cell r="S45">
            <v>60</v>
          </cell>
          <cell r="T45">
            <v>6</v>
          </cell>
          <cell r="U45">
            <v>12</v>
          </cell>
          <cell r="V45">
            <v>2011</v>
          </cell>
          <cell r="W45" t="str">
            <v>ASL_BG</v>
          </cell>
        </row>
        <row r="46">
          <cell r="A46" t="str">
            <v>040001936</v>
          </cell>
          <cell r="B46">
            <v>4000</v>
          </cell>
          <cell r="C46">
            <v>0</v>
          </cell>
          <cell r="D46">
            <v>1936</v>
          </cell>
          <cell r="E46">
            <v>12</v>
          </cell>
          <cell r="F46">
            <v>0</v>
          </cell>
          <cell r="G46">
            <v>60</v>
          </cell>
          <cell r="H46" t="str">
            <v>R2</v>
          </cell>
          <cell r="I46">
            <v>0</v>
          </cell>
          <cell r="J46">
            <v>0</v>
          </cell>
          <cell r="K46">
            <v>0.82750000000000001</v>
          </cell>
          <cell r="L46">
            <v>0</v>
          </cell>
          <cell r="M46">
            <v>0</v>
          </cell>
          <cell r="N46">
            <v>0</v>
          </cell>
          <cell r="O46">
            <v>10.35</v>
          </cell>
          <cell r="P46">
            <v>0</v>
          </cell>
          <cell r="Q46">
            <v>0</v>
          </cell>
          <cell r="R46">
            <v>1.67E-2</v>
          </cell>
          <cell r="S46">
            <v>60</v>
          </cell>
          <cell r="T46">
            <v>6</v>
          </cell>
          <cell r="U46">
            <v>12</v>
          </cell>
          <cell r="V46">
            <v>2011</v>
          </cell>
          <cell r="W46" t="str">
            <v>ASL_BG</v>
          </cell>
        </row>
        <row r="47">
          <cell r="A47" t="str">
            <v>040001938</v>
          </cell>
          <cell r="B47">
            <v>4000</v>
          </cell>
          <cell r="C47">
            <v>0</v>
          </cell>
          <cell r="D47">
            <v>1938</v>
          </cell>
          <cell r="E47">
            <v>12</v>
          </cell>
          <cell r="F47">
            <v>0</v>
          </cell>
          <cell r="G47">
            <v>60</v>
          </cell>
          <cell r="H47" t="str">
            <v>R2</v>
          </cell>
          <cell r="I47">
            <v>0</v>
          </cell>
          <cell r="J47">
            <v>0</v>
          </cell>
          <cell r="K47">
            <v>0.81599999999999995</v>
          </cell>
          <cell r="L47">
            <v>0</v>
          </cell>
          <cell r="M47">
            <v>0</v>
          </cell>
          <cell r="N47">
            <v>0</v>
          </cell>
          <cell r="O47">
            <v>11.04</v>
          </cell>
          <cell r="P47">
            <v>0</v>
          </cell>
          <cell r="Q47">
            <v>0</v>
          </cell>
          <cell r="R47">
            <v>1.67E-2</v>
          </cell>
          <cell r="S47">
            <v>60</v>
          </cell>
          <cell r="T47">
            <v>6</v>
          </cell>
          <cell r="U47">
            <v>12</v>
          </cell>
          <cell r="V47">
            <v>2011</v>
          </cell>
          <cell r="W47" t="str">
            <v>ASL_BG</v>
          </cell>
        </row>
        <row r="48">
          <cell r="A48" t="str">
            <v>040001944</v>
          </cell>
          <cell r="B48">
            <v>4000</v>
          </cell>
          <cell r="C48">
            <v>0</v>
          </cell>
          <cell r="D48">
            <v>1944</v>
          </cell>
          <cell r="E48">
            <v>12</v>
          </cell>
          <cell r="F48">
            <v>0</v>
          </cell>
          <cell r="G48">
            <v>60</v>
          </cell>
          <cell r="H48" t="str">
            <v>R2</v>
          </cell>
          <cell r="I48">
            <v>0</v>
          </cell>
          <cell r="J48">
            <v>0</v>
          </cell>
          <cell r="K48">
            <v>0.77817000000000003</v>
          </cell>
          <cell r="L48">
            <v>0</v>
          </cell>
          <cell r="M48">
            <v>0</v>
          </cell>
          <cell r="N48">
            <v>0</v>
          </cell>
          <cell r="O48">
            <v>13.31</v>
          </cell>
          <cell r="P48">
            <v>0</v>
          </cell>
          <cell r="Q48">
            <v>0</v>
          </cell>
          <cell r="R48">
            <v>1.67E-2</v>
          </cell>
          <cell r="S48">
            <v>60</v>
          </cell>
          <cell r="T48">
            <v>6</v>
          </cell>
          <cell r="U48">
            <v>12</v>
          </cell>
          <cell r="V48">
            <v>2011</v>
          </cell>
          <cell r="W48" t="str">
            <v>ASL_BG</v>
          </cell>
        </row>
        <row r="49">
          <cell r="A49" t="str">
            <v>040001945</v>
          </cell>
          <cell r="B49">
            <v>4000</v>
          </cell>
          <cell r="C49">
            <v>0</v>
          </cell>
          <cell r="D49">
            <v>1945</v>
          </cell>
          <cell r="E49">
            <v>12</v>
          </cell>
          <cell r="F49">
            <v>0</v>
          </cell>
          <cell r="G49">
            <v>60</v>
          </cell>
          <cell r="H49" t="str">
            <v>R2</v>
          </cell>
          <cell r="I49">
            <v>0</v>
          </cell>
          <cell r="J49">
            <v>0</v>
          </cell>
          <cell r="K49">
            <v>0.77149999999999996</v>
          </cell>
          <cell r="L49">
            <v>0</v>
          </cell>
          <cell r="M49">
            <v>0</v>
          </cell>
          <cell r="N49">
            <v>0</v>
          </cell>
          <cell r="O49">
            <v>13.71</v>
          </cell>
          <cell r="P49">
            <v>0</v>
          </cell>
          <cell r="Q49">
            <v>0</v>
          </cell>
          <cell r="R49">
            <v>1.67E-2</v>
          </cell>
          <cell r="S49">
            <v>60</v>
          </cell>
          <cell r="T49">
            <v>6</v>
          </cell>
          <cell r="U49">
            <v>12</v>
          </cell>
          <cell r="V49">
            <v>2011</v>
          </cell>
          <cell r="W49" t="str">
            <v>ASL_BG</v>
          </cell>
        </row>
        <row r="50">
          <cell r="A50" t="str">
            <v>040001946</v>
          </cell>
          <cell r="B50">
            <v>4000</v>
          </cell>
          <cell r="C50">
            <v>0</v>
          </cell>
          <cell r="D50">
            <v>1946</v>
          </cell>
          <cell r="E50">
            <v>12</v>
          </cell>
          <cell r="F50">
            <v>0</v>
          </cell>
          <cell r="G50">
            <v>60</v>
          </cell>
          <cell r="H50" t="str">
            <v>R2</v>
          </cell>
          <cell r="I50">
            <v>0</v>
          </cell>
          <cell r="J50">
            <v>0</v>
          </cell>
          <cell r="K50">
            <v>0.76449999999999996</v>
          </cell>
          <cell r="L50">
            <v>0</v>
          </cell>
          <cell r="M50">
            <v>0</v>
          </cell>
          <cell r="N50">
            <v>0</v>
          </cell>
          <cell r="O50">
            <v>14.13</v>
          </cell>
          <cell r="P50">
            <v>0</v>
          </cell>
          <cell r="Q50">
            <v>0</v>
          </cell>
          <cell r="R50">
            <v>1.67E-2</v>
          </cell>
          <cell r="S50">
            <v>60</v>
          </cell>
          <cell r="T50">
            <v>6</v>
          </cell>
          <cell r="U50">
            <v>12</v>
          </cell>
          <cell r="V50">
            <v>2011</v>
          </cell>
          <cell r="W50" t="str">
            <v>ASL_BG</v>
          </cell>
        </row>
        <row r="51">
          <cell r="A51" t="str">
            <v>040001947</v>
          </cell>
          <cell r="B51">
            <v>4000</v>
          </cell>
          <cell r="C51">
            <v>0</v>
          </cell>
          <cell r="D51">
            <v>1947</v>
          </cell>
          <cell r="E51">
            <v>12</v>
          </cell>
          <cell r="F51">
            <v>0</v>
          </cell>
          <cell r="G51">
            <v>60</v>
          </cell>
          <cell r="H51" t="str">
            <v>R2</v>
          </cell>
          <cell r="I51">
            <v>0</v>
          </cell>
          <cell r="J51">
            <v>0</v>
          </cell>
          <cell r="K51">
            <v>0.75732999999999995</v>
          </cell>
          <cell r="L51">
            <v>0</v>
          </cell>
          <cell r="M51">
            <v>0</v>
          </cell>
          <cell r="N51">
            <v>0</v>
          </cell>
          <cell r="O51">
            <v>14.56</v>
          </cell>
          <cell r="P51">
            <v>0</v>
          </cell>
          <cell r="Q51">
            <v>0</v>
          </cell>
          <cell r="R51">
            <v>1.67E-2</v>
          </cell>
          <cell r="S51">
            <v>60</v>
          </cell>
          <cell r="T51">
            <v>6</v>
          </cell>
          <cell r="U51">
            <v>12</v>
          </cell>
          <cell r="V51">
            <v>2011</v>
          </cell>
          <cell r="W51" t="str">
            <v>ASL_BG</v>
          </cell>
        </row>
        <row r="52">
          <cell r="A52" t="str">
            <v>040001950</v>
          </cell>
          <cell r="B52">
            <v>4000</v>
          </cell>
          <cell r="C52">
            <v>0</v>
          </cell>
          <cell r="D52">
            <v>1950</v>
          </cell>
          <cell r="E52">
            <v>12</v>
          </cell>
          <cell r="F52">
            <v>0</v>
          </cell>
          <cell r="G52">
            <v>60</v>
          </cell>
          <cell r="H52" t="str">
            <v>R2</v>
          </cell>
          <cell r="I52">
            <v>0</v>
          </cell>
          <cell r="J52">
            <v>0</v>
          </cell>
          <cell r="K52">
            <v>0.73499999999999999</v>
          </cell>
          <cell r="L52">
            <v>0</v>
          </cell>
          <cell r="M52">
            <v>0</v>
          </cell>
          <cell r="N52">
            <v>0</v>
          </cell>
          <cell r="O52">
            <v>15.9</v>
          </cell>
          <cell r="P52">
            <v>0</v>
          </cell>
          <cell r="Q52">
            <v>0</v>
          </cell>
          <cell r="R52">
            <v>1.67E-2</v>
          </cell>
          <cell r="S52">
            <v>60</v>
          </cell>
          <cell r="T52">
            <v>6</v>
          </cell>
          <cell r="U52">
            <v>12</v>
          </cell>
          <cell r="V52">
            <v>2011</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0.72733000000000003</v>
          </cell>
          <cell r="L53">
            <v>829</v>
          </cell>
          <cell r="M53">
            <v>0</v>
          </cell>
          <cell r="N53">
            <v>1140</v>
          </cell>
          <cell r="O53">
            <v>16.36</v>
          </cell>
          <cell r="P53">
            <v>19.04</v>
          </cell>
          <cell r="Q53">
            <v>1.67E-2</v>
          </cell>
          <cell r="R53">
            <v>1.67E-2</v>
          </cell>
          <cell r="S53">
            <v>60</v>
          </cell>
          <cell r="T53">
            <v>6</v>
          </cell>
          <cell r="U53">
            <v>12</v>
          </cell>
          <cell r="V53">
            <v>2011</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0.71933000000000002</v>
          </cell>
          <cell r="L54">
            <v>34</v>
          </cell>
          <cell r="M54">
            <v>0</v>
          </cell>
          <cell r="N54">
            <v>47</v>
          </cell>
          <cell r="O54">
            <v>16.84</v>
          </cell>
          <cell r="P54">
            <v>0.79</v>
          </cell>
          <cell r="Q54">
            <v>1.67E-2</v>
          </cell>
          <cell r="R54">
            <v>1.67E-2</v>
          </cell>
          <cell r="S54">
            <v>60</v>
          </cell>
          <cell r="T54">
            <v>6</v>
          </cell>
          <cell r="U54">
            <v>12</v>
          </cell>
          <cell r="V54">
            <v>2011</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0.68600000000000005</v>
          </cell>
          <cell r="L55">
            <v>1</v>
          </cell>
          <cell r="M55">
            <v>0</v>
          </cell>
          <cell r="N55">
            <v>2</v>
          </cell>
          <cell r="O55">
            <v>18.84</v>
          </cell>
          <cell r="P55">
            <v>0.04</v>
          </cell>
          <cell r="Q55">
            <v>1.8599999999999998E-2</v>
          </cell>
          <cell r="R55">
            <v>1.67E-2</v>
          </cell>
          <cell r="S55">
            <v>60</v>
          </cell>
          <cell r="T55">
            <v>6</v>
          </cell>
          <cell r="U55">
            <v>12</v>
          </cell>
          <cell r="V55">
            <v>2011</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0.65</v>
          </cell>
          <cell r="L56">
            <v>3098</v>
          </cell>
          <cell r="M56">
            <v>0</v>
          </cell>
          <cell r="N56">
            <v>4766</v>
          </cell>
          <cell r="O56">
            <v>21</v>
          </cell>
          <cell r="P56">
            <v>79.59</v>
          </cell>
          <cell r="Q56">
            <v>1.67E-2</v>
          </cell>
          <cell r="R56">
            <v>1.67E-2</v>
          </cell>
          <cell r="S56">
            <v>60</v>
          </cell>
          <cell r="T56">
            <v>6</v>
          </cell>
          <cell r="U56">
            <v>12</v>
          </cell>
          <cell r="V56">
            <v>2011</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0.64066999999999996</v>
          </cell>
          <cell r="L57">
            <v>81</v>
          </cell>
          <cell r="M57">
            <v>0</v>
          </cell>
          <cell r="N57">
            <v>127</v>
          </cell>
          <cell r="O57">
            <v>21.56</v>
          </cell>
          <cell r="P57">
            <v>2.12</v>
          </cell>
          <cell r="Q57">
            <v>1.67E-2</v>
          </cell>
          <cell r="R57">
            <v>1.67E-2</v>
          </cell>
          <cell r="S57">
            <v>60</v>
          </cell>
          <cell r="T57">
            <v>6</v>
          </cell>
          <cell r="U57">
            <v>12</v>
          </cell>
          <cell r="V57">
            <v>2011</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0.62133000000000005</v>
          </cell>
          <cell r="L58">
            <v>873</v>
          </cell>
          <cell r="M58">
            <v>0</v>
          </cell>
          <cell r="N58">
            <v>1406</v>
          </cell>
          <cell r="O58">
            <v>22.72</v>
          </cell>
          <cell r="P58">
            <v>23.47</v>
          </cell>
          <cell r="Q58">
            <v>1.67E-2</v>
          </cell>
          <cell r="R58">
            <v>1.67E-2</v>
          </cell>
          <cell r="S58">
            <v>60</v>
          </cell>
          <cell r="T58">
            <v>6</v>
          </cell>
          <cell r="U58">
            <v>12</v>
          </cell>
          <cell r="V58">
            <v>2011</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0.61150000000000004</v>
          </cell>
          <cell r="L59">
            <v>42</v>
          </cell>
          <cell r="M59">
            <v>0</v>
          </cell>
          <cell r="N59">
            <v>68</v>
          </cell>
          <cell r="O59">
            <v>23.31</v>
          </cell>
          <cell r="P59">
            <v>1.1399999999999999</v>
          </cell>
          <cell r="Q59">
            <v>1.67E-2</v>
          </cell>
          <cell r="R59">
            <v>1.67E-2</v>
          </cell>
          <cell r="S59">
            <v>60</v>
          </cell>
          <cell r="T59">
            <v>6</v>
          </cell>
          <cell r="U59">
            <v>12</v>
          </cell>
          <cell r="V59">
            <v>2011</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0.60133000000000003</v>
          </cell>
          <cell r="L60">
            <v>2711</v>
          </cell>
          <cell r="M60">
            <v>0</v>
          </cell>
          <cell r="N60">
            <v>4508</v>
          </cell>
          <cell r="O60">
            <v>23.92</v>
          </cell>
          <cell r="P60">
            <v>75.28</v>
          </cell>
          <cell r="Q60">
            <v>1.67E-2</v>
          </cell>
          <cell r="R60">
            <v>1.67E-2</v>
          </cell>
          <cell r="S60">
            <v>60</v>
          </cell>
          <cell r="T60">
            <v>6</v>
          </cell>
          <cell r="U60">
            <v>12</v>
          </cell>
          <cell r="V60">
            <v>2011</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0.58082999999999996</v>
          </cell>
          <cell r="L61">
            <v>30</v>
          </cell>
          <cell r="M61">
            <v>0</v>
          </cell>
          <cell r="N61">
            <v>51</v>
          </cell>
          <cell r="O61">
            <v>25.15</v>
          </cell>
          <cell r="P61">
            <v>0.85</v>
          </cell>
          <cell r="Q61">
            <v>1.66E-2</v>
          </cell>
          <cell r="R61">
            <v>1.67E-2</v>
          </cell>
          <cell r="S61">
            <v>60</v>
          </cell>
          <cell r="T61">
            <v>6</v>
          </cell>
          <cell r="U61">
            <v>12</v>
          </cell>
          <cell r="V61">
            <v>2011</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0.57033</v>
          </cell>
          <cell r="L62">
            <v>968</v>
          </cell>
          <cell r="M62">
            <v>0</v>
          </cell>
          <cell r="N62">
            <v>1698</v>
          </cell>
          <cell r="O62">
            <v>25.78</v>
          </cell>
          <cell r="P62">
            <v>28.36</v>
          </cell>
          <cell r="Q62">
            <v>1.67E-2</v>
          </cell>
          <cell r="R62">
            <v>1.67E-2</v>
          </cell>
          <cell r="S62">
            <v>60</v>
          </cell>
          <cell r="T62">
            <v>6</v>
          </cell>
          <cell r="U62">
            <v>12</v>
          </cell>
          <cell r="V62">
            <v>2011</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0.55983000000000005</v>
          </cell>
          <cell r="L63">
            <v>9213</v>
          </cell>
          <cell r="M63">
            <v>0</v>
          </cell>
          <cell r="N63">
            <v>16457</v>
          </cell>
          <cell r="O63">
            <v>26.41</v>
          </cell>
          <cell r="P63">
            <v>274.83</v>
          </cell>
          <cell r="Q63">
            <v>1.67E-2</v>
          </cell>
          <cell r="R63">
            <v>1.67E-2</v>
          </cell>
          <cell r="S63">
            <v>60</v>
          </cell>
          <cell r="T63">
            <v>6</v>
          </cell>
          <cell r="U63">
            <v>12</v>
          </cell>
          <cell r="V63">
            <v>2011</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0.54900000000000004</v>
          </cell>
          <cell r="L64">
            <v>2351</v>
          </cell>
          <cell r="M64">
            <v>0</v>
          </cell>
          <cell r="N64">
            <v>4283</v>
          </cell>
          <cell r="O64">
            <v>27.06</v>
          </cell>
          <cell r="P64">
            <v>71.52</v>
          </cell>
          <cell r="Q64">
            <v>1.67E-2</v>
          </cell>
          <cell r="R64">
            <v>1.67E-2</v>
          </cell>
          <cell r="S64">
            <v>60</v>
          </cell>
          <cell r="T64">
            <v>6</v>
          </cell>
          <cell r="U64">
            <v>12</v>
          </cell>
          <cell r="V64">
            <v>2011</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0.52700000000000002</v>
          </cell>
          <cell r="L65">
            <v>105931</v>
          </cell>
          <cell r="M65">
            <v>0</v>
          </cell>
          <cell r="N65">
            <v>201007</v>
          </cell>
          <cell r="O65">
            <v>28.38</v>
          </cell>
          <cell r="P65">
            <v>3356.82</v>
          </cell>
          <cell r="Q65">
            <v>1.67E-2</v>
          </cell>
          <cell r="R65">
            <v>1.67E-2</v>
          </cell>
          <cell r="S65">
            <v>60</v>
          </cell>
          <cell r="T65">
            <v>6</v>
          </cell>
          <cell r="U65">
            <v>12</v>
          </cell>
          <cell r="V65">
            <v>2011</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0.51583000000000001</v>
          </cell>
          <cell r="L66">
            <v>4322</v>
          </cell>
          <cell r="M66">
            <v>0</v>
          </cell>
          <cell r="N66">
            <v>8379</v>
          </cell>
          <cell r="O66">
            <v>29.05</v>
          </cell>
          <cell r="P66">
            <v>139.91999999999999</v>
          </cell>
          <cell r="Q66">
            <v>1.67E-2</v>
          </cell>
          <cell r="R66">
            <v>1.67E-2</v>
          </cell>
          <cell r="S66">
            <v>60</v>
          </cell>
          <cell r="T66">
            <v>6</v>
          </cell>
          <cell r="U66">
            <v>12</v>
          </cell>
          <cell r="V66">
            <v>2011</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0.49299999999999999</v>
          </cell>
          <cell r="L67">
            <v>915</v>
          </cell>
          <cell r="M67">
            <v>0</v>
          </cell>
          <cell r="N67">
            <v>1855</v>
          </cell>
          <cell r="O67">
            <v>30.42</v>
          </cell>
          <cell r="P67">
            <v>30.98</v>
          </cell>
          <cell r="Q67">
            <v>1.67E-2</v>
          </cell>
          <cell r="R67">
            <v>1.67E-2</v>
          </cell>
          <cell r="S67">
            <v>60</v>
          </cell>
          <cell r="T67">
            <v>6</v>
          </cell>
          <cell r="U67">
            <v>12</v>
          </cell>
          <cell r="V67">
            <v>2011</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0.43382999999999999</v>
          </cell>
          <cell r="L68">
            <v>287</v>
          </cell>
          <cell r="M68">
            <v>0</v>
          </cell>
          <cell r="N68">
            <v>661</v>
          </cell>
          <cell r="O68">
            <v>33.97</v>
          </cell>
          <cell r="P68">
            <v>11.04</v>
          </cell>
          <cell r="Q68">
            <v>1.67E-2</v>
          </cell>
          <cell r="R68">
            <v>1.67E-2</v>
          </cell>
          <cell r="S68">
            <v>60</v>
          </cell>
          <cell r="T68">
            <v>6</v>
          </cell>
          <cell r="U68">
            <v>12</v>
          </cell>
          <cell r="V68">
            <v>2011</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0.35882999999999998</v>
          </cell>
          <cell r="L69">
            <v>164490</v>
          </cell>
          <cell r="M69">
            <v>0</v>
          </cell>
          <cell r="N69">
            <v>458406</v>
          </cell>
          <cell r="O69">
            <v>38.47</v>
          </cell>
          <cell r="P69">
            <v>7655.37</v>
          </cell>
          <cell r="Q69">
            <v>1.67E-2</v>
          </cell>
          <cell r="R69">
            <v>1.67E-2</v>
          </cell>
          <cell r="S69">
            <v>60</v>
          </cell>
          <cell r="T69">
            <v>6</v>
          </cell>
          <cell r="U69">
            <v>12</v>
          </cell>
          <cell r="V69">
            <v>2011</v>
          </cell>
          <cell r="W69" t="str">
            <v>ASL_BG</v>
          </cell>
        </row>
        <row r="70">
          <cell r="A70" t="str">
            <v>040001987</v>
          </cell>
          <cell r="B70">
            <v>4000</v>
          </cell>
          <cell r="C70">
            <v>0</v>
          </cell>
          <cell r="D70">
            <v>1987</v>
          </cell>
          <cell r="E70">
            <v>12</v>
          </cell>
          <cell r="F70">
            <v>0</v>
          </cell>
          <cell r="G70">
            <v>60</v>
          </cell>
          <cell r="H70" t="str">
            <v>R2</v>
          </cell>
          <cell r="I70">
            <v>0</v>
          </cell>
          <cell r="J70">
            <v>0</v>
          </cell>
          <cell r="K70">
            <v>0.34583000000000003</v>
          </cell>
          <cell r="L70">
            <v>0</v>
          </cell>
          <cell r="M70">
            <v>0</v>
          </cell>
          <cell r="N70">
            <v>0</v>
          </cell>
          <cell r="O70">
            <v>39.25</v>
          </cell>
          <cell r="P70">
            <v>0</v>
          </cell>
          <cell r="Q70">
            <v>0</v>
          </cell>
          <cell r="R70">
            <v>1.67E-2</v>
          </cell>
          <cell r="S70">
            <v>60</v>
          </cell>
          <cell r="T70">
            <v>6</v>
          </cell>
          <cell r="U70">
            <v>12</v>
          </cell>
          <cell r="V70">
            <v>2011</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0.33283000000000001</v>
          </cell>
          <cell r="L71">
            <v>8902</v>
          </cell>
          <cell r="M71">
            <v>0</v>
          </cell>
          <cell r="N71">
            <v>26745</v>
          </cell>
          <cell r="O71">
            <v>40.03</v>
          </cell>
          <cell r="P71">
            <v>446.64</v>
          </cell>
          <cell r="Q71">
            <v>1.67E-2</v>
          </cell>
          <cell r="R71">
            <v>1.67E-2</v>
          </cell>
          <cell r="S71">
            <v>60</v>
          </cell>
          <cell r="T71">
            <v>6</v>
          </cell>
          <cell r="U71">
            <v>12</v>
          </cell>
          <cell r="V71">
            <v>2011</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0.31983</v>
          </cell>
          <cell r="L72">
            <v>205</v>
          </cell>
          <cell r="M72">
            <v>0</v>
          </cell>
          <cell r="N72">
            <v>641</v>
          </cell>
          <cell r="O72">
            <v>40.81</v>
          </cell>
          <cell r="P72">
            <v>10.7</v>
          </cell>
          <cell r="Q72">
            <v>1.67E-2</v>
          </cell>
          <cell r="R72">
            <v>1.67E-2</v>
          </cell>
          <cell r="S72">
            <v>60</v>
          </cell>
          <cell r="T72">
            <v>6</v>
          </cell>
          <cell r="U72">
            <v>12</v>
          </cell>
          <cell r="V72">
            <v>2011</v>
          </cell>
          <cell r="W72" t="str">
            <v>ASL_BG</v>
          </cell>
        </row>
        <row r="73">
          <cell r="A73" t="str">
            <v>040001992</v>
          </cell>
          <cell r="B73">
            <v>4000</v>
          </cell>
          <cell r="C73">
            <v>0</v>
          </cell>
          <cell r="D73">
            <v>1992</v>
          </cell>
          <cell r="E73">
            <v>12</v>
          </cell>
          <cell r="F73">
            <v>0</v>
          </cell>
          <cell r="G73">
            <v>60</v>
          </cell>
          <cell r="H73" t="str">
            <v>R2</v>
          </cell>
          <cell r="I73">
            <v>0</v>
          </cell>
          <cell r="J73">
            <v>0</v>
          </cell>
          <cell r="K73">
            <v>0.27983000000000002</v>
          </cell>
          <cell r="L73">
            <v>0</v>
          </cell>
          <cell r="M73">
            <v>0</v>
          </cell>
          <cell r="N73">
            <v>0</v>
          </cell>
          <cell r="O73">
            <v>43.21</v>
          </cell>
          <cell r="P73">
            <v>0</v>
          </cell>
          <cell r="Q73">
            <v>0</v>
          </cell>
          <cell r="R73">
            <v>1.67E-2</v>
          </cell>
          <cell r="S73">
            <v>60</v>
          </cell>
          <cell r="T73">
            <v>6</v>
          </cell>
          <cell r="U73">
            <v>12</v>
          </cell>
          <cell r="V73">
            <v>2011</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0.18317</v>
          </cell>
          <cell r="L74">
            <v>6302</v>
          </cell>
          <cell r="M74">
            <v>0</v>
          </cell>
          <cell r="N74">
            <v>34405</v>
          </cell>
          <cell r="O74">
            <v>49.01</v>
          </cell>
          <cell r="P74">
            <v>574.55999999999995</v>
          </cell>
          <cell r="Q74">
            <v>1.67E-2</v>
          </cell>
          <cell r="R74">
            <v>1.67E-2</v>
          </cell>
          <cell r="S74">
            <v>60</v>
          </cell>
          <cell r="T74">
            <v>6</v>
          </cell>
          <cell r="U74">
            <v>12</v>
          </cell>
          <cell r="V74">
            <v>2011</v>
          </cell>
          <cell r="W74" t="str">
            <v>ASL_BG</v>
          </cell>
        </row>
        <row r="75">
          <cell r="A75" t="str">
            <v>040002000</v>
          </cell>
          <cell r="B75">
            <v>4000</v>
          </cell>
          <cell r="C75">
            <v>0</v>
          </cell>
          <cell r="D75">
            <v>2000</v>
          </cell>
          <cell r="E75">
            <v>12</v>
          </cell>
          <cell r="F75">
            <v>0</v>
          </cell>
          <cell r="G75">
            <v>60</v>
          </cell>
          <cell r="H75" t="str">
            <v>R2</v>
          </cell>
          <cell r="I75">
            <v>0</v>
          </cell>
          <cell r="J75">
            <v>0</v>
          </cell>
          <cell r="K75">
            <v>0.16883000000000001</v>
          </cell>
          <cell r="L75">
            <v>0</v>
          </cell>
          <cell r="M75">
            <v>0</v>
          </cell>
          <cell r="N75">
            <v>0</v>
          </cell>
          <cell r="O75">
            <v>49.87</v>
          </cell>
          <cell r="P75">
            <v>0</v>
          </cell>
          <cell r="Q75">
            <v>0</v>
          </cell>
          <cell r="R75">
            <v>1.67E-2</v>
          </cell>
          <cell r="S75">
            <v>60</v>
          </cell>
          <cell r="T75">
            <v>6</v>
          </cell>
          <cell r="U75">
            <v>12</v>
          </cell>
          <cell r="V75">
            <v>2011</v>
          </cell>
          <cell r="W75" t="str">
            <v>ASL_BG</v>
          </cell>
        </row>
        <row r="76">
          <cell r="A76" t="str">
            <v>040002001</v>
          </cell>
          <cell r="B76">
            <v>4000</v>
          </cell>
          <cell r="C76">
            <v>0</v>
          </cell>
          <cell r="D76">
            <v>2001</v>
          </cell>
          <cell r="E76">
            <v>12</v>
          </cell>
          <cell r="F76">
            <v>0</v>
          </cell>
          <cell r="G76">
            <v>60</v>
          </cell>
          <cell r="H76" t="str">
            <v>R2</v>
          </cell>
          <cell r="I76">
            <v>0</v>
          </cell>
          <cell r="J76">
            <v>0</v>
          </cell>
          <cell r="K76">
            <v>0.15467</v>
          </cell>
          <cell r="L76">
            <v>0</v>
          </cell>
          <cell r="M76">
            <v>0</v>
          </cell>
          <cell r="N76">
            <v>0</v>
          </cell>
          <cell r="O76">
            <v>50.72</v>
          </cell>
          <cell r="P76">
            <v>0</v>
          </cell>
          <cell r="Q76">
            <v>0</v>
          </cell>
          <cell r="R76">
            <v>1.67E-2</v>
          </cell>
          <cell r="S76">
            <v>60</v>
          </cell>
          <cell r="T76">
            <v>6</v>
          </cell>
          <cell r="U76">
            <v>12</v>
          </cell>
          <cell r="V76">
            <v>2011</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0.87307999999999997</v>
          </cell>
          <cell r="L77">
            <v>0</v>
          </cell>
          <cell r="M77">
            <v>0</v>
          </cell>
          <cell r="N77">
            <v>0</v>
          </cell>
          <cell r="O77">
            <v>15.23</v>
          </cell>
          <cell r="P77">
            <v>0</v>
          </cell>
          <cell r="Q77">
            <v>0</v>
          </cell>
          <cell r="R77">
            <v>8.3000000000000001E-3</v>
          </cell>
          <cell r="S77">
            <v>120</v>
          </cell>
          <cell r="T77">
            <v>6</v>
          </cell>
          <cell r="U77">
            <v>12</v>
          </cell>
          <cell r="V77">
            <v>2011</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0.78466999999999998</v>
          </cell>
          <cell r="L78">
            <v>1564772</v>
          </cell>
          <cell r="M78">
            <v>0</v>
          </cell>
          <cell r="N78">
            <v>1994178</v>
          </cell>
          <cell r="O78">
            <v>25.84</v>
          </cell>
          <cell r="P78">
            <v>16551.68</v>
          </cell>
          <cell r="Q78">
            <v>8.3000000000000001E-3</v>
          </cell>
          <cell r="R78">
            <v>8.3000000000000001E-3</v>
          </cell>
          <cell r="S78">
            <v>120</v>
          </cell>
          <cell r="T78">
            <v>6</v>
          </cell>
          <cell r="U78">
            <v>12</v>
          </cell>
          <cell r="V78">
            <v>2011</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0.74733000000000005</v>
          </cell>
          <cell r="L79">
            <v>141293</v>
          </cell>
          <cell r="M79">
            <v>0</v>
          </cell>
          <cell r="N79">
            <v>189064</v>
          </cell>
          <cell r="O79">
            <v>30.32</v>
          </cell>
          <cell r="P79">
            <v>1569.23</v>
          </cell>
          <cell r="Q79">
            <v>8.3000000000000001E-3</v>
          </cell>
          <cell r="R79">
            <v>8.3000000000000001E-3</v>
          </cell>
          <cell r="S79">
            <v>120</v>
          </cell>
          <cell r="T79">
            <v>6</v>
          </cell>
          <cell r="U79">
            <v>12</v>
          </cell>
          <cell r="V79">
            <v>2011</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0.72633000000000003</v>
          </cell>
          <cell r="L80">
            <v>733960</v>
          </cell>
          <cell r="M80">
            <v>0</v>
          </cell>
          <cell r="N80">
            <v>1010504</v>
          </cell>
          <cell r="O80">
            <v>32.840000000000003</v>
          </cell>
          <cell r="P80">
            <v>8387.19</v>
          </cell>
          <cell r="Q80">
            <v>8.3000000000000001E-3</v>
          </cell>
          <cell r="R80">
            <v>8.3000000000000001E-3</v>
          </cell>
          <cell r="S80">
            <v>120</v>
          </cell>
          <cell r="T80">
            <v>6</v>
          </cell>
          <cell r="U80">
            <v>12</v>
          </cell>
          <cell r="V80">
            <v>2011</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0.71758</v>
          </cell>
          <cell r="L81">
            <v>383237</v>
          </cell>
          <cell r="M81">
            <v>0</v>
          </cell>
          <cell r="N81">
            <v>534068</v>
          </cell>
          <cell r="O81">
            <v>33.89</v>
          </cell>
          <cell r="P81">
            <v>4432.76</v>
          </cell>
          <cell r="Q81">
            <v>8.3000000000000001E-3</v>
          </cell>
          <cell r="R81">
            <v>8.3000000000000001E-3</v>
          </cell>
          <cell r="S81">
            <v>120</v>
          </cell>
          <cell r="T81">
            <v>6</v>
          </cell>
          <cell r="U81">
            <v>12</v>
          </cell>
          <cell r="V81">
            <v>2011</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0.68983000000000005</v>
          </cell>
          <cell r="L82">
            <v>799372</v>
          </cell>
          <cell r="M82">
            <v>0</v>
          </cell>
          <cell r="N82">
            <v>1158795</v>
          </cell>
          <cell r="O82">
            <v>37.22</v>
          </cell>
          <cell r="P82">
            <v>9618</v>
          </cell>
          <cell r="Q82">
            <v>8.3000000000000001E-3</v>
          </cell>
          <cell r="R82">
            <v>8.3000000000000001E-3</v>
          </cell>
          <cell r="S82">
            <v>120</v>
          </cell>
          <cell r="T82">
            <v>6</v>
          </cell>
          <cell r="U82">
            <v>12</v>
          </cell>
          <cell r="V82">
            <v>2011</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0.68017000000000005</v>
          </cell>
          <cell r="L83">
            <v>2144326</v>
          </cell>
          <cell r="M83">
            <v>0</v>
          </cell>
          <cell r="N83">
            <v>3152632</v>
          </cell>
          <cell r="O83">
            <v>38.380000000000003</v>
          </cell>
          <cell r="P83">
            <v>26166.84</v>
          </cell>
          <cell r="Q83">
            <v>8.3000000000000001E-3</v>
          </cell>
          <cell r="R83">
            <v>8.3000000000000001E-3</v>
          </cell>
          <cell r="S83">
            <v>120</v>
          </cell>
          <cell r="T83">
            <v>6</v>
          </cell>
          <cell r="U83">
            <v>12</v>
          </cell>
          <cell r="V83">
            <v>2011</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0.67525000000000002</v>
          </cell>
          <cell r="L84">
            <v>237396</v>
          </cell>
          <cell r="M84">
            <v>0</v>
          </cell>
          <cell r="N84">
            <v>351568</v>
          </cell>
          <cell r="O84">
            <v>38.97</v>
          </cell>
          <cell r="P84">
            <v>2918.01</v>
          </cell>
          <cell r="Q84">
            <v>8.3000000000000001E-3</v>
          </cell>
          <cell r="R84">
            <v>8.3000000000000001E-3</v>
          </cell>
          <cell r="S84">
            <v>120</v>
          </cell>
          <cell r="T84">
            <v>6</v>
          </cell>
          <cell r="U84">
            <v>12</v>
          </cell>
          <cell r="V84">
            <v>2011</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0.66525000000000001</v>
          </cell>
          <cell r="L85">
            <v>71356</v>
          </cell>
          <cell r="M85">
            <v>0</v>
          </cell>
          <cell r="N85">
            <v>107261</v>
          </cell>
          <cell r="O85">
            <v>40.17</v>
          </cell>
          <cell r="P85">
            <v>890.27</v>
          </cell>
          <cell r="Q85">
            <v>8.3000000000000001E-3</v>
          </cell>
          <cell r="R85">
            <v>8.3000000000000001E-3</v>
          </cell>
          <cell r="S85">
            <v>120</v>
          </cell>
          <cell r="T85">
            <v>6</v>
          </cell>
          <cell r="U85">
            <v>12</v>
          </cell>
          <cell r="V85">
            <v>2011</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0.66017000000000003</v>
          </cell>
          <cell r="L86">
            <v>2699643</v>
          </cell>
          <cell r="M86">
            <v>0</v>
          </cell>
          <cell r="N86">
            <v>4089315</v>
          </cell>
          <cell r="O86">
            <v>40.78</v>
          </cell>
          <cell r="P86">
            <v>33941.32</v>
          </cell>
          <cell r="Q86">
            <v>8.3000000000000001E-3</v>
          </cell>
          <cell r="R86">
            <v>8.3000000000000001E-3</v>
          </cell>
          <cell r="S86">
            <v>120</v>
          </cell>
          <cell r="T86">
            <v>6</v>
          </cell>
          <cell r="U86">
            <v>12</v>
          </cell>
          <cell r="V86">
            <v>2011</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0.64992000000000005</v>
          </cell>
          <cell r="L87">
            <v>708867</v>
          </cell>
          <cell r="M87">
            <v>0</v>
          </cell>
          <cell r="N87">
            <v>1090699</v>
          </cell>
          <cell r="O87">
            <v>42.01</v>
          </cell>
          <cell r="P87">
            <v>9052.7999999999993</v>
          </cell>
          <cell r="Q87">
            <v>8.3000000000000001E-3</v>
          </cell>
          <cell r="R87">
            <v>8.3000000000000001E-3</v>
          </cell>
          <cell r="S87">
            <v>120</v>
          </cell>
          <cell r="T87">
            <v>6</v>
          </cell>
          <cell r="U87">
            <v>12</v>
          </cell>
          <cell r="V87">
            <v>2011</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0.64466999999999997</v>
          </cell>
          <cell r="L88">
            <v>2165986</v>
          </cell>
          <cell r="M88">
            <v>0</v>
          </cell>
          <cell r="N88">
            <v>3359837</v>
          </cell>
          <cell r="O88">
            <v>42.64</v>
          </cell>
          <cell r="P88">
            <v>27886.639999999999</v>
          </cell>
          <cell r="Q88">
            <v>8.3000000000000001E-3</v>
          </cell>
          <cell r="R88">
            <v>8.3000000000000001E-3</v>
          </cell>
          <cell r="S88">
            <v>120</v>
          </cell>
          <cell r="T88">
            <v>6</v>
          </cell>
          <cell r="U88">
            <v>12</v>
          </cell>
          <cell r="V88">
            <v>2011</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0.58425000000000005</v>
          </cell>
          <cell r="L89">
            <v>18583</v>
          </cell>
          <cell r="M89">
            <v>0</v>
          </cell>
          <cell r="N89">
            <v>31806</v>
          </cell>
          <cell r="O89">
            <v>49.89</v>
          </cell>
          <cell r="P89">
            <v>263.99</v>
          </cell>
          <cell r="Q89">
            <v>8.3000000000000001E-3</v>
          </cell>
          <cell r="R89">
            <v>8.3000000000000001E-3</v>
          </cell>
          <cell r="S89">
            <v>120</v>
          </cell>
          <cell r="T89">
            <v>6</v>
          </cell>
          <cell r="U89">
            <v>12</v>
          </cell>
          <cell r="V89">
            <v>2011</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0.44924999999999998</v>
          </cell>
          <cell r="L90">
            <v>102802</v>
          </cell>
          <cell r="M90">
            <v>0</v>
          </cell>
          <cell r="N90">
            <v>228829</v>
          </cell>
          <cell r="O90">
            <v>66.09</v>
          </cell>
          <cell r="P90">
            <v>1899.28</v>
          </cell>
          <cell r="Q90">
            <v>8.3000000000000001E-3</v>
          </cell>
          <cell r="R90">
            <v>8.3000000000000001E-3</v>
          </cell>
          <cell r="S90">
            <v>120</v>
          </cell>
          <cell r="T90">
            <v>6</v>
          </cell>
          <cell r="U90">
            <v>12</v>
          </cell>
          <cell r="V90">
            <v>2011</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0.37567</v>
          </cell>
          <cell r="L91">
            <v>121115</v>
          </cell>
          <cell r="M91">
            <v>0</v>
          </cell>
          <cell r="N91">
            <v>322398</v>
          </cell>
          <cell r="O91">
            <v>74.92</v>
          </cell>
          <cell r="P91">
            <v>2675.9</v>
          </cell>
          <cell r="Q91">
            <v>8.3000000000000001E-3</v>
          </cell>
          <cell r="R91">
            <v>8.3000000000000001E-3</v>
          </cell>
          <cell r="S91">
            <v>120</v>
          </cell>
          <cell r="T91">
            <v>6</v>
          </cell>
          <cell r="U91">
            <v>12</v>
          </cell>
          <cell r="V91">
            <v>2011</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0.34808</v>
          </cell>
          <cell r="L92">
            <v>60528</v>
          </cell>
          <cell r="M92">
            <v>0</v>
          </cell>
          <cell r="N92">
            <v>173892</v>
          </cell>
          <cell r="O92">
            <v>78.23</v>
          </cell>
          <cell r="P92">
            <v>1443.3</v>
          </cell>
          <cell r="Q92">
            <v>8.3000000000000001E-3</v>
          </cell>
          <cell r="R92">
            <v>8.3000000000000001E-3</v>
          </cell>
          <cell r="S92">
            <v>120</v>
          </cell>
          <cell r="T92">
            <v>6</v>
          </cell>
          <cell r="U92">
            <v>12</v>
          </cell>
          <cell r="V92">
            <v>2011</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0.29149999999999998</v>
          </cell>
          <cell r="L93">
            <v>10052</v>
          </cell>
          <cell r="M93">
            <v>0</v>
          </cell>
          <cell r="N93">
            <v>34483</v>
          </cell>
          <cell r="O93">
            <v>85.02</v>
          </cell>
          <cell r="P93">
            <v>286.20999999999998</v>
          </cell>
          <cell r="Q93">
            <v>8.3000000000000001E-3</v>
          </cell>
          <cell r="R93">
            <v>8.3000000000000001E-3</v>
          </cell>
          <cell r="S93">
            <v>120</v>
          </cell>
          <cell r="T93">
            <v>6</v>
          </cell>
          <cell r="U93">
            <v>12</v>
          </cell>
          <cell r="V93">
            <v>2011</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0.20366999999999999</v>
          </cell>
          <cell r="L94">
            <v>385626</v>
          </cell>
          <cell r="M94">
            <v>0</v>
          </cell>
          <cell r="N94">
            <v>1893386</v>
          </cell>
          <cell r="O94">
            <v>95.56</v>
          </cell>
          <cell r="P94">
            <v>15715.1</v>
          </cell>
          <cell r="Q94">
            <v>8.3000000000000001E-3</v>
          </cell>
          <cell r="R94">
            <v>8.3000000000000001E-3</v>
          </cell>
          <cell r="S94">
            <v>120</v>
          </cell>
          <cell r="T94">
            <v>6</v>
          </cell>
          <cell r="U94">
            <v>12</v>
          </cell>
          <cell r="V94">
            <v>2011</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0.19625000000000001</v>
          </cell>
          <cell r="L95">
            <v>651070</v>
          </cell>
          <cell r="M95">
            <v>0</v>
          </cell>
          <cell r="N95">
            <v>3317557</v>
          </cell>
          <cell r="O95">
            <v>96.45</v>
          </cell>
          <cell r="P95">
            <v>27535.72</v>
          </cell>
          <cell r="Q95">
            <v>8.3000000000000001E-3</v>
          </cell>
          <cell r="R95">
            <v>8.3000000000000001E-3</v>
          </cell>
          <cell r="S95">
            <v>120</v>
          </cell>
          <cell r="T95">
            <v>6</v>
          </cell>
          <cell r="U95">
            <v>12</v>
          </cell>
          <cell r="V95">
            <v>2011</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0.17374999999999999</v>
          </cell>
          <cell r="L96">
            <v>7986413</v>
          </cell>
          <cell r="M96">
            <v>0</v>
          </cell>
          <cell r="N96">
            <v>45964968</v>
          </cell>
          <cell r="O96">
            <v>99.15</v>
          </cell>
          <cell r="P96">
            <v>381509.23</v>
          </cell>
          <cell r="Q96">
            <v>8.3000000000000001E-3</v>
          </cell>
          <cell r="R96">
            <v>8.3000000000000001E-3</v>
          </cell>
          <cell r="S96">
            <v>120</v>
          </cell>
          <cell r="T96">
            <v>6</v>
          </cell>
          <cell r="U96">
            <v>12</v>
          </cell>
          <cell r="V96">
            <v>2011</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0.10517</v>
          </cell>
          <cell r="L97">
            <v>55477</v>
          </cell>
          <cell r="M97">
            <v>0</v>
          </cell>
          <cell r="N97">
            <v>527496</v>
          </cell>
          <cell r="O97">
            <v>107.38</v>
          </cell>
          <cell r="P97">
            <v>4378.22</v>
          </cell>
          <cell r="Q97">
            <v>8.3000000000000001E-3</v>
          </cell>
          <cell r="R97">
            <v>8.3000000000000001E-3</v>
          </cell>
          <cell r="S97">
            <v>120</v>
          </cell>
          <cell r="T97">
            <v>6</v>
          </cell>
          <cell r="U97">
            <v>12</v>
          </cell>
          <cell r="V97">
            <v>2011</v>
          </cell>
          <cell r="W97" t="str">
            <v>ASL_BG</v>
          </cell>
        </row>
        <row r="98">
          <cell r="A98" t="str">
            <v>060001851</v>
          </cell>
          <cell r="B98">
            <v>6000</v>
          </cell>
          <cell r="C98">
            <v>0</v>
          </cell>
          <cell r="D98">
            <v>1851</v>
          </cell>
          <cell r="E98">
            <v>12</v>
          </cell>
          <cell r="F98">
            <v>0</v>
          </cell>
          <cell r="G98">
            <v>95</v>
          </cell>
          <cell r="H98" t="str">
            <v>R1.5</v>
          </cell>
          <cell r="I98">
            <v>0</v>
          </cell>
          <cell r="J98">
            <v>0</v>
          </cell>
          <cell r="K98">
            <v>0.90673999999999999</v>
          </cell>
          <cell r="L98">
            <v>0</v>
          </cell>
          <cell r="M98">
            <v>0</v>
          </cell>
          <cell r="N98">
            <v>0</v>
          </cell>
          <cell r="O98">
            <v>8.86</v>
          </cell>
          <cell r="P98">
            <v>0</v>
          </cell>
          <cell r="Q98">
            <v>0</v>
          </cell>
          <cell r="R98">
            <v>1.0500000000000001E-2</v>
          </cell>
          <cell r="S98">
            <v>95</v>
          </cell>
          <cell r="T98">
            <v>6</v>
          </cell>
          <cell r="U98">
            <v>12</v>
          </cell>
          <cell r="V98">
            <v>2011</v>
          </cell>
          <cell r="W98" t="str">
            <v>ASL_BG</v>
          </cell>
        </row>
        <row r="99">
          <cell r="A99" t="str">
            <v>060001853</v>
          </cell>
          <cell r="B99">
            <v>6000</v>
          </cell>
          <cell r="C99">
            <v>0</v>
          </cell>
          <cell r="D99">
            <v>1853</v>
          </cell>
          <cell r="E99">
            <v>12</v>
          </cell>
          <cell r="F99">
            <v>0</v>
          </cell>
          <cell r="G99">
            <v>95</v>
          </cell>
          <cell r="H99" t="str">
            <v>R1.5</v>
          </cell>
          <cell r="I99">
            <v>0</v>
          </cell>
          <cell r="J99">
            <v>0</v>
          </cell>
          <cell r="K99">
            <v>0.90188999999999997</v>
          </cell>
          <cell r="L99">
            <v>0</v>
          </cell>
          <cell r="M99">
            <v>0</v>
          </cell>
          <cell r="N99">
            <v>0</v>
          </cell>
          <cell r="O99">
            <v>9.32</v>
          </cell>
          <cell r="P99">
            <v>0</v>
          </cell>
          <cell r="Q99">
            <v>0</v>
          </cell>
          <cell r="R99">
            <v>1.0500000000000001E-2</v>
          </cell>
          <cell r="S99">
            <v>95</v>
          </cell>
          <cell r="T99">
            <v>6</v>
          </cell>
          <cell r="U99">
            <v>12</v>
          </cell>
          <cell r="V99">
            <v>2011</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0.89937</v>
          </cell>
          <cell r="L100">
            <v>0</v>
          </cell>
          <cell r="M100">
            <v>0</v>
          </cell>
          <cell r="N100">
            <v>0</v>
          </cell>
          <cell r="O100">
            <v>9.56</v>
          </cell>
          <cell r="P100">
            <v>0</v>
          </cell>
          <cell r="Q100">
            <v>0</v>
          </cell>
          <cell r="R100">
            <v>1.0500000000000001E-2</v>
          </cell>
          <cell r="S100">
            <v>95</v>
          </cell>
          <cell r="T100">
            <v>6</v>
          </cell>
          <cell r="U100">
            <v>12</v>
          </cell>
          <cell r="V100">
            <v>2011</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0.89168000000000003</v>
          </cell>
          <cell r="L101">
            <v>0</v>
          </cell>
          <cell r="M101">
            <v>0</v>
          </cell>
          <cell r="N101">
            <v>0</v>
          </cell>
          <cell r="O101">
            <v>10.29</v>
          </cell>
          <cell r="P101">
            <v>0</v>
          </cell>
          <cell r="Q101">
            <v>0</v>
          </cell>
          <cell r="R101">
            <v>1.0500000000000001E-2</v>
          </cell>
          <cell r="S101">
            <v>95</v>
          </cell>
          <cell r="T101">
            <v>6</v>
          </cell>
          <cell r="U101">
            <v>12</v>
          </cell>
          <cell r="V101">
            <v>2011</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0.88368000000000002</v>
          </cell>
          <cell r="L102">
            <v>0</v>
          </cell>
          <cell r="M102">
            <v>0</v>
          </cell>
          <cell r="N102">
            <v>0</v>
          </cell>
          <cell r="O102">
            <v>11.05</v>
          </cell>
          <cell r="P102">
            <v>0</v>
          </cell>
          <cell r="Q102">
            <v>0</v>
          </cell>
          <cell r="R102">
            <v>1.0500000000000001E-2</v>
          </cell>
          <cell r="S102">
            <v>95</v>
          </cell>
          <cell r="T102">
            <v>6</v>
          </cell>
          <cell r="U102">
            <v>12</v>
          </cell>
          <cell r="V102">
            <v>2011</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0.87263000000000002</v>
          </cell>
          <cell r="L103">
            <v>0</v>
          </cell>
          <cell r="M103">
            <v>0</v>
          </cell>
          <cell r="N103">
            <v>0</v>
          </cell>
          <cell r="O103">
            <v>12.1</v>
          </cell>
          <cell r="P103">
            <v>0</v>
          </cell>
          <cell r="Q103">
            <v>0</v>
          </cell>
          <cell r="R103">
            <v>1.0500000000000001E-2</v>
          </cell>
          <cell r="S103">
            <v>95</v>
          </cell>
          <cell r="T103">
            <v>6</v>
          </cell>
          <cell r="U103">
            <v>12</v>
          </cell>
          <cell r="V103">
            <v>2011</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0.86968000000000001</v>
          </cell>
          <cell r="L104">
            <v>0</v>
          </cell>
          <cell r="M104">
            <v>0</v>
          </cell>
          <cell r="N104">
            <v>0</v>
          </cell>
          <cell r="O104">
            <v>12.38</v>
          </cell>
          <cell r="P104">
            <v>0</v>
          </cell>
          <cell r="Q104">
            <v>0</v>
          </cell>
          <cell r="R104">
            <v>1.0500000000000001E-2</v>
          </cell>
          <cell r="S104">
            <v>95</v>
          </cell>
          <cell r="T104">
            <v>6</v>
          </cell>
          <cell r="U104">
            <v>12</v>
          </cell>
          <cell r="V104">
            <v>2011</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0.86684000000000005</v>
          </cell>
          <cell r="L105">
            <v>0</v>
          </cell>
          <cell r="M105">
            <v>0</v>
          </cell>
          <cell r="N105">
            <v>0</v>
          </cell>
          <cell r="O105">
            <v>12.65</v>
          </cell>
          <cell r="P105">
            <v>0</v>
          </cell>
          <cell r="Q105">
            <v>0</v>
          </cell>
          <cell r="R105">
            <v>1.0500000000000001E-2</v>
          </cell>
          <cell r="S105">
            <v>95</v>
          </cell>
          <cell r="T105">
            <v>6</v>
          </cell>
          <cell r="U105">
            <v>12</v>
          </cell>
          <cell r="V105">
            <v>2011</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0.86399999999999999</v>
          </cell>
          <cell r="L106">
            <v>0</v>
          </cell>
          <cell r="M106">
            <v>0</v>
          </cell>
          <cell r="N106">
            <v>0</v>
          </cell>
          <cell r="O106">
            <v>12.92</v>
          </cell>
          <cell r="P106">
            <v>0</v>
          </cell>
          <cell r="Q106">
            <v>0</v>
          </cell>
          <cell r="R106">
            <v>1.0500000000000001E-2</v>
          </cell>
          <cell r="S106">
            <v>95</v>
          </cell>
          <cell r="T106">
            <v>6</v>
          </cell>
          <cell r="U106">
            <v>12</v>
          </cell>
          <cell r="V106">
            <v>2011</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0.86104999999999998</v>
          </cell>
          <cell r="L107">
            <v>0</v>
          </cell>
          <cell r="M107">
            <v>0</v>
          </cell>
          <cell r="N107">
            <v>0</v>
          </cell>
          <cell r="O107">
            <v>13.2</v>
          </cell>
          <cell r="P107">
            <v>0</v>
          </cell>
          <cell r="Q107">
            <v>0</v>
          </cell>
          <cell r="R107">
            <v>1.0500000000000001E-2</v>
          </cell>
          <cell r="S107">
            <v>95</v>
          </cell>
          <cell r="T107">
            <v>6</v>
          </cell>
          <cell r="U107">
            <v>12</v>
          </cell>
          <cell r="V107">
            <v>2011</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0.85811000000000004</v>
          </cell>
          <cell r="L108">
            <v>0</v>
          </cell>
          <cell r="M108">
            <v>0</v>
          </cell>
          <cell r="N108">
            <v>0</v>
          </cell>
          <cell r="O108">
            <v>13.48</v>
          </cell>
          <cell r="P108">
            <v>0</v>
          </cell>
          <cell r="Q108">
            <v>0</v>
          </cell>
          <cell r="R108">
            <v>1.0500000000000001E-2</v>
          </cell>
          <cell r="S108">
            <v>95</v>
          </cell>
          <cell r="T108">
            <v>6</v>
          </cell>
          <cell r="U108">
            <v>12</v>
          </cell>
          <cell r="V108">
            <v>2011</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0.85504999999999998</v>
          </cell>
          <cell r="L109">
            <v>0</v>
          </cell>
          <cell r="M109">
            <v>0</v>
          </cell>
          <cell r="N109">
            <v>0</v>
          </cell>
          <cell r="O109">
            <v>13.77</v>
          </cell>
          <cell r="P109">
            <v>0</v>
          </cell>
          <cell r="Q109">
            <v>0</v>
          </cell>
          <cell r="R109">
            <v>1.0500000000000001E-2</v>
          </cell>
          <cell r="S109">
            <v>95</v>
          </cell>
          <cell r="T109">
            <v>6</v>
          </cell>
          <cell r="U109">
            <v>12</v>
          </cell>
          <cell r="V109">
            <v>2011</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0.85211000000000003</v>
          </cell>
          <cell r="L110">
            <v>0</v>
          </cell>
          <cell r="M110">
            <v>0</v>
          </cell>
          <cell r="N110">
            <v>0</v>
          </cell>
          <cell r="O110">
            <v>14.05</v>
          </cell>
          <cell r="P110">
            <v>0</v>
          </cell>
          <cell r="Q110">
            <v>0</v>
          </cell>
          <cell r="R110">
            <v>1.0500000000000001E-2</v>
          </cell>
          <cell r="S110">
            <v>95</v>
          </cell>
          <cell r="T110">
            <v>6</v>
          </cell>
          <cell r="U110">
            <v>12</v>
          </cell>
          <cell r="V110">
            <v>2011</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0.84904999999999997</v>
          </cell>
          <cell r="L111">
            <v>0</v>
          </cell>
          <cell r="M111">
            <v>0</v>
          </cell>
          <cell r="N111">
            <v>0</v>
          </cell>
          <cell r="O111">
            <v>14.34</v>
          </cell>
          <cell r="P111">
            <v>0</v>
          </cell>
          <cell r="Q111">
            <v>0</v>
          </cell>
          <cell r="R111">
            <v>1.0500000000000001E-2</v>
          </cell>
          <cell r="S111">
            <v>95</v>
          </cell>
          <cell r="T111">
            <v>6</v>
          </cell>
          <cell r="U111">
            <v>12</v>
          </cell>
          <cell r="V111">
            <v>2011</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0.84599999999999997</v>
          </cell>
          <cell r="L112">
            <v>0</v>
          </cell>
          <cell r="M112">
            <v>0</v>
          </cell>
          <cell r="N112">
            <v>0</v>
          </cell>
          <cell r="O112">
            <v>14.63</v>
          </cell>
          <cell r="P112">
            <v>0</v>
          </cell>
          <cell r="Q112">
            <v>0</v>
          </cell>
          <cell r="R112">
            <v>1.0500000000000001E-2</v>
          </cell>
          <cell r="S112">
            <v>95</v>
          </cell>
          <cell r="T112">
            <v>6</v>
          </cell>
          <cell r="U112">
            <v>12</v>
          </cell>
          <cell r="V112">
            <v>2011</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0.84294999999999998</v>
          </cell>
          <cell r="L113">
            <v>0</v>
          </cell>
          <cell r="M113">
            <v>0</v>
          </cell>
          <cell r="N113">
            <v>0</v>
          </cell>
          <cell r="O113">
            <v>14.92</v>
          </cell>
          <cell r="P113">
            <v>0</v>
          </cell>
          <cell r="Q113">
            <v>0</v>
          </cell>
          <cell r="R113">
            <v>1.0500000000000001E-2</v>
          </cell>
          <cell r="S113">
            <v>95</v>
          </cell>
          <cell r="T113">
            <v>6</v>
          </cell>
          <cell r="U113">
            <v>12</v>
          </cell>
          <cell r="V113">
            <v>2011</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0.83989000000000003</v>
          </cell>
          <cell r="L114">
            <v>0</v>
          </cell>
          <cell r="M114">
            <v>0</v>
          </cell>
          <cell r="N114">
            <v>0</v>
          </cell>
          <cell r="O114">
            <v>15.21</v>
          </cell>
          <cell r="P114">
            <v>0</v>
          </cell>
          <cell r="Q114">
            <v>0</v>
          </cell>
          <cell r="R114">
            <v>1.0500000000000001E-2</v>
          </cell>
          <cell r="S114">
            <v>95</v>
          </cell>
          <cell r="T114">
            <v>6</v>
          </cell>
          <cell r="U114">
            <v>12</v>
          </cell>
          <cell r="V114">
            <v>2011</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0.83674000000000004</v>
          </cell>
          <cell r="L115">
            <v>0</v>
          </cell>
          <cell r="M115">
            <v>0</v>
          </cell>
          <cell r="N115">
            <v>0</v>
          </cell>
          <cell r="O115">
            <v>15.51</v>
          </cell>
          <cell r="P115">
            <v>0</v>
          </cell>
          <cell r="Q115">
            <v>0</v>
          </cell>
          <cell r="R115">
            <v>1.0500000000000001E-2</v>
          </cell>
          <cell r="S115">
            <v>95</v>
          </cell>
          <cell r="T115">
            <v>6</v>
          </cell>
          <cell r="U115">
            <v>12</v>
          </cell>
          <cell r="V115">
            <v>2011</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0.83367999999999998</v>
          </cell>
          <cell r="L116">
            <v>0</v>
          </cell>
          <cell r="M116">
            <v>0</v>
          </cell>
          <cell r="N116">
            <v>0</v>
          </cell>
          <cell r="O116">
            <v>15.8</v>
          </cell>
          <cell r="P116">
            <v>0</v>
          </cell>
          <cell r="Q116">
            <v>0</v>
          </cell>
          <cell r="R116">
            <v>1.0500000000000001E-2</v>
          </cell>
          <cell r="S116">
            <v>95</v>
          </cell>
          <cell r="T116">
            <v>6</v>
          </cell>
          <cell r="U116">
            <v>12</v>
          </cell>
          <cell r="V116">
            <v>2011</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0.83042000000000005</v>
          </cell>
          <cell r="L117">
            <v>0</v>
          </cell>
          <cell r="M117">
            <v>0</v>
          </cell>
          <cell r="N117">
            <v>0</v>
          </cell>
          <cell r="O117">
            <v>16.11</v>
          </cell>
          <cell r="P117">
            <v>0</v>
          </cell>
          <cell r="Q117">
            <v>0</v>
          </cell>
          <cell r="R117">
            <v>1.0500000000000001E-2</v>
          </cell>
          <cell r="S117">
            <v>95</v>
          </cell>
          <cell r="T117">
            <v>6</v>
          </cell>
          <cell r="U117">
            <v>12</v>
          </cell>
          <cell r="V117">
            <v>2011</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0.82726</v>
          </cell>
          <cell r="L118">
            <v>0</v>
          </cell>
          <cell r="M118">
            <v>0</v>
          </cell>
          <cell r="N118">
            <v>0</v>
          </cell>
          <cell r="O118">
            <v>16.41</v>
          </cell>
          <cell r="P118">
            <v>0</v>
          </cell>
          <cell r="Q118">
            <v>0</v>
          </cell>
          <cell r="R118">
            <v>1.0500000000000001E-2</v>
          </cell>
          <cell r="S118">
            <v>95</v>
          </cell>
          <cell r="T118">
            <v>6</v>
          </cell>
          <cell r="U118">
            <v>12</v>
          </cell>
          <cell r="V118">
            <v>2011</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0.82411000000000001</v>
          </cell>
          <cell r="L119">
            <v>0</v>
          </cell>
          <cell r="M119">
            <v>0</v>
          </cell>
          <cell r="N119">
            <v>0</v>
          </cell>
          <cell r="O119">
            <v>16.71</v>
          </cell>
          <cell r="P119">
            <v>0</v>
          </cell>
          <cell r="Q119">
            <v>0</v>
          </cell>
          <cell r="R119">
            <v>1.0500000000000001E-2</v>
          </cell>
          <cell r="S119">
            <v>95</v>
          </cell>
          <cell r="T119">
            <v>6</v>
          </cell>
          <cell r="U119">
            <v>12</v>
          </cell>
          <cell r="V119">
            <v>2011</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0.82084000000000001</v>
          </cell>
          <cell r="L120">
            <v>95443</v>
          </cell>
          <cell r="M120">
            <v>0</v>
          </cell>
          <cell r="N120">
            <v>116274</v>
          </cell>
          <cell r="O120">
            <v>17.02</v>
          </cell>
          <cell r="P120">
            <v>1220.8800000000001</v>
          </cell>
          <cell r="Q120">
            <v>1.0500000000000001E-2</v>
          </cell>
          <cell r="R120">
            <v>1.0500000000000001E-2</v>
          </cell>
          <cell r="S120">
            <v>95</v>
          </cell>
          <cell r="T120">
            <v>6</v>
          </cell>
          <cell r="U120">
            <v>12</v>
          </cell>
          <cell r="V120">
            <v>2011</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0.81757999999999997</v>
          </cell>
          <cell r="L121">
            <v>35013</v>
          </cell>
          <cell r="M121">
            <v>0</v>
          </cell>
          <cell r="N121">
            <v>42826</v>
          </cell>
          <cell r="O121">
            <v>17.329999999999998</v>
          </cell>
          <cell r="P121">
            <v>449.67</v>
          </cell>
          <cell r="Q121">
            <v>1.0500000000000001E-2</v>
          </cell>
          <cell r="R121">
            <v>1.0500000000000001E-2</v>
          </cell>
          <cell r="S121">
            <v>95</v>
          </cell>
          <cell r="T121">
            <v>6</v>
          </cell>
          <cell r="U121">
            <v>12</v>
          </cell>
          <cell r="V121">
            <v>2011</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0.81420999999999999</v>
          </cell>
          <cell r="L122">
            <v>300425</v>
          </cell>
          <cell r="M122">
            <v>0</v>
          </cell>
          <cell r="N122">
            <v>368977</v>
          </cell>
          <cell r="O122">
            <v>17.649999999999999</v>
          </cell>
          <cell r="P122">
            <v>3874.26</v>
          </cell>
          <cell r="Q122">
            <v>1.0500000000000001E-2</v>
          </cell>
          <cell r="R122">
            <v>1.0500000000000001E-2</v>
          </cell>
          <cell r="S122">
            <v>95</v>
          </cell>
          <cell r="T122">
            <v>6</v>
          </cell>
          <cell r="U122">
            <v>12</v>
          </cell>
          <cell r="V122">
            <v>2011</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0.81094999999999995</v>
          </cell>
          <cell r="L123">
            <v>141389</v>
          </cell>
          <cell r="M123">
            <v>0</v>
          </cell>
          <cell r="N123">
            <v>174350</v>
          </cell>
          <cell r="O123">
            <v>17.96</v>
          </cell>
          <cell r="P123">
            <v>1830.67</v>
          </cell>
          <cell r="Q123">
            <v>1.0500000000000001E-2</v>
          </cell>
          <cell r="R123">
            <v>1.0500000000000001E-2</v>
          </cell>
          <cell r="S123">
            <v>95</v>
          </cell>
          <cell r="T123">
            <v>6</v>
          </cell>
          <cell r="U123">
            <v>12</v>
          </cell>
          <cell r="V123">
            <v>2011</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0.80757999999999996</v>
          </cell>
          <cell r="L124">
            <v>206161</v>
          </cell>
          <cell r="M124">
            <v>0</v>
          </cell>
          <cell r="N124">
            <v>255283</v>
          </cell>
          <cell r="O124">
            <v>18.28</v>
          </cell>
          <cell r="P124">
            <v>2680.47</v>
          </cell>
          <cell r="Q124">
            <v>1.0500000000000001E-2</v>
          </cell>
          <cell r="R124">
            <v>1.0500000000000001E-2</v>
          </cell>
          <cell r="S124">
            <v>95</v>
          </cell>
          <cell r="T124">
            <v>6</v>
          </cell>
          <cell r="U124">
            <v>12</v>
          </cell>
          <cell r="V124">
            <v>2011</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0.80410999999999999</v>
          </cell>
          <cell r="L125">
            <v>677084</v>
          </cell>
          <cell r="M125">
            <v>0</v>
          </cell>
          <cell r="N125">
            <v>842029</v>
          </cell>
          <cell r="O125">
            <v>18.61</v>
          </cell>
          <cell r="P125">
            <v>8841.31</v>
          </cell>
          <cell r="Q125">
            <v>1.0500000000000001E-2</v>
          </cell>
          <cell r="R125">
            <v>1.0500000000000001E-2</v>
          </cell>
          <cell r="S125">
            <v>95</v>
          </cell>
          <cell r="T125">
            <v>6</v>
          </cell>
          <cell r="U125">
            <v>12</v>
          </cell>
          <cell r="V125">
            <v>2011</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0.80074000000000001</v>
          </cell>
          <cell r="L126">
            <v>435121</v>
          </cell>
          <cell r="M126">
            <v>0</v>
          </cell>
          <cell r="N126">
            <v>543399</v>
          </cell>
          <cell r="O126">
            <v>18.93</v>
          </cell>
          <cell r="P126">
            <v>5705.69</v>
          </cell>
          <cell r="Q126">
            <v>1.0500000000000001E-2</v>
          </cell>
          <cell r="R126">
            <v>1.0500000000000001E-2</v>
          </cell>
          <cell r="S126">
            <v>95</v>
          </cell>
          <cell r="T126">
            <v>6</v>
          </cell>
          <cell r="U126">
            <v>12</v>
          </cell>
          <cell r="V126">
            <v>2011</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0.79725999999999997</v>
          </cell>
          <cell r="L127">
            <v>139974</v>
          </cell>
          <cell r="M127">
            <v>0</v>
          </cell>
          <cell r="N127">
            <v>175569</v>
          </cell>
          <cell r="O127">
            <v>19.260000000000002</v>
          </cell>
          <cell r="P127">
            <v>1843.48</v>
          </cell>
          <cell r="Q127">
            <v>1.0500000000000001E-2</v>
          </cell>
          <cell r="R127">
            <v>1.0500000000000001E-2</v>
          </cell>
          <cell r="S127">
            <v>95</v>
          </cell>
          <cell r="T127">
            <v>6</v>
          </cell>
          <cell r="U127">
            <v>12</v>
          </cell>
          <cell r="V127">
            <v>2011</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0.79368000000000005</v>
          </cell>
          <cell r="L128">
            <v>222908</v>
          </cell>
          <cell r="M128">
            <v>0</v>
          </cell>
          <cell r="N128">
            <v>280854</v>
          </cell>
          <cell r="O128">
            <v>19.600000000000001</v>
          </cell>
          <cell r="P128">
            <v>2948.97</v>
          </cell>
          <cell r="Q128">
            <v>1.0500000000000001E-2</v>
          </cell>
          <cell r="R128">
            <v>1.0500000000000001E-2</v>
          </cell>
          <cell r="S128">
            <v>95</v>
          </cell>
          <cell r="T128">
            <v>6</v>
          </cell>
          <cell r="U128">
            <v>12</v>
          </cell>
          <cell r="V128">
            <v>2011</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0.79020999999999997</v>
          </cell>
          <cell r="L129">
            <v>1372035</v>
          </cell>
          <cell r="M129">
            <v>0</v>
          </cell>
          <cell r="N129">
            <v>1736291</v>
          </cell>
          <cell r="O129">
            <v>19.93</v>
          </cell>
          <cell r="P129">
            <v>18231.060000000001</v>
          </cell>
          <cell r="Q129">
            <v>1.0500000000000001E-2</v>
          </cell>
          <cell r="R129">
            <v>1.0500000000000001E-2</v>
          </cell>
          <cell r="S129">
            <v>95</v>
          </cell>
          <cell r="T129">
            <v>6</v>
          </cell>
          <cell r="U129">
            <v>12</v>
          </cell>
          <cell r="V129">
            <v>2011</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0.78663000000000005</v>
          </cell>
          <cell r="L130">
            <v>359893</v>
          </cell>
          <cell r="M130">
            <v>0</v>
          </cell>
          <cell r="N130">
            <v>457513</v>
          </cell>
          <cell r="O130">
            <v>20.27</v>
          </cell>
          <cell r="P130">
            <v>4803.88</v>
          </cell>
          <cell r="Q130">
            <v>1.0500000000000001E-2</v>
          </cell>
          <cell r="R130">
            <v>1.0500000000000001E-2</v>
          </cell>
          <cell r="S130">
            <v>95</v>
          </cell>
          <cell r="T130">
            <v>6</v>
          </cell>
          <cell r="U130">
            <v>12</v>
          </cell>
          <cell r="V130">
            <v>2011</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0.78295000000000003</v>
          </cell>
          <cell r="L131">
            <v>1085800</v>
          </cell>
          <cell r="M131">
            <v>0</v>
          </cell>
          <cell r="N131">
            <v>1386806</v>
          </cell>
          <cell r="O131">
            <v>20.62</v>
          </cell>
          <cell r="P131">
            <v>14561.46</v>
          </cell>
          <cell r="Q131">
            <v>1.0500000000000001E-2</v>
          </cell>
          <cell r="R131">
            <v>1.0500000000000001E-2</v>
          </cell>
          <cell r="S131">
            <v>95</v>
          </cell>
          <cell r="T131">
            <v>6</v>
          </cell>
          <cell r="U131">
            <v>12</v>
          </cell>
          <cell r="V131">
            <v>2011</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0.77925999999999995</v>
          </cell>
          <cell r="L132">
            <v>1579542</v>
          </cell>
          <cell r="M132">
            <v>0</v>
          </cell>
          <cell r="N132">
            <v>2026977</v>
          </cell>
          <cell r="O132">
            <v>20.97</v>
          </cell>
          <cell r="P132">
            <v>21283.25</v>
          </cell>
          <cell r="Q132">
            <v>1.0500000000000001E-2</v>
          </cell>
          <cell r="R132">
            <v>1.0500000000000001E-2</v>
          </cell>
          <cell r="S132">
            <v>95</v>
          </cell>
          <cell r="T132">
            <v>6</v>
          </cell>
          <cell r="U132">
            <v>12</v>
          </cell>
          <cell r="V132">
            <v>2011</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0.77558000000000005</v>
          </cell>
          <cell r="L133">
            <v>198250</v>
          </cell>
          <cell r="M133">
            <v>0</v>
          </cell>
          <cell r="N133">
            <v>255615</v>
          </cell>
          <cell r="O133">
            <v>21.32</v>
          </cell>
          <cell r="P133">
            <v>2683.96</v>
          </cell>
          <cell r="Q133">
            <v>1.0500000000000001E-2</v>
          </cell>
          <cell r="R133">
            <v>1.0500000000000001E-2</v>
          </cell>
          <cell r="S133">
            <v>95</v>
          </cell>
          <cell r="T133">
            <v>6</v>
          </cell>
          <cell r="U133">
            <v>12</v>
          </cell>
          <cell r="V133">
            <v>2011</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0.77178999999999998</v>
          </cell>
          <cell r="L134">
            <v>261522</v>
          </cell>
          <cell r="M134">
            <v>0</v>
          </cell>
          <cell r="N134">
            <v>338851</v>
          </cell>
          <cell r="O134">
            <v>21.68</v>
          </cell>
          <cell r="P134">
            <v>3557.93</v>
          </cell>
          <cell r="Q134">
            <v>1.0500000000000001E-2</v>
          </cell>
          <cell r="R134">
            <v>1.0500000000000001E-2</v>
          </cell>
          <cell r="S134">
            <v>95</v>
          </cell>
          <cell r="T134">
            <v>6</v>
          </cell>
          <cell r="U134">
            <v>12</v>
          </cell>
          <cell r="V134">
            <v>2011</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0.76800000000000002</v>
          </cell>
          <cell r="L135">
            <v>3176567</v>
          </cell>
          <cell r="M135">
            <v>0</v>
          </cell>
          <cell r="N135">
            <v>4136155</v>
          </cell>
          <cell r="O135">
            <v>22.04</v>
          </cell>
          <cell r="P135">
            <v>43429.63</v>
          </cell>
          <cell r="Q135">
            <v>1.0500000000000001E-2</v>
          </cell>
          <cell r="R135">
            <v>1.0500000000000001E-2</v>
          </cell>
          <cell r="S135">
            <v>95</v>
          </cell>
          <cell r="T135">
            <v>6</v>
          </cell>
          <cell r="U135">
            <v>12</v>
          </cell>
          <cell r="V135">
            <v>2011</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0.76420999999999994</v>
          </cell>
          <cell r="L136">
            <v>361125</v>
          </cell>
          <cell r="M136">
            <v>0</v>
          </cell>
          <cell r="N136">
            <v>472547</v>
          </cell>
          <cell r="O136">
            <v>22.4</v>
          </cell>
          <cell r="P136">
            <v>4961.74</v>
          </cell>
          <cell r="Q136">
            <v>1.0500000000000001E-2</v>
          </cell>
          <cell r="R136">
            <v>1.0500000000000001E-2</v>
          </cell>
          <cell r="S136">
            <v>95</v>
          </cell>
          <cell r="T136">
            <v>6</v>
          </cell>
          <cell r="U136">
            <v>12</v>
          </cell>
          <cell r="V136">
            <v>2011</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0.76032</v>
          </cell>
          <cell r="L137">
            <v>1542466</v>
          </cell>
          <cell r="M137">
            <v>0</v>
          </cell>
          <cell r="N137">
            <v>2028706</v>
          </cell>
          <cell r="O137">
            <v>22.77</v>
          </cell>
          <cell r="P137">
            <v>21301.41</v>
          </cell>
          <cell r="Q137">
            <v>1.0500000000000001E-2</v>
          </cell>
          <cell r="R137">
            <v>1.0500000000000001E-2</v>
          </cell>
          <cell r="S137">
            <v>95</v>
          </cell>
          <cell r="T137">
            <v>6</v>
          </cell>
          <cell r="U137">
            <v>12</v>
          </cell>
          <cell r="V137">
            <v>2011</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0.75631999999999999</v>
          </cell>
          <cell r="L138">
            <v>1531790</v>
          </cell>
          <cell r="M138">
            <v>0</v>
          </cell>
          <cell r="N138">
            <v>2025320</v>
          </cell>
          <cell r="O138">
            <v>23.15</v>
          </cell>
          <cell r="P138">
            <v>21265.86</v>
          </cell>
          <cell r="Q138">
            <v>1.0500000000000001E-2</v>
          </cell>
          <cell r="R138">
            <v>1.0500000000000001E-2</v>
          </cell>
          <cell r="S138">
            <v>95</v>
          </cell>
          <cell r="T138">
            <v>6</v>
          </cell>
          <cell r="U138">
            <v>12</v>
          </cell>
          <cell r="V138">
            <v>2011</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0.75231999999999999</v>
          </cell>
          <cell r="L139">
            <v>3152113</v>
          </cell>
          <cell r="M139">
            <v>0</v>
          </cell>
          <cell r="N139">
            <v>4189857</v>
          </cell>
          <cell r="O139">
            <v>23.53</v>
          </cell>
          <cell r="P139">
            <v>43993.5</v>
          </cell>
          <cell r="Q139">
            <v>1.0500000000000001E-2</v>
          </cell>
          <cell r="R139">
            <v>1.0500000000000001E-2</v>
          </cell>
          <cell r="S139">
            <v>95</v>
          </cell>
          <cell r="T139">
            <v>6</v>
          </cell>
          <cell r="U139">
            <v>12</v>
          </cell>
          <cell r="V139">
            <v>2011</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0.74831999999999999</v>
          </cell>
          <cell r="L140">
            <v>1441776</v>
          </cell>
          <cell r="M140">
            <v>0</v>
          </cell>
          <cell r="N140">
            <v>1926684</v>
          </cell>
          <cell r="O140">
            <v>23.91</v>
          </cell>
          <cell r="P140">
            <v>20230.18</v>
          </cell>
          <cell r="Q140">
            <v>1.0500000000000001E-2</v>
          </cell>
          <cell r="R140">
            <v>1.0500000000000001E-2</v>
          </cell>
          <cell r="S140">
            <v>95</v>
          </cell>
          <cell r="T140">
            <v>6</v>
          </cell>
          <cell r="U140">
            <v>12</v>
          </cell>
          <cell r="V140">
            <v>2011</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0.74421000000000004</v>
          </cell>
          <cell r="L141">
            <v>2033393</v>
          </cell>
          <cell r="M141">
            <v>0</v>
          </cell>
          <cell r="N141">
            <v>2732284</v>
          </cell>
          <cell r="O141">
            <v>24.3</v>
          </cell>
          <cell r="P141">
            <v>28688.98</v>
          </cell>
          <cell r="Q141">
            <v>1.0500000000000001E-2</v>
          </cell>
          <cell r="R141">
            <v>1.0500000000000001E-2</v>
          </cell>
          <cell r="S141">
            <v>95</v>
          </cell>
          <cell r="T141">
            <v>6</v>
          </cell>
          <cell r="U141">
            <v>12</v>
          </cell>
          <cell r="V141">
            <v>2011</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0.74</v>
          </cell>
          <cell r="L142">
            <v>5582354</v>
          </cell>
          <cell r="M142">
            <v>0</v>
          </cell>
          <cell r="N142">
            <v>7543721</v>
          </cell>
          <cell r="O142">
            <v>24.7</v>
          </cell>
          <cell r="P142">
            <v>79209.070000000007</v>
          </cell>
          <cell r="Q142">
            <v>1.0500000000000001E-2</v>
          </cell>
          <cell r="R142">
            <v>1.0500000000000001E-2</v>
          </cell>
          <cell r="S142">
            <v>95</v>
          </cell>
          <cell r="T142">
            <v>6</v>
          </cell>
          <cell r="U142">
            <v>12</v>
          </cell>
          <cell r="V142">
            <v>2011</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0.73579000000000006</v>
          </cell>
          <cell r="L143">
            <v>2448792</v>
          </cell>
          <cell r="M143">
            <v>0</v>
          </cell>
          <cell r="N143">
            <v>3328113</v>
          </cell>
          <cell r="O143">
            <v>25.1</v>
          </cell>
          <cell r="P143">
            <v>34945.19</v>
          </cell>
          <cell r="Q143">
            <v>1.0500000000000001E-2</v>
          </cell>
          <cell r="R143">
            <v>1.0500000000000001E-2</v>
          </cell>
          <cell r="S143">
            <v>95</v>
          </cell>
          <cell r="T143">
            <v>6</v>
          </cell>
          <cell r="U143">
            <v>12</v>
          </cell>
          <cell r="V143">
            <v>2011</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0.73158000000000001</v>
          </cell>
          <cell r="L144">
            <v>2911354</v>
          </cell>
          <cell r="M144">
            <v>0</v>
          </cell>
          <cell r="N144">
            <v>3979543</v>
          </cell>
          <cell r="O144">
            <v>25.5</v>
          </cell>
          <cell r="P144">
            <v>41785.199999999997</v>
          </cell>
          <cell r="Q144">
            <v>1.0500000000000001E-2</v>
          </cell>
          <cell r="R144">
            <v>1.0500000000000001E-2</v>
          </cell>
          <cell r="S144">
            <v>95</v>
          </cell>
          <cell r="T144">
            <v>6</v>
          </cell>
          <cell r="U144">
            <v>12</v>
          </cell>
          <cell r="V144">
            <v>2011</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0.72726000000000002</v>
          </cell>
          <cell r="L145">
            <v>1892001</v>
          </cell>
          <cell r="M145">
            <v>0</v>
          </cell>
          <cell r="N145">
            <v>2601547</v>
          </cell>
          <cell r="O145">
            <v>25.91</v>
          </cell>
          <cell r="P145">
            <v>27316.240000000002</v>
          </cell>
          <cell r="Q145">
            <v>1.0500000000000001E-2</v>
          </cell>
          <cell r="R145">
            <v>1.0500000000000001E-2</v>
          </cell>
          <cell r="S145">
            <v>95</v>
          </cell>
          <cell r="T145">
            <v>6</v>
          </cell>
          <cell r="U145">
            <v>12</v>
          </cell>
          <cell r="V145">
            <v>2011</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0.72284000000000004</v>
          </cell>
          <cell r="L146">
            <v>1787031</v>
          </cell>
          <cell r="M146">
            <v>0</v>
          </cell>
          <cell r="N146">
            <v>2472236</v>
          </cell>
          <cell r="O146">
            <v>26.33</v>
          </cell>
          <cell r="P146">
            <v>25958.47</v>
          </cell>
          <cell r="Q146">
            <v>1.0500000000000001E-2</v>
          </cell>
          <cell r="R146">
            <v>1.0500000000000001E-2</v>
          </cell>
          <cell r="S146">
            <v>95</v>
          </cell>
          <cell r="T146">
            <v>6</v>
          </cell>
          <cell r="U146">
            <v>12</v>
          </cell>
          <cell r="V146">
            <v>2011</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0.71841999999999995</v>
          </cell>
          <cell r="L147">
            <v>1698435</v>
          </cell>
          <cell r="M147">
            <v>0</v>
          </cell>
          <cell r="N147">
            <v>2364125</v>
          </cell>
          <cell r="O147">
            <v>26.75</v>
          </cell>
          <cell r="P147">
            <v>24823.31</v>
          </cell>
          <cell r="Q147">
            <v>1.0500000000000001E-2</v>
          </cell>
          <cell r="R147">
            <v>1.0500000000000001E-2</v>
          </cell>
          <cell r="S147">
            <v>95</v>
          </cell>
          <cell r="T147">
            <v>6</v>
          </cell>
          <cell r="U147">
            <v>12</v>
          </cell>
          <cell r="V147">
            <v>2011</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0.71399999999999997</v>
          </cell>
          <cell r="L148">
            <v>2001599</v>
          </cell>
          <cell r="M148">
            <v>0</v>
          </cell>
          <cell r="N148">
            <v>2803359</v>
          </cell>
          <cell r="O148">
            <v>27.17</v>
          </cell>
          <cell r="P148">
            <v>29435.27</v>
          </cell>
          <cell r="Q148">
            <v>1.0500000000000001E-2</v>
          </cell>
          <cell r="R148">
            <v>1.0500000000000001E-2</v>
          </cell>
          <cell r="S148">
            <v>95</v>
          </cell>
          <cell r="T148">
            <v>6</v>
          </cell>
          <cell r="U148">
            <v>12</v>
          </cell>
          <cell r="V148">
            <v>2011</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0.70947000000000005</v>
          </cell>
          <cell r="L149">
            <v>2231043</v>
          </cell>
          <cell r="M149">
            <v>0</v>
          </cell>
          <cell r="N149">
            <v>3144661</v>
          </cell>
          <cell r="O149">
            <v>27.6</v>
          </cell>
          <cell r="P149">
            <v>33018.94</v>
          </cell>
          <cell r="Q149">
            <v>1.0500000000000001E-2</v>
          </cell>
          <cell r="R149">
            <v>1.0500000000000001E-2</v>
          </cell>
          <cell r="S149">
            <v>95</v>
          </cell>
          <cell r="T149">
            <v>6</v>
          </cell>
          <cell r="U149">
            <v>12</v>
          </cell>
          <cell r="V149">
            <v>2011</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0.70484000000000002</v>
          </cell>
          <cell r="L150">
            <v>4181935</v>
          </cell>
          <cell r="M150">
            <v>0</v>
          </cell>
          <cell r="N150">
            <v>5933169</v>
          </cell>
          <cell r="O150">
            <v>28.04</v>
          </cell>
          <cell r="P150">
            <v>62298.27</v>
          </cell>
          <cell r="Q150">
            <v>1.0500000000000001E-2</v>
          </cell>
          <cell r="R150">
            <v>1.0500000000000001E-2</v>
          </cell>
          <cell r="S150">
            <v>95</v>
          </cell>
          <cell r="T150">
            <v>6</v>
          </cell>
          <cell r="U150">
            <v>12</v>
          </cell>
          <cell r="V150">
            <v>2011</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0.70021</v>
          </cell>
          <cell r="L151">
            <v>5954008</v>
          </cell>
          <cell r="M151">
            <v>0</v>
          </cell>
          <cell r="N151">
            <v>8503175</v>
          </cell>
          <cell r="O151">
            <v>28.48</v>
          </cell>
          <cell r="P151">
            <v>89283.33</v>
          </cell>
          <cell r="Q151">
            <v>1.0500000000000001E-2</v>
          </cell>
          <cell r="R151">
            <v>1.0500000000000001E-2</v>
          </cell>
          <cell r="S151">
            <v>95</v>
          </cell>
          <cell r="T151">
            <v>6</v>
          </cell>
          <cell r="U151">
            <v>12</v>
          </cell>
          <cell r="V151">
            <v>2011</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0.69547000000000003</v>
          </cell>
          <cell r="L152">
            <v>1846631</v>
          </cell>
          <cell r="M152">
            <v>0</v>
          </cell>
          <cell r="N152">
            <v>2655227</v>
          </cell>
          <cell r="O152">
            <v>28.93</v>
          </cell>
          <cell r="P152">
            <v>27879.88</v>
          </cell>
          <cell r="Q152">
            <v>1.0500000000000001E-2</v>
          </cell>
          <cell r="R152">
            <v>1.0500000000000001E-2</v>
          </cell>
          <cell r="S152">
            <v>95</v>
          </cell>
          <cell r="T152">
            <v>6</v>
          </cell>
          <cell r="U152">
            <v>12</v>
          </cell>
          <cell r="V152">
            <v>2011</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0.69074000000000002</v>
          </cell>
          <cell r="L153">
            <v>38141178</v>
          </cell>
          <cell r="M153">
            <v>0</v>
          </cell>
          <cell r="N153">
            <v>55217851</v>
          </cell>
          <cell r="O153">
            <v>29.38</v>
          </cell>
          <cell r="P153">
            <v>579787.43000000005</v>
          </cell>
          <cell r="Q153">
            <v>1.0500000000000001E-2</v>
          </cell>
          <cell r="R153">
            <v>1.0500000000000001E-2</v>
          </cell>
          <cell r="S153">
            <v>95</v>
          </cell>
          <cell r="T153">
            <v>6</v>
          </cell>
          <cell r="U153">
            <v>12</v>
          </cell>
          <cell r="V153">
            <v>2011</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0.68589</v>
          </cell>
          <cell r="L154">
            <v>1140414</v>
          </cell>
          <cell r="M154">
            <v>0</v>
          </cell>
          <cell r="N154">
            <v>1662677</v>
          </cell>
          <cell r="O154">
            <v>29.84</v>
          </cell>
          <cell r="P154">
            <v>17458.11</v>
          </cell>
          <cell r="Q154">
            <v>1.0500000000000001E-2</v>
          </cell>
          <cell r="R154">
            <v>1.0500000000000001E-2</v>
          </cell>
          <cell r="S154">
            <v>95</v>
          </cell>
          <cell r="T154">
            <v>6</v>
          </cell>
          <cell r="U154">
            <v>12</v>
          </cell>
          <cell r="V154">
            <v>2011</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0.68095000000000006</v>
          </cell>
          <cell r="L155">
            <v>4344601</v>
          </cell>
          <cell r="M155">
            <v>0</v>
          </cell>
          <cell r="N155">
            <v>6380205</v>
          </cell>
          <cell r="O155">
            <v>30.31</v>
          </cell>
          <cell r="P155">
            <v>66992.160000000003</v>
          </cell>
          <cell r="Q155">
            <v>1.0500000000000001E-2</v>
          </cell>
          <cell r="R155">
            <v>1.0500000000000001E-2</v>
          </cell>
          <cell r="S155">
            <v>95</v>
          </cell>
          <cell r="T155">
            <v>6</v>
          </cell>
          <cell r="U155">
            <v>12</v>
          </cell>
          <cell r="V155">
            <v>2011</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0.67610999999999999</v>
          </cell>
          <cell r="L156">
            <v>5089110</v>
          </cell>
          <cell r="M156">
            <v>0</v>
          </cell>
          <cell r="N156">
            <v>7527045</v>
          </cell>
          <cell r="O156">
            <v>30.77</v>
          </cell>
          <cell r="P156">
            <v>79033.97</v>
          </cell>
          <cell r="Q156">
            <v>1.0500000000000001E-2</v>
          </cell>
          <cell r="R156">
            <v>1.0500000000000001E-2</v>
          </cell>
          <cell r="S156">
            <v>95</v>
          </cell>
          <cell r="T156">
            <v>6</v>
          </cell>
          <cell r="U156">
            <v>12</v>
          </cell>
          <cell r="V156">
            <v>2011</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0.67105000000000004</v>
          </cell>
          <cell r="L157">
            <v>17887898</v>
          </cell>
          <cell r="M157">
            <v>0</v>
          </cell>
          <cell r="N157">
            <v>26656579</v>
          </cell>
          <cell r="O157">
            <v>31.25</v>
          </cell>
          <cell r="P157">
            <v>279894.08</v>
          </cell>
          <cell r="Q157">
            <v>1.0500000000000001E-2</v>
          </cell>
          <cell r="R157">
            <v>1.0500000000000001E-2</v>
          </cell>
          <cell r="S157">
            <v>95</v>
          </cell>
          <cell r="T157">
            <v>6</v>
          </cell>
          <cell r="U157">
            <v>12</v>
          </cell>
          <cell r="V157">
            <v>2011</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0.66600000000000004</v>
          </cell>
          <cell r="L158">
            <v>2427168</v>
          </cell>
          <cell r="M158">
            <v>0</v>
          </cell>
          <cell r="N158">
            <v>3644396</v>
          </cell>
          <cell r="O158">
            <v>31.73</v>
          </cell>
          <cell r="P158">
            <v>38266.160000000003</v>
          </cell>
          <cell r="Q158">
            <v>1.0500000000000001E-2</v>
          </cell>
          <cell r="R158">
            <v>1.0500000000000001E-2</v>
          </cell>
          <cell r="S158">
            <v>95</v>
          </cell>
          <cell r="T158">
            <v>6</v>
          </cell>
          <cell r="U158">
            <v>12</v>
          </cell>
          <cell r="V158">
            <v>2011</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0.66083999999999998</v>
          </cell>
          <cell r="L159">
            <v>5466912</v>
          </cell>
          <cell r="M159">
            <v>0</v>
          </cell>
          <cell r="N159">
            <v>8272670</v>
          </cell>
          <cell r="O159">
            <v>32.22</v>
          </cell>
          <cell r="P159">
            <v>86863.039999999994</v>
          </cell>
          <cell r="Q159">
            <v>1.0500000000000001E-2</v>
          </cell>
          <cell r="R159">
            <v>1.0500000000000001E-2</v>
          </cell>
          <cell r="S159">
            <v>95</v>
          </cell>
          <cell r="T159">
            <v>6</v>
          </cell>
          <cell r="U159">
            <v>12</v>
          </cell>
          <cell r="V159">
            <v>2011</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0.65568000000000004</v>
          </cell>
          <cell r="L160">
            <v>3921753</v>
          </cell>
          <cell r="M160">
            <v>0</v>
          </cell>
          <cell r="N160">
            <v>5981200</v>
          </cell>
          <cell r="O160">
            <v>32.71</v>
          </cell>
          <cell r="P160">
            <v>62802.6</v>
          </cell>
          <cell r="Q160">
            <v>1.0500000000000001E-2</v>
          </cell>
          <cell r="R160">
            <v>1.0500000000000001E-2</v>
          </cell>
          <cell r="S160">
            <v>95</v>
          </cell>
          <cell r="T160">
            <v>6</v>
          </cell>
          <cell r="U160">
            <v>12</v>
          </cell>
          <cell r="V160">
            <v>2011</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0.65042</v>
          </cell>
          <cell r="L161">
            <v>4373236</v>
          </cell>
          <cell r="M161">
            <v>0</v>
          </cell>
          <cell r="N161">
            <v>6723711</v>
          </cell>
          <cell r="O161">
            <v>33.21</v>
          </cell>
          <cell r="P161">
            <v>70598.960000000006</v>
          </cell>
          <cell r="Q161">
            <v>1.0500000000000001E-2</v>
          </cell>
          <cell r="R161">
            <v>1.0500000000000001E-2</v>
          </cell>
          <cell r="S161">
            <v>95</v>
          </cell>
          <cell r="T161">
            <v>6</v>
          </cell>
          <cell r="U161">
            <v>12</v>
          </cell>
          <cell r="V161">
            <v>2011</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0.64515999999999996</v>
          </cell>
          <cell r="L162">
            <v>14689009</v>
          </cell>
          <cell r="M162">
            <v>0</v>
          </cell>
          <cell r="N162">
            <v>22768010</v>
          </cell>
          <cell r="O162">
            <v>33.71</v>
          </cell>
          <cell r="P162">
            <v>239064.11</v>
          </cell>
          <cell r="Q162">
            <v>1.0500000000000001E-2</v>
          </cell>
          <cell r="R162">
            <v>1.0500000000000001E-2</v>
          </cell>
          <cell r="S162">
            <v>95</v>
          </cell>
          <cell r="T162">
            <v>6</v>
          </cell>
          <cell r="U162">
            <v>12</v>
          </cell>
          <cell r="V162">
            <v>2011</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0.63978999999999997</v>
          </cell>
          <cell r="L163">
            <v>5047585</v>
          </cell>
          <cell r="M163">
            <v>0</v>
          </cell>
          <cell r="N163">
            <v>7889440</v>
          </cell>
          <cell r="O163">
            <v>34.22</v>
          </cell>
          <cell r="P163">
            <v>82839.12</v>
          </cell>
          <cell r="Q163">
            <v>1.0500000000000001E-2</v>
          </cell>
          <cell r="R163">
            <v>1.0500000000000001E-2</v>
          </cell>
          <cell r="S163">
            <v>95</v>
          </cell>
          <cell r="T163">
            <v>6</v>
          </cell>
          <cell r="U163">
            <v>12</v>
          </cell>
          <cell r="V163">
            <v>2011</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0.63441999999999998</v>
          </cell>
          <cell r="L164">
            <v>918824</v>
          </cell>
          <cell r="M164">
            <v>0</v>
          </cell>
          <cell r="N164">
            <v>1448289</v>
          </cell>
          <cell r="O164">
            <v>34.729999999999997</v>
          </cell>
          <cell r="P164">
            <v>15207.04</v>
          </cell>
          <cell r="Q164">
            <v>1.0500000000000001E-2</v>
          </cell>
          <cell r="R164">
            <v>1.0500000000000001E-2</v>
          </cell>
          <cell r="S164">
            <v>95</v>
          </cell>
          <cell r="T164">
            <v>6</v>
          </cell>
          <cell r="U164">
            <v>12</v>
          </cell>
          <cell r="V164">
            <v>2011</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0.62895000000000001</v>
          </cell>
          <cell r="L165">
            <v>4035428</v>
          </cell>
          <cell r="M165">
            <v>0</v>
          </cell>
          <cell r="N165">
            <v>6416135</v>
          </cell>
          <cell r="O165">
            <v>35.25</v>
          </cell>
          <cell r="P165">
            <v>67369.42</v>
          </cell>
          <cell r="Q165">
            <v>1.0500000000000001E-2</v>
          </cell>
          <cell r="R165">
            <v>1.0500000000000001E-2</v>
          </cell>
          <cell r="S165">
            <v>95</v>
          </cell>
          <cell r="T165">
            <v>6</v>
          </cell>
          <cell r="U165">
            <v>12</v>
          </cell>
          <cell r="V165">
            <v>2011</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0.62346999999999997</v>
          </cell>
          <cell r="L166">
            <v>14077932</v>
          </cell>
          <cell r="M166">
            <v>0</v>
          </cell>
          <cell r="N166">
            <v>22579967</v>
          </cell>
          <cell r="O166">
            <v>35.770000000000003</v>
          </cell>
          <cell r="P166">
            <v>237089.65</v>
          </cell>
          <cell r="Q166">
            <v>1.0500000000000001E-2</v>
          </cell>
          <cell r="R166">
            <v>1.0500000000000001E-2</v>
          </cell>
          <cell r="S166">
            <v>95</v>
          </cell>
          <cell r="T166">
            <v>6</v>
          </cell>
          <cell r="U166">
            <v>12</v>
          </cell>
          <cell r="V166">
            <v>2011</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0.61789000000000005</v>
          </cell>
          <cell r="L167">
            <v>7935438</v>
          </cell>
          <cell r="M167">
            <v>0</v>
          </cell>
          <cell r="N167">
            <v>12842801</v>
          </cell>
          <cell r="O167">
            <v>36.299999999999997</v>
          </cell>
          <cell r="P167">
            <v>134849.41</v>
          </cell>
          <cell r="Q167">
            <v>1.0500000000000001E-2</v>
          </cell>
          <cell r="R167">
            <v>1.0500000000000001E-2</v>
          </cell>
          <cell r="S167">
            <v>95</v>
          </cell>
          <cell r="T167">
            <v>6</v>
          </cell>
          <cell r="U167">
            <v>12</v>
          </cell>
          <cell r="V167">
            <v>2011</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0.61221000000000003</v>
          </cell>
          <cell r="L168">
            <v>888114</v>
          </cell>
          <cell r="M168">
            <v>0</v>
          </cell>
          <cell r="N168">
            <v>1450668</v>
          </cell>
          <cell r="O168">
            <v>36.840000000000003</v>
          </cell>
          <cell r="P168">
            <v>15232.02</v>
          </cell>
          <cell r="Q168">
            <v>1.0500000000000001E-2</v>
          </cell>
          <cell r="R168">
            <v>1.0500000000000001E-2</v>
          </cell>
          <cell r="S168">
            <v>95</v>
          </cell>
          <cell r="T168">
            <v>6</v>
          </cell>
          <cell r="U168">
            <v>12</v>
          </cell>
          <cell r="V168">
            <v>2011</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0.60653000000000001</v>
          </cell>
          <cell r="L169">
            <v>11087173</v>
          </cell>
          <cell r="M169">
            <v>0</v>
          </cell>
          <cell r="N169">
            <v>18279678</v>
          </cell>
          <cell r="O169">
            <v>37.380000000000003</v>
          </cell>
          <cell r="P169">
            <v>191936.62</v>
          </cell>
          <cell r="Q169">
            <v>1.0500000000000001E-2</v>
          </cell>
          <cell r="R169">
            <v>1.0500000000000001E-2</v>
          </cell>
          <cell r="S169">
            <v>95</v>
          </cell>
          <cell r="T169">
            <v>6</v>
          </cell>
          <cell r="U169">
            <v>12</v>
          </cell>
          <cell r="V169">
            <v>2011</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0.60074000000000005</v>
          </cell>
          <cell r="L170">
            <v>3594349</v>
          </cell>
          <cell r="M170">
            <v>0</v>
          </cell>
          <cell r="N170">
            <v>5983203</v>
          </cell>
          <cell r="O170">
            <v>37.93</v>
          </cell>
          <cell r="P170">
            <v>62823.63</v>
          </cell>
          <cell r="Q170">
            <v>1.0500000000000001E-2</v>
          </cell>
          <cell r="R170">
            <v>1.0500000000000001E-2</v>
          </cell>
          <cell r="S170">
            <v>95</v>
          </cell>
          <cell r="T170">
            <v>6</v>
          </cell>
          <cell r="U170">
            <v>12</v>
          </cell>
          <cell r="V170">
            <v>2011</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0.59494999999999998</v>
          </cell>
          <cell r="L171">
            <v>164859</v>
          </cell>
          <cell r="M171">
            <v>0</v>
          </cell>
          <cell r="N171">
            <v>277097</v>
          </cell>
          <cell r="O171">
            <v>38.479999999999997</v>
          </cell>
          <cell r="P171">
            <v>2909.52</v>
          </cell>
          <cell r="Q171">
            <v>1.0500000000000001E-2</v>
          </cell>
          <cell r="R171">
            <v>1.0500000000000001E-2</v>
          </cell>
          <cell r="S171">
            <v>95</v>
          </cell>
          <cell r="T171">
            <v>6</v>
          </cell>
          <cell r="U171">
            <v>12</v>
          </cell>
          <cell r="V171">
            <v>2011</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0.58916000000000002</v>
          </cell>
          <cell r="L172">
            <v>323122</v>
          </cell>
          <cell r="M172">
            <v>0</v>
          </cell>
          <cell r="N172">
            <v>548446</v>
          </cell>
          <cell r="O172">
            <v>39.03</v>
          </cell>
          <cell r="P172">
            <v>5758.68</v>
          </cell>
          <cell r="Q172">
            <v>1.0500000000000001E-2</v>
          </cell>
          <cell r="R172">
            <v>1.0500000000000001E-2</v>
          </cell>
          <cell r="S172">
            <v>95</v>
          </cell>
          <cell r="T172">
            <v>6</v>
          </cell>
          <cell r="U172">
            <v>12</v>
          </cell>
          <cell r="V172">
            <v>2011</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0.58316000000000001</v>
          </cell>
          <cell r="L173">
            <v>503562</v>
          </cell>
          <cell r="M173">
            <v>0</v>
          </cell>
          <cell r="N173">
            <v>863506</v>
          </cell>
          <cell r="O173">
            <v>39.6</v>
          </cell>
          <cell r="P173">
            <v>9066.81</v>
          </cell>
          <cell r="Q173">
            <v>1.0500000000000001E-2</v>
          </cell>
          <cell r="R173">
            <v>1.0500000000000001E-2</v>
          </cell>
          <cell r="S173">
            <v>95</v>
          </cell>
          <cell r="T173">
            <v>6</v>
          </cell>
          <cell r="U173">
            <v>12</v>
          </cell>
          <cell r="V173">
            <v>2011</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0.57726</v>
          </cell>
          <cell r="L174">
            <v>394124</v>
          </cell>
          <cell r="M174">
            <v>0</v>
          </cell>
          <cell r="N174">
            <v>682749</v>
          </cell>
          <cell r="O174">
            <v>40.159999999999997</v>
          </cell>
          <cell r="P174">
            <v>7168.86</v>
          </cell>
          <cell r="Q174">
            <v>1.0500000000000001E-2</v>
          </cell>
          <cell r="R174">
            <v>1.0500000000000001E-2</v>
          </cell>
          <cell r="S174">
            <v>95</v>
          </cell>
          <cell r="T174">
            <v>6</v>
          </cell>
          <cell r="U174">
            <v>12</v>
          </cell>
          <cell r="V174">
            <v>2011</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0.57116</v>
          </cell>
          <cell r="L175">
            <v>181506</v>
          </cell>
          <cell r="M175">
            <v>0</v>
          </cell>
          <cell r="N175">
            <v>317786</v>
          </cell>
          <cell r="O175">
            <v>40.74</v>
          </cell>
          <cell r="P175">
            <v>3336.75</v>
          </cell>
          <cell r="Q175">
            <v>1.0500000000000001E-2</v>
          </cell>
          <cell r="R175">
            <v>1.0500000000000001E-2</v>
          </cell>
          <cell r="S175">
            <v>95</v>
          </cell>
          <cell r="T175">
            <v>6</v>
          </cell>
          <cell r="U175">
            <v>12</v>
          </cell>
          <cell r="V175">
            <v>2011</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0.56516</v>
          </cell>
          <cell r="L176">
            <v>123754</v>
          </cell>
          <cell r="M176">
            <v>0</v>
          </cell>
          <cell r="N176">
            <v>218971</v>
          </cell>
          <cell r="O176">
            <v>41.31</v>
          </cell>
          <cell r="P176">
            <v>2299.1999999999998</v>
          </cell>
          <cell r="Q176">
            <v>1.0500000000000001E-2</v>
          </cell>
          <cell r="R176">
            <v>1.0500000000000001E-2</v>
          </cell>
          <cell r="S176">
            <v>95</v>
          </cell>
          <cell r="T176">
            <v>6</v>
          </cell>
          <cell r="U176">
            <v>12</v>
          </cell>
          <cell r="V176">
            <v>2011</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0.55905000000000005</v>
          </cell>
          <cell r="L177">
            <v>679433</v>
          </cell>
          <cell r="M177">
            <v>0</v>
          </cell>
          <cell r="N177">
            <v>1215335</v>
          </cell>
          <cell r="O177">
            <v>41.89</v>
          </cell>
          <cell r="P177">
            <v>12761.02</v>
          </cell>
          <cell r="Q177">
            <v>1.0500000000000001E-2</v>
          </cell>
          <cell r="R177">
            <v>1.0500000000000001E-2</v>
          </cell>
          <cell r="S177">
            <v>95</v>
          </cell>
          <cell r="T177">
            <v>6</v>
          </cell>
          <cell r="U177">
            <v>12</v>
          </cell>
          <cell r="V177">
            <v>2011</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0.55284</v>
          </cell>
          <cell r="L178">
            <v>3061730</v>
          </cell>
          <cell r="M178">
            <v>0</v>
          </cell>
          <cell r="N178">
            <v>5538185</v>
          </cell>
          <cell r="O178">
            <v>42.48</v>
          </cell>
          <cell r="P178">
            <v>58150.94</v>
          </cell>
          <cell r="Q178">
            <v>1.0500000000000001E-2</v>
          </cell>
          <cell r="R178">
            <v>1.0500000000000001E-2</v>
          </cell>
          <cell r="S178">
            <v>95</v>
          </cell>
          <cell r="T178">
            <v>6</v>
          </cell>
          <cell r="U178">
            <v>12</v>
          </cell>
          <cell r="V178">
            <v>2011</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0.54662999999999995</v>
          </cell>
          <cell r="L179">
            <v>585139</v>
          </cell>
          <cell r="M179">
            <v>0</v>
          </cell>
          <cell r="N179">
            <v>1070447</v>
          </cell>
          <cell r="O179">
            <v>43.07</v>
          </cell>
          <cell r="P179">
            <v>11239.7</v>
          </cell>
          <cell r="Q179">
            <v>1.0500000000000001E-2</v>
          </cell>
          <cell r="R179">
            <v>1.0500000000000001E-2</v>
          </cell>
          <cell r="S179">
            <v>95</v>
          </cell>
          <cell r="T179">
            <v>6</v>
          </cell>
          <cell r="U179">
            <v>12</v>
          </cell>
          <cell r="V179">
            <v>2011</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0.54032000000000002</v>
          </cell>
          <cell r="L180">
            <v>38690</v>
          </cell>
          <cell r="M180">
            <v>0</v>
          </cell>
          <cell r="N180">
            <v>71605</v>
          </cell>
          <cell r="O180">
            <v>43.67</v>
          </cell>
          <cell r="P180">
            <v>751.86</v>
          </cell>
          <cell r="Q180">
            <v>1.0500000000000001E-2</v>
          </cell>
          <cell r="R180">
            <v>1.0500000000000001E-2</v>
          </cell>
          <cell r="S180">
            <v>95</v>
          </cell>
          <cell r="T180">
            <v>6</v>
          </cell>
          <cell r="U180">
            <v>12</v>
          </cell>
          <cell r="V180">
            <v>2011</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0.53400000000000003</v>
          </cell>
          <cell r="L181">
            <v>188524</v>
          </cell>
          <cell r="M181">
            <v>0</v>
          </cell>
          <cell r="N181">
            <v>353041</v>
          </cell>
          <cell r="O181">
            <v>44.27</v>
          </cell>
          <cell r="P181">
            <v>3706.93</v>
          </cell>
          <cell r="Q181">
            <v>1.0500000000000001E-2</v>
          </cell>
          <cell r="R181">
            <v>1.0500000000000001E-2</v>
          </cell>
          <cell r="S181">
            <v>95</v>
          </cell>
          <cell r="T181">
            <v>6</v>
          </cell>
          <cell r="U181">
            <v>12</v>
          </cell>
          <cell r="V181">
            <v>2011</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0.52758000000000005</v>
          </cell>
          <cell r="L182">
            <v>1785417</v>
          </cell>
          <cell r="M182">
            <v>0</v>
          </cell>
          <cell r="N182">
            <v>3384164</v>
          </cell>
          <cell r="O182">
            <v>44.88</v>
          </cell>
          <cell r="P182">
            <v>35533.72</v>
          </cell>
          <cell r="Q182">
            <v>1.0500000000000001E-2</v>
          </cell>
          <cell r="R182">
            <v>1.0500000000000001E-2</v>
          </cell>
          <cell r="S182">
            <v>95</v>
          </cell>
          <cell r="T182">
            <v>6</v>
          </cell>
          <cell r="U182">
            <v>12</v>
          </cell>
          <cell r="V182">
            <v>2011</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0.52115999999999996</v>
          </cell>
          <cell r="L183">
            <v>1630061</v>
          </cell>
          <cell r="M183">
            <v>0</v>
          </cell>
          <cell r="N183">
            <v>3127755</v>
          </cell>
          <cell r="O183">
            <v>45.49</v>
          </cell>
          <cell r="P183">
            <v>32841.43</v>
          </cell>
          <cell r="Q183">
            <v>1.0500000000000001E-2</v>
          </cell>
          <cell r="R183">
            <v>1.0500000000000001E-2</v>
          </cell>
          <cell r="S183">
            <v>95</v>
          </cell>
          <cell r="T183">
            <v>6</v>
          </cell>
          <cell r="U183">
            <v>12</v>
          </cell>
          <cell r="V183">
            <v>2011</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0.51463000000000003</v>
          </cell>
          <cell r="L184">
            <v>210684</v>
          </cell>
          <cell r="M184">
            <v>0</v>
          </cell>
          <cell r="N184">
            <v>409390</v>
          </cell>
          <cell r="O184">
            <v>46.11</v>
          </cell>
          <cell r="P184">
            <v>4298.59</v>
          </cell>
          <cell r="Q184">
            <v>1.0500000000000001E-2</v>
          </cell>
          <cell r="R184">
            <v>1.0500000000000001E-2</v>
          </cell>
          <cell r="S184">
            <v>95</v>
          </cell>
          <cell r="T184">
            <v>6</v>
          </cell>
          <cell r="U184">
            <v>12</v>
          </cell>
          <cell r="V184">
            <v>2011</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0.50810999999999995</v>
          </cell>
          <cell r="L185">
            <v>668018</v>
          </cell>
          <cell r="M185">
            <v>0</v>
          </cell>
          <cell r="N185">
            <v>1314711</v>
          </cell>
          <cell r="O185">
            <v>46.73</v>
          </cell>
          <cell r="P185">
            <v>13804.47</v>
          </cell>
          <cell r="Q185">
            <v>1.0500000000000001E-2</v>
          </cell>
          <cell r="R185">
            <v>1.0500000000000001E-2</v>
          </cell>
          <cell r="S185">
            <v>95</v>
          </cell>
          <cell r="T185">
            <v>6</v>
          </cell>
          <cell r="U185">
            <v>12</v>
          </cell>
          <cell r="V185">
            <v>2011</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0.50146999999999997</v>
          </cell>
          <cell r="L186">
            <v>741701</v>
          </cell>
          <cell r="M186">
            <v>0</v>
          </cell>
          <cell r="N186">
            <v>1479053</v>
          </cell>
          <cell r="O186">
            <v>47.36</v>
          </cell>
          <cell r="P186">
            <v>15530.05</v>
          </cell>
          <cell r="Q186">
            <v>1.0500000000000001E-2</v>
          </cell>
          <cell r="R186">
            <v>1.0500000000000001E-2</v>
          </cell>
          <cell r="S186">
            <v>95</v>
          </cell>
          <cell r="T186">
            <v>6</v>
          </cell>
          <cell r="U186">
            <v>12</v>
          </cell>
          <cell r="V186">
            <v>2011</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0.49484</v>
          </cell>
          <cell r="L187">
            <v>1137524</v>
          </cell>
          <cell r="M187">
            <v>0</v>
          </cell>
          <cell r="N187">
            <v>2298770</v>
          </cell>
          <cell r="O187">
            <v>47.99</v>
          </cell>
          <cell r="P187">
            <v>24137.09</v>
          </cell>
          <cell r="Q187">
            <v>1.0500000000000001E-2</v>
          </cell>
          <cell r="R187">
            <v>1.0500000000000001E-2</v>
          </cell>
          <cell r="S187">
            <v>95</v>
          </cell>
          <cell r="T187">
            <v>6</v>
          </cell>
          <cell r="U187">
            <v>12</v>
          </cell>
          <cell r="V187">
            <v>2011</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0.48820999999999998</v>
          </cell>
          <cell r="L188">
            <v>739425</v>
          </cell>
          <cell r="M188">
            <v>0</v>
          </cell>
          <cell r="N188">
            <v>1514564</v>
          </cell>
          <cell r="O188">
            <v>48.62</v>
          </cell>
          <cell r="P188">
            <v>15902.92</v>
          </cell>
          <cell r="Q188">
            <v>1.0500000000000001E-2</v>
          </cell>
          <cell r="R188">
            <v>1.0500000000000001E-2</v>
          </cell>
          <cell r="S188">
            <v>95</v>
          </cell>
          <cell r="T188">
            <v>6</v>
          </cell>
          <cell r="U188">
            <v>12</v>
          </cell>
          <cell r="V188">
            <v>2011</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0.48147000000000001</v>
          </cell>
          <cell r="L189">
            <v>906583</v>
          </cell>
          <cell r="M189">
            <v>0</v>
          </cell>
          <cell r="N189">
            <v>1882949</v>
          </cell>
          <cell r="O189">
            <v>49.26</v>
          </cell>
          <cell r="P189">
            <v>19770.96</v>
          </cell>
          <cell r="Q189">
            <v>1.0500000000000001E-2</v>
          </cell>
          <cell r="R189">
            <v>1.0500000000000001E-2</v>
          </cell>
          <cell r="S189">
            <v>95</v>
          </cell>
          <cell r="T189">
            <v>6</v>
          </cell>
          <cell r="U189">
            <v>12</v>
          </cell>
          <cell r="V189">
            <v>2011</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0.47474</v>
          </cell>
          <cell r="L190">
            <v>322239</v>
          </cell>
          <cell r="M190">
            <v>0</v>
          </cell>
          <cell r="N190">
            <v>678769</v>
          </cell>
          <cell r="O190">
            <v>49.9</v>
          </cell>
          <cell r="P190">
            <v>7127.07</v>
          </cell>
          <cell r="Q190">
            <v>1.0500000000000001E-2</v>
          </cell>
          <cell r="R190">
            <v>1.0500000000000001E-2</v>
          </cell>
          <cell r="S190">
            <v>95</v>
          </cell>
          <cell r="T190">
            <v>6</v>
          </cell>
          <cell r="U190">
            <v>12</v>
          </cell>
          <cell r="V190">
            <v>2011</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0.46788999999999997</v>
          </cell>
          <cell r="L191">
            <v>369653</v>
          </cell>
          <cell r="M191">
            <v>0</v>
          </cell>
          <cell r="N191">
            <v>790042</v>
          </cell>
          <cell r="O191">
            <v>50.55</v>
          </cell>
          <cell r="P191">
            <v>8295.44</v>
          </cell>
          <cell r="Q191">
            <v>1.0500000000000001E-2</v>
          </cell>
          <cell r="R191">
            <v>1.0500000000000001E-2</v>
          </cell>
          <cell r="S191">
            <v>95</v>
          </cell>
          <cell r="T191">
            <v>6</v>
          </cell>
          <cell r="U191">
            <v>12</v>
          </cell>
          <cell r="V191">
            <v>2011</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0.46105000000000002</v>
          </cell>
          <cell r="L192">
            <v>211800</v>
          </cell>
          <cell r="M192">
            <v>0</v>
          </cell>
          <cell r="N192">
            <v>459387</v>
          </cell>
          <cell r="O192">
            <v>51.2</v>
          </cell>
          <cell r="P192">
            <v>4823.5600000000004</v>
          </cell>
          <cell r="Q192">
            <v>1.0500000000000001E-2</v>
          </cell>
          <cell r="R192">
            <v>1.0500000000000001E-2</v>
          </cell>
          <cell r="S192">
            <v>95</v>
          </cell>
          <cell r="T192">
            <v>6</v>
          </cell>
          <cell r="U192">
            <v>12</v>
          </cell>
          <cell r="V192">
            <v>2011</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0.45411000000000001</v>
          </cell>
          <cell r="L193">
            <v>1049113</v>
          </cell>
          <cell r="M193">
            <v>0</v>
          </cell>
          <cell r="N193">
            <v>2310263</v>
          </cell>
          <cell r="O193">
            <v>51.86</v>
          </cell>
          <cell r="P193">
            <v>24257.759999999998</v>
          </cell>
          <cell r="Q193">
            <v>1.0500000000000001E-2</v>
          </cell>
          <cell r="R193">
            <v>1.0500000000000001E-2</v>
          </cell>
          <cell r="S193">
            <v>95</v>
          </cell>
          <cell r="T193">
            <v>6</v>
          </cell>
          <cell r="U193">
            <v>12</v>
          </cell>
          <cell r="V193">
            <v>2011</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0.44716</v>
          </cell>
          <cell r="L194">
            <v>87817</v>
          </cell>
          <cell r="M194">
            <v>0</v>
          </cell>
          <cell r="N194">
            <v>196388</v>
          </cell>
          <cell r="O194">
            <v>52.52</v>
          </cell>
          <cell r="P194">
            <v>2062.08</v>
          </cell>
          <cell r="Q194">
            <v>1.0500000000000001E-2</v>
          </cell>
          <cell r="R194">
            <v>1.0500000000000001E-2</v>
          </cell>
          <cell r="S194">
            <v>95</v>
          </cell>
          <cell r="T194">
            <v>6</v>
          </cell>
          <cell r="U194">
            <v>12</v>
          </cell>
          <cell r="V194">
            <v>2011</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0.44011</v>
          </cell>
          <cell r="L195">
            <v>641435</v>
          </cell>
          <cell r="M195">
            <v>0</v>
          </cell>
          <cell r="N195">
            <v>1457444</v>
          </cell>
          <cell r="O195">
            <v>53.19</v>
          </cell>
          <cell r="P195">
            <v>15303.16</v>
          </cell>
          <cell r="Q195">
            <v>1.0500000000000001E-2</v>
          </cell>
          <cell r="R195">
            <v>1.0500000000000001E-2</v>
          </cell>
          <cell r="S195">
            <v>95</v>
          </cell>
          <cell r="T195">
            <v>6</v>
          </cell>
          <cell r="U195">
            <v>12</v>
          </cell>
          <cell r="V195">
            <v>2011</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0.43315999999999999</v>
          </cell>
          <cell r="L196">
            <v>504988</v>
          </cell>
          <cell r="M196">
            <v>0</v>
          </cell>
          <cell r="N196">
            <v>1165824</v>
          </cell>
          <cell r="O196">
            <v>53.85</v>
          </cell>
          <cell r="P196">
            <v>12241.15</v>
          </cell>
          <cell r="Q196">
            <v>1.0500000000000001E-2</v>
          </cell>
          <cell r="R196">
            <v>1.0500000000000001E-2</v>
          </cell>
          <cell r="S196">
            <v>95</v>
          </cell>
          <cell r="T196">
            <v>6</v>
          </cell>
          <cell r="U196">
            <v>12</v>
          </cell>
          <cell r="V196">
            <v>2011</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0.42599999999999999</v>
          </cell>
          <cell r="L197">
            <v>678877</v>
          </cell>
          <cell r="M197">
            <v>0</v>
          </cell>
          <cell r="N197">
            <v>1593609</v>
          </cell>
          <cell r="O197">
            <v>54.53</v>
          </cell>
          <cell r="P197">
            <v>16732.89</v>
          </cell>
          <cell r="Q197">
            <v>1.0500000000000001E-2</v>
          </cell>
          <cell r="R197">
            <v>1.0500000000000001E-2</v>
          </cell>
          <cell r="S197">
            <v>95</v>
          </cell>
          <cell r="T197">
            <v>6</v>
          </cell>
          <cell r="U197">
            <v>12</v>
          </cell>
          <cell r="V197">
            <v>2011</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0.41894999999999999</v>
          </cell>
          <cell r="L198">
            <v>245008</v>
          </cell>
          <cell r="M198">
            <v>0</v>
          </cell>
          <cell r="N198">
            <v>584815</v>
          </cell>
          <cell r="O198">
            <v>55.2</v>
          </cell>
          <cell r="P198">
            <v>6140.56</v>
          </cell>
          <cell r="Q198">
            <v>1.0500000000000001E-2</v>
          </cell>
          <cell r="R198">
            <v>1.0500000000000001E-2</v>
          </cell>
          <cell r="S198">
            <v>95</v>
          </cell>
          <cell r="T198">
            <v>6</v>
          </cell>
          <cell r="U198">
            <v>12</v>
          </cell>
          <cell r="V198">
            <v>2011</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0.41178999999999999</v>
          </cell>
          <cell r="L199">
            <v>1256220</v>
          </cell>
          <cell r="M199">
            <v>0</v>
          </cell>
          <cell r="N199">
            <v>3050633</v>
          </cell>
          <cell r="O199">
            <v>55.88</v>
          </cell>
          <cell r="P199">
            <v>32031.65</v>
          </cell>
          <cell r="Q199">
            <v>1.0500000000000001E-2</v>
          </cell>
          <cell r="R199">
            <v>1.0500000000000001E-2</v>
          </cell>
          <cell r="S199">
            <v>95</v>
          </cell>
          <cell r="T199">
            <v>6</v>
          </cell>
          <cell r="U199">
            <v>12</v>
          </cell>
          <cell r="V199">
            <v>2011</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0.40453</v>
          </cell>
          <cell r="L200">
            <v>261487</v>
          </cell>
          <cell r="M200">
            <v>0</v>
          </cell>
          <cell r="N200">
            <v>646397</v>
          </cell>
          <cell r="O200">
            <v>56.57</v>
          </cell>
          <cell r="P200">
            <v>6787.17</v>
          </cell>
          <cell r="Q200">
            <v>1.0500000000000001E-2</v>
          </cell>
          <cell r="R200">
            <v>1.0500000000000001E-2</v>
          </cell>
          <cell r="S200">
            <v>95</v>
          </cell>
          <cell r="T200">
            <v>6</v>
          </cell>
          <cell r="U200">
            <v>12</v>
          </cell>
          <cell r="V200">
            <v>2011</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0.39726</v>
          </cell>
          <cell r="L201">
            <v>199637</v>
          </cell>
          <cell r="M201">
            <v>0</v>
          </cell>
          <cell r="N201">
            <v>502535</v>
          </cell>
          <cell r="O201">
            <v>57.26</v>
          </cell>
          <cell r="P201">
            <v>5276.61</v>
          </cell>
          <cell r="Q201">
            <v>1.0500000000000001E-2</v>
          </cell>
          <cell r="R201">
            <v>1.0500000000000001E-2</v>
          </cell>
          <cell r="S201">
            <v>95</v>
          </cell>
          <cell r="T201">
            <v>6</v>
          </cell>
          <cell r="U201">
            <v>12</v>
          </cell>
          <cell r="V201">
            <v>2011</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0.39</v>
          </cell>
          <cell r="L202">
            <v>380491</v>
          </cell>
          <cell r="M202">
            <v>0</v>
          </cell>
          <cell r="N202">
            <v>975618</v>
          </cell>
          <cell r="O202">
            <v>57.95</v>
          </cell>
          <cell r="P202">
            <v>10243.98</v>
          </cell>
          <cell r="Q202">
            <v>1.0500000000000001E-2</v>
          </cell>
          <cell r="R202">
            <v>1.0500000000000001E-2</v>
          </cell>
          <cell r="S202">
            <v>95</v>
          </cell>
          <cell r="T202">
            <v>6</v>
          </cell>
          <cell r="U202">
            <v>12</v>
          </cell>
          <cell r="V202">
            <v>2011</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0.38274000000000002</v>
          </cell>
          <cell r="L203">
            <v>155429</v>
          </cell>
          <cell r="M203">
            <v>0</v>
          </cell>
          <cell r="N203">
            <v>406096</v>
          </cell>
          <cell r="O203">
            <v>58.64</v>
          </cell>
          <cell r="P203">
            <v>4264.01</v>
          </cell>
          <cell r="Q203">
            <v>1.0500000000000001E-2</v>
          </cell>
          <cell r="R203">
            <v>1.0500000000000001E-2</v>
          </cell>
          <cell r="S203">
            <v>95</v>
          </cell>
          <cell r="T203">
            <v>6</v>
          </cell>
          <cell r="U203">
            <v>12</v>
          </cell>
          <cell r="V203">
            <v>2011</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0.37536999999999998</v>
          </cell>
          <cell r="L204">
            <v>192227</v>
          </cell>
          <cell r="M204">
            <v>0</v>
          </cell>
          <cell r="N204">
            <v>512100</v>
          </cell>
          <cell r="O204">
            <v>59.34</v>
          </cell>
          <cell r="P204">
            <v>5377.05</v>
          </cell>
          <cell r="Q204">
            <v>1.0500000000000001E-2</v>
          </cell>
          <cell r="R204">
            <v>1.0500000000000001E-2</v>
          </cell>
          <cell r="S204">
            <v>95</v>
          </cell>
          <cell r="T204">
            <v>6</v>
          </cell>
          <cell r="U204">
            <v>12</v>
          </cell>
          <cell r="V204">
            <v>2011</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0.36788999999999999</v>
          </cell>
          <cell r="L205">
            <v>366452</v>
          </cell>
          <cell r="M205">
            <v>0</v>
          </cell>
          <cell r="N205">
            <v>996090</v>
          </cell>
          <cell r="O205">
            <v>60.05</v>
          </cell>
          <cell r="P205">
            <v>10458.94</v>
          </cell>
          <cell r="Q205">
            <v>1.0500000000000001E-2</v>
          </cell>
          <cell r="R205">
            <v>1.0500000000000001E-2</v>
          </cell>
          <cell r="S205">
            <v>95</v>
          </cell>
          <cell r="T205">
            <v>6</v>
          </cell>
          <cell r="U205">
            <v>12</v>
          </cell>
          <cell r="V205">
            <v>2011</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0.36053000000000002</v>
          </cell>
          <cell r="L206">
            <v>19082</v>
          </cell>
          <cell r="M206">
            <v>0</v>
          </cell>
          <cell r="N206">
            <v>52928</v>
          </cell>
          <cell r="O206">
            <v>60.75</v>
          </cell>
          <cell r="P206">
            <v>555.74</v>
          </cell>
          <cell r="Q206">
            <v>1.0500000000000001E-2</v>
          </cell>
          <cell r="R206">
            <v>1.0500000000000001E-2</v>
          </cell>
          <cell r="S206">
            <v>95</v>
          </cell>
          <cell r="T206">
            <v>6</v>
          </cell>
          <cell r="U206">
            <v>12</v>
          </cell>
          <cell r="V206">
            <v>2011</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0.35304999999999997</v>
          </cell>
          <cell r="L207">
            <v>91651</v>
          </cell>
          <cell r="M207">
            <v>0</v>
          </cell>
          <cell r="N207">
            <v>259598</v>
          </cell>
          <cell r="O207">
            <v>61.46</v>
          </cell>
          <cell r="P207">
            <v>2725.78</v>
          </cell>
          <cell r="Q207">
            <v>1.0500000000000001E-2</v>
          </cell>
          <cell r="R207">
            <v>1.0500000000000001E-2</v>
          </cell>
          <cell r="S207">
            <v>95</v>
          </cell>
          <cell r="T207">
            <v>6</v>
          </cell>
          <cell r="U207">
            <v>12</v>
          </cell>
          <cell r="V207">
            <v>2011</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0.34547</v>
          </cell>
          <cell r="L208">
            <v>304066</v>
          </cell>
          <cell r="M208">
            <v>0</v>
          </cell>
          <cell r="N208">
            <v>880153</v>
          </cell>
          <cell r="O208">
            <v>62.18</v>
          </cell>
          <cell r="P208">
            <v>9241.61</v>
          </cell>
          <cell r="Q208">
            <v>1.0500000000000001E-2</v>
          </cell>
          <cell r="R208">
            <v>1.0500000000000001E-2</v>
          </cell>
          <cell r="S208">
            <v>95</v>
          </cell>
          <cell r="T208">
            <v>6</v>
          </cell>
          <cell r="U208">
            <v>12</v>
          </cell>
          <cell r="V208">
            <v>2011</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0.33800000000000002</v>
          </cell>
          <cell r="L209">
            <v>15048</v>
          </cell>
          <cell r="M209">
            <v>0</v>
          </cell>
          <cell r="N209">
            <v>44521</v>
          </cell>
          <cell r="O209">
            <v>62.89</v>
          </cell>
          <cell r="P209">
            <v>467.47</v>
          </cell>
          <cell r="Q209">
            <v>1.0500000000000001E-2</v>
          </cell>
          <cell r="R209">
            <v>1.0500000000000001E-2</v>
          </cell>
          <cell r="S209">
            <v>95</v>
          </cell>
          <cell r="T209">
            <v>6</v>
          </cell>
          <cell r="U209">
            <v>12</v>
          </cell>
          <cell r="V209">
            <v>2011</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0.33041999999999999</v>
          </cell>
          <cell r="L210">
            <v>1122226</v>
          </cell>
          <cell r="M210">
            <v>0</v>
          </cell>
          <cell r="N210">
            <v>3396361</v>
          </cell>
          <cell r="O210">
            <v>63.61</v>
          </cell>
          <cell r="P210">
            <v>35661.800000000003</v>
          </cell>
          <cell r="Q210">
            <v>1.0500000000000001E-2</v>
          </cell>
          <cell r="R210">
            <v>1.0500000000000001E-2</v>
          </cell>
          <cell r="S210">
            <v>95</v>
          </cell>
          <cell r="T210">
            <v>6</v>
          </cell>
          <cell r="U210">
            <v>12</v>
          </cell>
          <cell r="V210">
            <v>2011</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0.32284000000000002</v>
          </cell>
          <cell r="L211">
            <v>410009</v>
          </cell>
          <cell r="M211">
            <v>0</v>
          </cell>
          <cell r="N211">
            <v>1270008</v>
          </cell>
          <cell r="O211">
            <v>64.33</v>
          </cell>
          <cell r="P211">
            <v>13335.08</v>
          </cell>
          <cell r="Q211">
            <v>1.0500000000000001E-2</v>
          </cell>
          <cell r="R211">
            <v>1.0500000000000001E-2</v>
          </cell>
          <cell r="S211">
            <v>95</v>
          </cell>
          <cell r="T211">
            <v>6</v>
          </cell>
          <cell r="U211">
            <v>12</v>
          </cell>
          <cell r="V211">
            <v>2011</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0.31516</v>
          </cell>
          <cell r="L212">
            <v>853438</v>
          </cell>
          <cell r="M212">
            <v>0</v>
          </cell>
          <cell r="N212">
            <v>2707952</v>
          </cell>
          <cell r="O212">
            <v>65.06</v>
          </cell>
          <cell r="P212">
            <v>28433.49</v>
          </cell>
          <cell r="Q212">
            <v>1.0500000000000001E-2</v>
          </cell>
          <cell r="R212">
            <v>1.0500000000000001E-2</v>
          </cell>
          <cell r="S212">
            <v>95</v>
          </cell>
          <cell r="T212">
            <v>6</v>
          </cell>
          <cell r="U212">
            <v>12</v>
          </cell>
          <cell r="V212">
            <v>2011</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0.30747000000000002</v>
          </cell>
          <cell r="L213">
            <v>13598</v>
          </cell>
          <cell r="M213">
            <v>0</v>
          </cell>
          <cell r="N213">
            <v>44225</v>
          </cell>
          <cell r="O213">
            <v>65.790000000000006</v>
          </cell>
          <cell r="P213">
            <v>464.36</v>
          </cell>
          <cell r="Q213">
            <v>1.0500000000000001E-2</v>
          </cell>
          <cell r="R213">
            <v>1.0500000000000001E-2</v>
          </cell>
          <cell r="S213">
            <v>95</v>
          </cell>
          <cell r="T213">
            <v>6</v>
          </cell>
          <cell r="U213">
            <v>12</v>
          </cell>
          <cell r="V213">
            <v>2011</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0.29979</v>
          </cell>
          <cell r="L214">
            <v>5305</v>
          </cell>
          <cell r="M214">
            <v>0</v>
          </cell>
          <cell r="N214">
            <v>17695</v>
          </cell>
          <cell r="O214">
            <v>66.52</v>
          </cell>
          <cell r="P214">
            <v>185.8</v>
          </cell>
          <cell r="Q214">
            <v>1.0500000000000001E-2</v>
          </cell>
          <cell r="R214">
            <v>1.0500000000000001E-2</v>
          </cell>
          <cell r="S214">
            <v>95</v>
          </cell>
          <cell r="T214">
            <v>6</v>
          </cell>
          <cell r="U214">
            <v>12</v>
          </cell>
          <cell r="V214">
            <v>2011</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0.28432000000000002</v>
          </cell>
          <cell r="L215">
            <v>2025021</v>
          </cell>
          <cell r="M215">
            <v>0</v>
          </cell>
          <cell r="N215">
            <v>7122331</v>
          </cell>
          <cell r="O215">
            <v>67.989999999999995</v>
          </cell>
          <cell r="P215">
            <v>74784.47</v>
          </cell>
          <cell r="Q215">
            <v>1.0500000000000001E-2</v>
          </cell>
          <cell r="R215">
            <v>1.0500000000000001E-2</v>
          </cell>
          <cell r="S215">
            <v>95</v>
          </cell>
          <cell r="T215">
            <v>6</v>
          </cell>
          <cell r="U215">
            <v>12</v>
          </cell>
          <cell r="V215">
            <v>2011</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0.27653</v>
          </cell>
          <cell r="L216">
            <v>980572</v>
          </cell>
          <cell r="M216">
            <v>0</v>
          </cell>
          <cell r="N216">
            <v>3545986</v>
          </cell>
          <cell r="O216">
            <v>68.73</v>
          </cell>
          <cell r="P216">
            <v>37232.85</v>
          </cell>
          <cell r="Q216">
            <v>1.0500000000000001E-2</v>
          </cell>
          <cell r="R216">
            <v>1.0500000000000001E-2</v>
          </cell>
          <cell r="S216">
            <v>95</v>
          </cell>
          <cell r="T216">
            <v>6</v>
          </cell>
          <cell r="U216">
            <v>12</v>
          </cell>
          <cell r="V216">
            <v>2011</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0.26873999999999998</v>
          </cell>
          <cell r="L217">
            <v>196698</v>
          </cell>
          <cell r="M217">
            <v>0</v>
          </cell>
          <cell r="N217">
            <v>731925</v>
          </cell>
          <cell r="O217">
            <v>69.47</v>
          </cell>
          <cell r="P217">
            <v>7685.21</v>
          </cell>
          <cell r="Q217">
            <v>1.0500000000000001E-2</v>
          </cell>
          <cell r="R217">
            <v>1.0500000000000001E-2</v>
          </cell>
          <cell r="S217">
            <v>95</v>
          </cell>
          <cell r="T217">
            <v>6</v>
          </cell>
          <cell r="U217">
            <v>12</v>
          </cell>
          <cell r="V217">
            <v>2011</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0.26084000000000002</v>
          </cell>
          <cell r="L218">
            <v>758989</v>
          </cell>
          <cell r="M218">
            <v>0</v>
          </cell>
          <cell r="N218">
            <v>2909788</v>
          </cell>
          <cell r="O218">
            <v>70.22</v>
          </cell>
          <cell r="P218">
            <v>30552.77</v>
          </cell>
          <cell r="Q218">
            <v>1.0500000000000001E-2</v>
          </cell>
          <cell r="R218">
            <v>1.0500000000000001E-2</v>
          </cell>
          <cell r="S218">
            <v>95</v>
          </cell>
          <cell r="T218">
            <v>6</v>
          </cell>
          <cell r="U218">
            <v>12</v>
          </cell>
          <cell r="V218">
            <v>2011</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0.25295000000000001</v>
          </cell>
          <cell r="L219">
            <v>2842673</v>
          </cell>
          <cell r="M219">
            <v>0</v>
          </cell>
          <cell r="N219">
            <v>11238082</v>
          </cell>
          <cell r="O219">
            <v>70.97</v>
          </cell>
          <cell r="P219">
            <v>117999.86</v>
          </cell>
          <cell r="Q219">
            <v>1.0500000000000001E-2</v>
          </cell>
          <cell r="R219">
            <v>1.0500000000000001E-2</v>
          </cell>
          <cell r="S219">
            <v>95</v>
          </cell>
          <cell r="T219">
            <v>6</v>
          </cell>
          <cell r="U219">
            <v>12</v>
          </cell>
          <cell r="V219">
            <v>2011</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0.24504999999999999</v>
          </cell>
          <cell r="L220">
            <v>1440118</v>
          </cell>
          <cell r="M220">
            <v>0</v>
          </cell>
          <cell r="N220">
            <v>5876834</v>
          </cell>
          <cell r="O220">
            <v>71.72</v>
          </cell>
          <cell r="P220">
            <v>61706.75</v>
          </cell>
          <cell r="Q220">
            <v>1.0500000000000001E-2</v>
          </cell>
          <cell r="R220">
            <v>1.0500000000000001E-2</v>
          </cell>
          <cell r="S220">
            <v>95</v>
          </cell>
          <cell r="T220">
            <v>6</v>
          </cell>
          <cell r="U220">
            <v>12</v>
          </cell>
          <cell r="V220">
            <v>2011</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0.23716000000000001</v>
          </cell>
          <cell r="L221">
            <v>3103139</v>
          </cell>
          <cell r="M221">
            <v>0</v>
          </cell>
          <cell r="N221">
            <v>13084579</v>
          </cell>
          <cell r="O221">
            <v>72.47</v>
          </cell>
          <cell r="P221">
            <v>137388.07</v>
          </cell>
          <cell r="Q221">
            <v>1.0500000000000001E-2</v>
          </cell>
          <cell r="R221">
            <v>1.0500000000000001E-2</v>
          </cell>
          <cell r="S221">
            <v>95</v>
          </cell>
          <cell r="T221">
            <v>6</v>
          </cell>
          <cell r="U221">
            <v>12</v>
          </cell>
          <cell r="V221">
            <v>2011</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0.22916</v>
          </cell>
          <cell r="L222">
            <v>1195673</v>
          </cell>
          <cell r="M222">
            <v>0</v>
          </cell>
          <cell r="N222">
            <v>5217634</v>
          </cell>
          <cell r="O222">
            <v>73.23</v>
          </cell>
          <cell r="P222">
            <v>54785.16</v>
          </cell>
          <cell r="Q222">
            <v>1.0500000000000001E-2</v>
          </cell>
          <cell r="R222">
            <v>1.0500000000000001E-2</v>
          </cell>
          <cell r="S222">
            <v>95</v>
          </cell>
          <cell r="T222">
            <v>6</v>
          </cell>
          <cell r="U222">
            <v>12</v>
          </cell>
          <cell r="V222">
            <v>2011</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0.22116</v>
          </cell>
          <cell r="L223">
            <v>7746222</v>
          </cell>
          <cell r="M223">
            <v>0</v>
          </cell>
          <cell r="N223">
            <v>35025421</v>
          </cell>
          <cell r="O223">
            <v>73.989999999999995</v>
          </cell>
          <cell r="P223">
            <v>367766.92</v>
          </cell>
          <cell r="Q223">
            <v>1.0500000000000001E-2</v>
          </cell>
          <cell r="R223">
            <v>1.0500000000000001E-2</v>
          </cell>
          <cell r="S223">
            <v>95</v>
          </cell>
          <cell r="T223">
            <v>6</v>
          </cell>
          <cell r="U223">
            <v>12</v>
          </cell>
          <cell r="V223">
            <v>2011</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0.21315999999999999</v>
          </cell>
          <cell r="L224">
            <v>3945734</v>
          </cell>
          <cell r="M224">
            <v>0</v>
          </cell>
          <cell r="N224">
            <v>18510668</v>
          </cell>
          <cell r="O224">
            <v>74.75</v>
          </cell>
          <cell r="P224">
            <v>194362.01</v>
          </cell>
          <cell r="Q224">
            <v>1.0500000000000001E-2</v>
          </cell>
          <cell r="R224">
            <v>1.0500000000000001E-2</v>
          </cell>
          <cell r="S224">
            <v>95</v>
          </cell>
          <cell r="T224">
            <v>6</v>
          </cell>
          <cell r="U224">
            <v>12</v>
          </cell>
          <cell r="V224">
            <v>2011</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0.20516000000000001</v>
          </cell>
          <cell r="L225">
            <v>301196</v>
          </cell>
          <cell r="M225">
            <v>0</v>
          </cell>
          <cell r="N225">
            <v>1468103</v>
          </cell>
          <cell r="O225">
            <v>75.510000000000005</v>
          </cell>
          <cell r="P225">
            <v>15415.09</v>
          </cell>
          <cell r="Q225">
            <v>1.0500000000000001E-2</v>
          </cell>
          <cell r="R225">
            <v>1.0500000000000001E-2</v>
          </cell>
          <cell r="S225">
            <v>95</v>
          </cell>
          <cell r="T225">
            <v>6</v>
          </cell>
          <cell r="U225">
            <v>12</v>
          </cell>
          <cell r="V225">
            <v>2011</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0.19705</v>
          </cell>
          <cell r="L226">
            <v>3823076</v>
          </cell>
          <cell r="M226">
            <v>0</v>
          </cell>
          <cell r="N226">
            <v>19401554</v>
          </cell>
          <cell r="O226">
            <v>76.28</v>
          </cell>
          <cell r="P226">
            <v>203716.32</v>
          </cell>
          <cell r="Q226">
            <v>1.0500000000000001E-2</v>
          </cell>
          <cell r="R226">
            <v>1.0500000000000001E-2</v>
          </cell>
          <cell r="S226">
            <v>95</v>
          </cell>
          <cell r="T226">
            <v>6</v>
          </cell>
          <cell r="U226">
            <v>12</v>
          </cell>
          <cell r="V226">
            <v>2011</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0.18895000000000001</v>
          </cell>
          <cell r="L227">
            <v>3369639</v>
          </cell>
          <cell r="M227">
            <v>0</v>
          </cell>
          <cell r="N227">
            <v>17833496</v>
          </cell>
          <cell r="O227">
            <v>77.05</v>
          </cell>
          <cell r="P227">
            <v>187251.71</v>
          </cell>
          <cell r="Q227">
            <v>1.0500000000000001E-2</v>
          </cell>
          <cell r="R227">
            <v>1.0500000000000001E-2</v>
          </cell>
          <cell r="S227">
            <v>95</v>
          </cell>
          <cell r="T227">
            <v>6</v>
          </cell>
          <cell r="U227">
            <v>12</v>
          </cell>
          <cell r="V227">
            <v>2011</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0.18084</v>
          </cell>
          <cell r="L228">
            <v>771173</v>
          </cell>
          <cell r="M228">
            <v>0</v>
          </cell>
          <cell r="N228">
            <v>4264392</v>
          </cell>
          <cell r="O228">
            <v>77.819999999999993</v>
          </cell>
          <cell r="P228">
            <v>44776.12</v>
          </cell>
          <cell r="Q228">
            <v>1.0500000000000001E-2</v>
          </cell>
          <cell r="R228">
            <v>1.0500000000000001E-2</v>
          </cell>
          <cell r="S228">
            <v>95</v>
          </cell>
          <cell r="T228">
            <v>6</v>
          </cell>
          <cell r="U228">
            <v>12</v>
          </cell>
          <cell r="V228">
            <v>2011</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0.17274</v>
          </cell>
          <cell r="L229">
            <v>492148</v>
          </cell>
          <cell r="M229">
            <v>0</v>
          </cell>
          <cell r="N229">
            <v>2849071</v>
          </cell>
          <cell r="O229">
            <v>78.59</v>
          </cell>
          <cell r="P229">
            <v>29915.24</v>
          </cell>
          <cell r="Q229">
            <v>1.0500000000000001E-2</v>
          </cell>
          <cell r="R229">
            <v>1.0500000000000001E-2</v>
          </cell>
          <cell r="S229">
            <v>95</v>
          </cell>
          <cell r="T229">
            <v>6</v>
          </cell>
          <cell r="U229">
            <v>12</v>
          </cell>
          <cell r="V229">
            <v>2011</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0.16453000000000001</v>
          </cell>
          <cell r="L230">
            <v>1521150</v>
          </cell>
          <cell r="M230">
            <v>0</v>
          </cell>
          <cell r="N230">
            <v>9245428</v>
          </cell>
          <cell r="O230">
            <v>79.37</v>
          </cell>
          <cell r="P230">
            <v>97077</v>
          </cell>
          <cell r="Q230">
            <v>1.0500000000000001E-2</v>
          </cell>
          <cell r="R230">
            <v>1.0500000000000001E-2</v>
          </cell>
          <cell r="S230">
            <v>95</v>
          </cell>
          <cell r="T230">
            <v>6</v>
          </cell>
          <cell r="U230">
            <v>12</v>
          </cell>
          <cell r="V230">
            <v>2011</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0.15631999999999999</v>
          </cell>
          <cell r="L231">
            <v>1405419</v>
          </cell>
          <cell r="M231">
            <v>0</v>
          </cell>
          <cell r="N231">
            <v>8990654</v>
          </cell>
          <cell r="O231">
            <v>80.150000000000006</v>
          </cell>
          <cell r="P231">
            <v>94401.87</v>
          </cell>
          <cell r="Q231">
            <v>1.0500000000000001E-2</v>
          </cell>
          <cell r="R231">
            <v>1.0500000000000001E-2</v>
          </cell>
          <cell r="S231">
            <v>95</v>
          </cell>
          <cell r="T231">
            <v>6</v>
          </cell>
          <cell r="U231">
            <v>12</v>
          </cell>
          <cell r="V231">
            <v>2011</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0.14810999999999999</v>
          </cell>
          <cell r="L232">
            <v>1871597</v>
          </cell>
          <cell r="M232">
            <v>0</v>
          </cell>
          <cell r="N232">
            <v>12636535</v>
          </cell>
          <cell r="O232">
            <v>80.930000000000007</v>
          </cell>
          <cell r="P232">
            <v>132683.62</v>
          </cell>
          <cell r="Q232">
            <v>1.0500000000000001E-2</v>
          </cell>
          <cell r="R232">
            <v>1.0500000000000001E-2</v>
          </cell>
          <cell r="S232">
            <v>95</v>
          </cell>
          <cell r="T232">
            <v>6</v>
          </cell>
          <cell r="U232">
            <v>12</v>
          </cell>
          <cell r="V232">
            <v>2011</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0.13988999999999999</v>
          </cell>
          <cell r="L233">
            <v>971338</v>
          </cell>
          <cell r="M233">
            <v>0</v>
          </cell>
          <cell r="N233">
            <v>6943585</v>
          </cell>
          <cell r="O233">
            <v>81.709999999999994</v>
          </cell>
          <cell r="P233">
            <v>72907.64</v>
          </cell>
          <cell r="Q233">
            <v>1.0500000000000001E-2</v>
          </cell>
          <cell r="R233">
            <v>1.0500000000000001E-2</v>
          </cell>
          <cell r="S233">
            <v>95</v>
          </cell>
          <cell r="T233">
            <v>6</v>
          </cell>
          <cell r="U233">
            <v>12</v>
          </cell>
          <cell r="V233">
            <v>2011</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0.13158</v>
          </cell>
          <cell r="L234">
            <v>668835</v>
          </cell>
          <cell r="M234">
            <v>0</v>
          </cell>
          <cell r="N234">
            <v>5083108</v>
          </cell>
          <cell r="O234">
            <v>82.5</v>
          </cell>
          <cell r="P234">
            <v>53372.639999999999</v>
          </cell>
          <cell r="Q234">
            <v>1.0500000000000001E-2</v>
          </cell>
          <cell r="R234">
            <v>1.0500000000000001E-2</v>
          </cell>
          <cell r="S234">
            <v>95</v>
          </cell>
          <cell r="T234">
            <v>6</v>
          </cell>
          <cell r="U234">
            <v>12</v>
          </cell>
          <cell r="V234">
            <v>2011</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0.12325999999999999</v>
          </cell>
          <cell r="L235">
            <v>1311579</v>
          </cell>
          <cell r="M235">
            <v>0</v>
          </cell>
          <cell r="N235">
            <v>10640750</v>
          </cell>
          <cell r="O235">
            <v>83.29</v>
          </cell>
          <cell r="P235">
            <v>111727.87</v>
          </cell>
          <cell r="Q235">
            <v>1.0500000000000001E-2</v>
          </cell>
          <cell r="R235">
            <v>1.0500000000000001E-2</v>
          </cell>
          <cell r="S235">
            <v>95</v>
          </cell>
          <cell r="T235">
            <v>6</v>
          </cell>
          <cell r="U235">
            <v>12</v>
          </cell>
          <cell r="V235">
            <v>2011</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0.11495</v>
          </cell>
          <cell r="L236">
            <v>3055305</v>
          </cell>
          <cell r="M236">
            <v>0</v>
          </cell>
          <cell r="N236">
            <v>26579430</v>
          </cell>
          <cell r="O236">
            <v>84.08</v>
          </cell>
          <cell r="P236">
            <v>279084.01</v>
          </cell>
          <cell r="Q236">
            <v>1.0500000000000001E-2</v>
          </cell>
          <cell r="R236">
            <v>1.0500000000000001E-2</v>
          </cell>
          <cell r="S236">
            <v>95</v>
          </cell>
          <cell r="T236">
            <v>6</v>
          </cell>
          <cell r="U236">
            <v>12</v>
          </cell>
          <cell r="V236">
            <v>2011</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0.10663</v>
          </cell>
          <cell r="L237">
            <v>7251565</v>
          </cell>
          <cell r="M237">
            <v>0</v>
          </cell>
          <cell r="N237">
            <v>68006803</v>
          </cell>
          <cell r="O237">
            <v>84.87</v>
          </cell>
          <cell r="P237">
            <v>714071.43</v>
          </cell>
          <cell r="Q237">
            <v>1.0500000000000001E-2</v>
          </cell>
          <cell r="R237">
            <v>1.0500000000000001E-2</v>
          </cell>
          <cell r="S237">
            <v>95</v>
          </cell>
          <cell r="T237">
            <v>6</v>
          </cell>
          <cell r="U237">
            <v>12</v>
          </cell>
          <cell r="V237">
            <v>2011</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9.8210000000000006E-2</v>
          </cell>
          <cell r="L238">
            <v>735987</v>
          </cell>
          <cell r="M238">
            <v>0</v>
          </cell>
          <cell r="N238">
            <v>7494010</v>
          </cell>
          <cell r="O238">
            <v>85.67</v>
          </cell>
          <cell r="P238">
            <v>78687.11</v>
          </cell>
          <cell r="Q238">
            <v>1.0500000000000001E-2</v>
          </cell>
          <cell r="R238">
            <v>1.0500000000000001E-2</v>
          </cell>
          <cell r="S238">
            <v>95</v>
          </cell>
          <cell r="T238">
            <v>6</v>
          </cell>
          <cell r="U238">
            <v>12</v>
          </cell>
          <cell r="V238">
            <v>2011</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8.9789999999999995E-2</v>
          </cell>
          <cell r="L239">
            <v>15960</v>
          </cell>
          <cell r="M239">
            <v>0</v>
          </cell>
          <cell r="N239">
            <v>177750</v>
          </cell>
          <cell r="O239">
            <v>86.47</v>
          </cell>
          <cell r="P239">
            <v>1866.38</v>
          </cell>
          <cell r="Q239">
            <v>1.0500000000000001E-2</v>
          </cell>
          <cell r="R239">
            <v>1.0500000000000001E-2</v>
          </cell>
          <cell r="S239">
            <v>95</v>
          </cell>
          <cell r="T239">
            <v>6</v>
          </cell>
          <cell r="U239">
            <v>12</v>
          </cell>
          <cell r="V239">
            <v>2011</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0.88478000000000001</v>
          </cell>
          <cell r="L240">
            <v>27502</v>
          </cell>
          <cell r="M240">
            <v>0</v>
          </cell>
          <cell r="N240">
            <v>31083</v>
          </cell>
          <cell r="O240">
            <v>2.65</v>
          </cell>
          <cell r="P240">
            <v>1352.11</v>
          </cell>
          <cell r="Q240">
            <v>5.2200000000000003E-2</v>
          </cell>
          <cell r="R240">
            <v>4.3499999999999997E-2</v>
          </cell>
          <cell r="S240">
            <v>23</v>
          </cell>
          <cell r="T240">
            <v>6</v>
          </cell>
          <cell r="U240">
            <v>12</v>
          </cell>
          <cell r="V240">
            <v>2011</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0.87129999999999996</v>
          </cell>
          <cell r="L241">
            <v>157818</v>
          </cell>
          <cell r="M241">
            <v>0</v>
          </cell>
          <cell r="N241">
            <v>181129</v>
          </cell>
          <cell r="O241">
            <v>2.96</v>
          </cell>
          <cell r="P241">
            <v>7879.11</v>
          </cell>
          <cell r="Q241">
            <v>5.2200000000000003E-2</v>
          </cell>
          <cell r="R241">
            <v>4.3499999999999997E-2</v>
          </cell>
          <cell r="S241">
            <v>23</v>
          </cell>
          <cell r="T241">
            <v>6</v>
          </cell>
          <cell r="U241">
            <v>12</v>
          </cell>
          <cell r="V241">
            <v>2011</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0.85782999999999998</v>
          </cell>
          <cell r="L242">
            <v>504132</v>
          </cell>
          <cell r="M242">
            <v>0</v>
          </cell>
          <cell r="N242">
            <v>587683</v>
          </cell>
          <cell r="O242">
            <v>3.27</v>
          </cell>
          <cell r="P242">
            <v>25564.22</v>
          </cell>
          <cell r="Q242">
            <v>5.2200000000000003E-2</v>
          </cell>
          <cell r="R242">
            <v>4.3499999999999997E-2</v>
          </cell>
          <cell r="S242">
            <v>23</v>
          </cell>
          <cell r="T242">
            <v>6</v>
          </cell>
          <cell r="U242">
            <v>12</v>
          </cell>
          <cell r="V242">
            <v>2011</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0.84435000000000004</v>
          </cell>
          <cell r="L243">
            <v>2115106</v>
          </cell>
          <cell r="M243">
            <v>0</v>
          </cell>
          <cell r="N243">
            <v>2505011</v>
          </cell>
          <cell r="O243">
            <v>3.58</v>
          </cell>
          <cell r="P243">
            <v>108967.96</v>
          </cell>
          <cell r="Q243">
            <v>5.2200000000000003E-2</v>
          </cell>
          <cell r="R243">
            <v>4.3499999999999997E-2</v>
          </cell>
          <cell r="S243">
            <v>23</v>
          </cell>
          <cell r="T243">
            <v>6</v>
          </cell>
          <cell r="U243">
            <v>12</v>
          </cell>
          <cell r="V243">
            <v>2011</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0.83043</v>
          </cell>
          <cell r="L244">
            <v>3325722</v>
          </cell>
          <cell r="M244">
            <v>0</v>
          </cell>
          <cell r="N244">
            <v>4004819</v>
          </cell>
          <cell r="O244">
            <v>3.9</v>
          </cell>
          <cell r="P244">
            <v>174209.63</v>
          </cell>
          <cell r="Q244">
            <v>5.2200000000000003E-2</v>
          </cell>
          <cell r="R244">
            <v>4.3499999999999997E-2</v>
          </cell>
          <cell r="S244">
            <v>23</v>
          </cell>
          <cell r="T244">
            <v>6</v>
          </cell>
          <cell r="U244">
            <v>12</v>
          </cell>
          <cell r="V244">
            <v>2011</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0.81608999999999998</v>
          </cell>
          <cell r="L245">
            <v>1317642</v>
          </cell>
          <cell r="M245">
            <v>0</v>
          </cell>
          <cell r="N245">
            <v>1614579</v>
          </cell>
          <cell r="O245">
            <v>4.2300000000000004</v>
          </cell>
          <cell r="P245">
            <v>70234.179999999993</v>
          </cell>
          <cell r="Q245">
            <v>5.2200000000000003E-2</v>
          </cell>
          <cell r="R245">
            <v>4.3499999999999997E-2</v>
          </cell>
          <cell r="S245">
            <v>23</v>
          </cell>
          <cell r="T245">
            <v>6</v>
          </cell>
          <cell r="U245">
            <v>12</v>
          </cell>
          <cell r="V245">
            <v>2011</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0.80130000000000001</v>
          </cell>
          <cell r="L246">
            <v>2823409</v>
          </cell>
          <cell r="M246">
            <v>0</v>
          </cell>
          <cell r="N246">
            <v>3523535</v>
          </cell>
          <cell r="O246">
            <v>4.57</v>
          </cell>
          <cell r="P246">
            <v>153273.79</v>
          </cell>
          <cell r="Q246">
            <v>5.2200000000000003E-2</v>
          </cell>
          <cell r="R246">
            <v>4.3499999999999997E-2</v>
          </cell>
          <cell r="S246">
            <v>23</v>
          </cell>
          <cell r="T246">
            <v>6</v>
          </cell>
          <cell r="U246">
            <v>12</v>
          </cell>
          <cell r="V246">
            <v>2011</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0.78652</v>
          </cell>
          <cell r="L247">
            <v>3282742</v>
          </cell>
          <cell r="M247">
            <v>0</v>
          </cell>
          <cell r="N247">
            <v>4173756</v>
          </cell>
          <cell r="O247">
            <v>4.91</v>
          </cell>
          <cell r="P247">
            <v>181558.37</v>
          </cell>
          <cell r="Q247">
            <v>5.2200000000000003E-2</v>
          </cell>
          <cell r="R247">
            <v>4.3499999999999997E-2</v>
          </cell>
          <cell r="S247">
            <v>23</v>
          </cell>
          <cell r="T247">
            <v>6</v>
          </cell>
          <cell r="U247">
            <v>12</v>
          </cell>
          <cell r="V247">
            <v>2011</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0.77087000000000006</v>
          </cell>
          <cell r="L248">
            <v>2699404</v>
          </cell>
          <cell r="M248">
            <v>0</v>
          </cell>
          <cell r="N248">
            <v>3501763</v>
          </cell>
          <cell r="O248">
            <v>5.27</v>
          </cell>
          <cell r="P248">
            <v>152326.71</v>
          </cell>
          <cell r="Q248">
            <v>5.2200000000000003E-2</v>
          </cell>
          <cell r="R248">
            <v>4.3499999999999997E-2</v>
          </cell>
          <cell r="S248">
            <v>23</v>
          </cell>
          <cell r="T248">
            <v>6</v>
          </cell>
          <cell r="U248">
            <v>12</v>
          </cell>
          <cell r="V248">
            <v>2011</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0.75522</v>
          </cell>
          <cell r="L249">
            <v>3193497</v>
          </cell>
          <cell r="M249">
            <v>0</v>
          </cell>
          <cell r="N249">
            <v>4228566</v>
          </cell>
          <cell r="O249">
            <v>5.63</v>
          </cell>
          <cell r="P249">
            <v>183942.61</v>
          </cell>
          <cell r="Q249">
            <v>5.2200000000000003E-2</v>
          </cell>
          <cell r="R249">
            <v>4.3499999999999997E-2</v>
          </cell>
          <cell r="S249">
            <v>23</v>
          </cell>
          <cell r="T249">
            <v>6</v>
          </cell>
          <cell r="U249">
            <v>12</v>
          </cell>
          <cell r="V249">
            <v>2011</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0.73912999999999995</v>
          </cell>
          <cell r="L250">
            <v>4044247</v>
          </cell>
          <cell r="M250">
            <v>0</v>
          </cell>
          <cell r="N250">
            <v>5471632</v>
          </cell>
          <cell r="O250">
            <v>6</v>
          </cell>
          <cell r="P250">
            <v>238016</v>
          </cell>
          <cell r="Q250">
            <v>5.2200000000000003E-2</v>
          </cell>
          <cell r="R250">
            <v>4.3499999999999997E-2</v>
          </cell>
          <cell r="S250">
            <v>23</v>
          </cell>
          <cell r="T250">
            <v>6</v>
          </cell>
          <cell r="U250">
            <v>12</v>
          </cell>
          <cell r="V250">
            <v>2011</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0.72260999999999997</v>
          </cell>
          <cell r="L251">
            <v>5991224</v>
          </cell>
          <cell r="M251">
            <v>0</v>
          </cell>
          <cell r="N251">
            <v>8291089</v>
          </cell>
          <cell r="O251">
            <v>6.38</v>
          </cell>
          <cell r="P251">
            <v>360662.37</v>
          </cell>
          <cell r="Q251">
            <v>5.2200000000000003E-2</v>
          </cell>
          <cell r="R251">
            <v>4.3499999999999997E-2</v>
          </cell>
          <cell r="S251">
            <v>23</v>
          </cell>
          <cell r="T251">
            <v>6</v>
          </cell>
          <cell r="U251">
            <v>12</v>
          </cell>
          <cell r="V251">
            <v>2011</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0.70565</v>
          </cell>
          <cell r="L252">
            <v>5295352</v>
          </cell>
          <cell r="M252">
            <v>0</v>
          </cell>
          <cell r="N252">
            <v>7504219</v>
          </cell>
          <cell r="O252">
            <v>6.77</v>
          </cell>
          <cell r="P252">
            <v>326433.55</v>
          </cell>
          <cell r="Q252">
            <v>5.2200000000000003E-2</v>
          </cell>
          <cell r="R252">
            <v>4.3499999999999997E-2</v>
          </cell>
          <cell r="S252">
            <v>23</v>
          </cell>
          <cell r="T252">
            <v>6</v>
          </cell>
          <cell r="U252">
            <v>12</v>
          </cell>
          <cell r="V252">
            <v>2011</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0.68783000000000005</v>
          </cell>
          <cell r="L253">
            <v>7468370</v>
          </cell>
          <cell r="M253">
            <v>0</v>
          </cell>
          <cell r="N253">
            <v>10857871</v>
          </cell>
          <cell r="O253">
            <v>7.18</v>
          </cell>
          <cell r="P253">
            <v>472317.41</v>
          </cell>
          <cell r="Q253">
            <v>5.2200000000000003E-2</v>
          </cell>
          <cell r="R253">
            <v>4.3499999999999997E-2</v>
          </cell>
          <cell r="S253">
            <v>23</v>
          </cell>
          <cell r="T253">
            <v>6</v>
          </cell>
          <cell r="U253">
            <v>12</v>
          </cell>
          <cell r="V253">
            <v>2011</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0.67</v>
          </cell>
          <cell r="L254">
            <v>7947247</v>
          </cell>
          <cell r="M254">
            <v>0</v>
          </cell>
          <cell r="N254">
            <v>11861563</v>
          </cell>
          <cell r="O254">
            <v>7.59</v>
          </cell>
          <cell r="P254">
            <v>515978</v>
          </cell>
          <cell r="Q254">
            <v>5.2200000000000003E-2</v>
          </cell>
          <cell r="R254">
            <v>4.3499999999999997E-2</v>
          </cell>
          <cell r="S254">
            <v>23</v>
          </cell>
          <cell r="T254">
            <v>6</v>
          </cell>
          <cell r="U254">
            <v>12</v>
          </cell>
          <cell r="V254">
            <v>2011</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0.65129999999999999</v>
          </cell>
          <cell r="L255">
            <v>7259029</v>
          </cell>
          <cell r="M255">
            <v>0</v>
          </cell>
          <cell r="N255">
            <v>11145447</v>
          </cell>
          <cell r="O255">
            <v>8.02</v>
          </cell>
          <cell r="P255">
            <v>484826.93</v>
          </cell>
          <cell r="Q255">
            <v>5.2200000000000003E-2</v>
          </cell>
          <cell r="R255">
            <v>4.3499999999999997E-2</v>
          </cell>
          <cell r="S255">
            <v>23</v>
          </cell>
          <cell r="T255">
            <v>6</v>
          </cell>
          <cell r="U255">
            <v>12</v>
          </cell>
          <cell r="V255">
            <v>2011</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0.63173999999999997</v>
          </cell>
          <cell r="L256">
            <v>5657961</v>
          </cell>
          <cell r="M256">
            <v>0</v>
          </cell>
          <cell r="N256">
            <v>8956154</v>
          </cell>
          <cell r="O256">
            <v>8.4700000000000006</v>
          </cell>
          <cell r="P256">
            <v>389592.71</v>
          </cell>
          <cell r="Q256">
            <v>5.2200000000000003E-2</v>
          </cell>
          <cell r="R256">
            <v>4.3499999999999997E-2</v>
          </cell>
          <cell r="S256">
            <v>23</v>
          </cell>
          <cell r="T256">
            <v>6</v>
          </cell>
          <cell r="U256">
            <v>12</v>
          </cell>
          <cell r="V256">
            <v>2011</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0.61173999999999995</v>
          </cell>
          <cell r="L257">
            <v>5172192</v>
          </cell>
          <cell r="M257">
            <v>0</v>
          </cell>
          <cell r="N257">
            <v>8454886</v>
          </cell>
          <cell r="O257">
            <v>8.93</v>
          </cell>
          <cell r="P257">
            <v>367787.54</v>
          </cell>
          <cell r="Q257">
            <v>5.2200000000000003E-2</v>
          </cell>
          <cell r="R257">
            <v>4.3499999999999997E-2</v>
          </cell>
          <cell r="S257">
            <v>23</v>
          </cell>
          <cell r="T257">
            <v>6</v>
          </cell>
          <cell r="U257">
            <v>12</v>
          </cell>
          <cell r="V257">
            <v>2011</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0.59087000000000001</v>
          </cell>
          <cell r="L258">
            <v>4619140</v>
          </cell>
          <cell r="M258">
            <v>0</v>
          </cell>
          <cell r="N258">
            <v>7817523</v>
          </cell>
          <cell r="O258">
            <v>9.41</v>
          </cell>
          <cell r="P258">
            <v>340062.24</v>
          </cell>
          <cell r="Q258">
            <v>5.2200000000000003E-2</v>
          </cell>
          <cell r="R258">
            <v>4.3499999999999997E-2</v>
          </cell>
          <cell r="S258">
            <v>23</v>
          </cell>
          <cell r="T258">
            <v>6</v>
          </cell>
          <cell r="U258">
            <v>12</v>
          </cell>
          <cell r="V258">
            <v>2011</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0.56957000000000002</v>
          </cell>
          <cell r="L259">
            <v>8147265</v>
          </cell>
          <cell r="M259">
            <v>0</v>
          </cell>
          <cell r="N259">
            <v>14304238</v>
          </cell>
          <cell r="O259">
            <v>9.9</v>
          </cell>
          <cell r="P259">
            <v>622234.34</v>
          </cell>
          <cell r="Q259">
            <v>5.2200000000000003E-2</v>
          </cell>
          <cell r="R259">
            <v>4.3499999999999997E-2</v>
          </cell>
          <cell r="S259">
            <v>23</v>
          </cell>
          <cell r="T259">
            <v>6</v>
          </cell>
          <cell r="U259">
            <v>12</v>
          </cell>
          <cell r="V259">
            <v>2011</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0.54696</v>
          </cell>
          <cell r="L260">
            <v>6082179</v>
          </cell>
          <cell r="M260">
            <v>0</v>
          </cell>
          <cell r="N260">
            <v>11119971</v>
          </cell>
          <cell r="O260">
            <v>10.42</v>
          </cell>
          <cell r="P260">
            <v>483718.72</v>
          </cell>
          <cell r="Q260">
            <v>5.2200000000000003E-2</v>
          </cell>
          <cell r="R260">
            <v>4.3499999999999997E-2</v>
          </cell>
          <cell r="S260">
            <v>23</v>
          </cell>
          <cell r="T260">
            <v>6</v>
          </cell>
          <cell r="U260">
            <v>12</v>
          </cell>
          <cell r="V260">
            <v>2011</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0.52347999999999995</v>
          </cell>
          <cell r="L261">
            <v>6009624</v>
          </cell>
          <cell r="M261">
            <v>0</v>
          </cell>
          <cell r="N261">
            <v>11480140</v>
          </cell>
          <cell r="O261">
            <v>10.96</v>
          </cell>
          <cell r="P261">
            <v>499386.08</v>
          </cell>
          <cell r="Q261">
            <v>5.2200000000000003E-2</v>
          </cell>
          <cell r="R261">
            <v>4.3499999999999997E-2</v>
          </cell>
          <cell r="S261">
            <v>23</v>
          </cell>
          <cell r="T261">
            <v>6</v>
          </cell>
          <cell r="U261">
            <v>12</v>
          </cell>
          <cell r="V261">
            <v>2011</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0.49957000000000001</v>
          </cell>
          <cell r="L262">
            <v>1656445</v>
          </cell>
          <cell r="M262">
            <v>0</v>
          </cell>
          <cell r="N262">
            <v>3315741</v>
          </cell>
          <cell r="O262">
            <v>11.51</v>
          </cell>
          <cell r="P262">
            <v>144234.71</v>
          </cell>
          <cell r="Q262">
            <v>5.2200000000000003E-2</v>
          </cell>
          <cell r="R262">
            <v>4.3499999999999997E-2</v>
          </cell>
          <cell r="S262">
            <v>23</v>
          </cell>
          <cell r="T262">
            <v>6</v>
          </cell>
          <cell r="U262">
            <v>12</v>
          </cell>
          <cell r="V262">
            <v>2011</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0.47391</v>
          </cell>
          <cell r="L263">
            <v>9309362</v>
          </cell>
          <cell r="M263">
            <v>0</v>
          </cell>
          <cell r="N263">
            <v>19643735</v>
          </cell>
          <cell r="O263">
            <v>12.1</v>
          </cell>
          <cell r="P263">
            <v>854502.47</v>
          </cell>
          <cell r="Q263">
            <v>5.2200000000000003E-2</v>
          </cell>
          <cell r="R263">
            <v>4.3499999999999997E-2</v>
          </cell>
          <cell r="S263">
            <v>23</v>
          </cell>
          <cell r="T263">
            <v>6</v>
          </cell>
          <cell r="U263">
            <v>12</v>
          </cell>
          <cell r="V263">
            <v>2011</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0.44783000000000001</v>
          </cell>
          <cell r="L264">
            <v>4007508</v>
          </cell>
          <cell r="M264">
            <v>0</v>
          </cell>
          <cell r="N264">
            <v>8948726</v>
          </cell>
          <cell r="O264">
            <v>12.7</v>
          </cell>
          <cell r="P264">
            <v>389269.59</v>
          </cell>
          <cell r="Q264">
            <v>5.2200000000000003E-2</v>
          </cell>
          <cell r="R264">
            <v>4.3499999999999997E-2</v>
          </cell>
          <cell r="S264">
            <v>23</v>
          </cell>
          <cell r="T264">
            <v>6</v>
          </cell>
          <cell r="U264">
            <v>12</v>
          </cell>
          <cell r="V264">
            <v>2011</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0.42</v>
          </cell>
          <cell r="L265">
            <v>2992537</v>
          </cell>
          <cell r="M265">
            <v>0</v>
          </cell>
          <cell r="N265">
            <v>7125088</v>
          </cell>
          <cell r="O265">
            <v>13.34</v>
          </cell>
          <cell r="P265">
            <v>309941.33</v>
          </cell>
          <cell r="Q265">
            <v>5.2200000000000003E-2</v>
          </cell>
          <cell r="R265">
            <v>4.3499999999999997E-2</v>
          </cell>
          <cell r="S265">
            <v>23</v>
          </cell>
          <cell r="T265">
            <v>6</v>
          </cell>
          <cell r="U265">
            <v>12</v>
          </cell>
          <cell r="V265">
            <v>2011</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0.39087</v>
          </cell>
          <cell r="L266">
            <v>108749</v>
          </cell>
          <cell r="M266">
            <v>0</v>
          </cell>
          <cell r="N266">
            <v>278223</v>
          </cell>
          <cell r="O266">
            <v>14.01</v>
          </cell>
          <cell r="P266">
            <v>12102.7</v>
          </cell>
          <cell r="Q266">
            <v>5.2200000000000003E-2</v>
          </cell>
          <cell r="R266">
            <v>4.3499999999999997E-2</v>
          </cell>
          <cell r="S266">
            <v>23</v>
          </cell>
          <cell r="T266">
            <v>6</v>
          </cell>
          <cell r="U266">
            <v>12</v>
          </cell>
          <cell r="V266">
            <v>2011</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0.96187999999999996</v>
          </cell>
          <cell r="L267">
            <v>0</v>
          </cell>
          <cell r="M267">
            <v>0</v>
          </cell>
          <cell r="N267">
            <v>0</v>
          </cell>
          <cell r="O267">
            <v>1.22</v>
          </cell>
          <cell r="P267">
            <v>0</v>
          </cell>
          <cell r="Q267">
            <v>0</v>
          </cell>
          <cell r="R267">
            <v>3.1199999999999999E-2</v>
          </cell>
          <cell r="S267">
            <v>32</v>
          </cell>
          <cell r="T267">
            <v>6</v>
          </cell>
          <cell r="U267">
            <v>12</v>
          </cell>
          <cell r="V267">
            <v>2011</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0.64468999999999999</v>
          </cell>
          <cell r="L268">
            <v>10171</v>
          </cell>
          <cell r="M268">
            <v>0</v>
          </cell>
          <cell r="N268">
            <v>15777</v>
          </cell>
          <cell r="O268">
            <v>11.37</v>
          </cell>
          <cell r="P268">
            <v>492.23</v>
          </cell>
          <cell r="Q268">
            <v>3.9E-2</v>
          </cell>
          <cell r="R268">
            <v>3.1199999999999999E-2</v>
          </cell>
          <cell r="S268">
            <v>32</v>
          </cell>
          <cell r="T268">
            <v>6</v>
          </cell>
          <cell r="U268">
            <v>12</v>
          </cell>
          <cell r="V268">
            <v>2011</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0.63719000000000003</v>
          </cell>
          <cell r="L269">
            <v>52467</v>
          </cell>
          <cell r="M269">
            <v>0</v>
          </cell>
          <cell r="N269">
            <v>82341</v>
          </cell>
          <cell r="O269">
            <v>11.61</v>
          </cell>
          <cell r="P269">
            <v>2569.0300000000002</v>
          </cell>
          <cell r="Q269">
            <v>3.9E-2</v>
          </cell>
          <cell r="R269">
            <v>3.1199999999999999E-2</v>
          </cell>
          <cell r="S269">
            <v>32</v>
          </cell>
          <cell r="T269">
            <v>6</v>
          </cell>
          <cell r="U269">
            <v>12</v>
          </cell>
          <cell r="V269">
            <v>2011</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0.62968999999999997</v>
          </cell>
          <cell r="L270">
            <v>152335</v>
          </cell>
          <cell r="M270">
            <v>0</v>
          </cell>
          <cell r="N270">
            <v>241921</v>
          </cell>
          <cell r="O270">
            <v>11.85</v>
          </cell>
          <cell r="P270">
            <v>7547.92</v>
          </cell>
          <cell r="Q270">
            <v>3.9E-2</v>
          </cell>
          <cell r="R270">
            <v>3.1199999999999999E-2</v>
          </cell>
          <cell r="S270">
            <v>32</v>
          </cell>
          <cell r="T270">
            <v>6</v>
          </cell>
          <cell r="U270">
            <v>12</v>
          </cell>
          <cell r="V270">
            <v>2011</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0.62219000000000002</v>
          </cell>
          <cell r="L271">
            <v>586271</v>
          </cell>
          <cell r="M271">
            <v>0</v>
          </cell>
          <cell r="N271">
            <v>942270</v>
          </cell>
          <cell r="O271">
            <v>12.09</v>
          </cell>
          <cell r="P271">
            <v>29398.84</v>
          </cell>
          <cell r="Q271">
            <v>3.9E-2</v>
          </cell>
          <cell r="R271">
            <v>3.1199999999999999E-2</v>
          </cell>
          <cell r="S271">
            <v>32</v>
          </cell>
          <cell r="T271">
            <v>6</v>
          </cell>
          <cell r="U271">
            <v>12</v>
          </cell>
          <cell r="V271">
            <v>2011</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0.61468999999999996</v>
          </cell>
          <cell r="L272">
            <v>855120</v>
          </cell>
          <cell r="M272">
            <v>0</v>
          </cell>
          <cell r="N272">
            <v>1391140</v>
          </cell>
          <cell r="O272">
            <v>12.33</v>
          </cell>
          <cell r="P272">
            <v>43403.58</v>
          </cell>
          <cell r="Q272">
            <v>3.9E-2</v>
          </cell>
          <cell r="R272">
            <v>3.1199999999999999E-2</v>
          </cell>
          <cell r="S272">
            <v>32</v>
          </cell>
          <cell r="T272">
            <v>6</v>
          </cell>
          <cell r="U272">
            <v>12</v>
          </cell>
          <cell r="V272">
            <v>2011</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0.60719000000000001</v>
          </cell>
          <cell r="L273">
            <v>316303</v>
          </cell>
          <cell r="M273">
            <v>0</v>
          </cell>
          <cell r="N273">
            <v>520929</v>
          </cell>
          <cell r="O273">
            <v>12.57</v>
          </cell>
          <cell r="P273">
            <v>16252.99</v>
          </cell>
          <cell r="Q273">
            <v>3.9E-2</v>
          </cell>
          <cell r="R273">
            <v>3.1199999999999999E-2</v>
          </cell>
          <cell r="S273">
            <v>32</v>
          </cell>
          <cell r="T273">
            <v>6</v>
          </cell>
          <cell r="U273">
            <v>12</v>
          </cell>
          <cell r="V273">
            <v>2011</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0.59938000000000002</v>
          </cell>
          <cell r="L274">
            <v>636592</v>
          </cell>
          <cell r="M274">
            <v>0</v>
          </cell>
          <cell r="N274">
            <v>1062084</v>
          </cell>
          <cell r="O274">
            <v>12.82</v>
          </cell>
          <cell r="P274">
            <v>33137.019999999997</v>
          </cell>
          <cell r="Q274">
            <v>3.9E-2</v>
          </cell>
          <cell r="R274">
            <v>3.1199999999999999E-2</v>
          </cell>
          <cell r="S274">
            <v>32</v>
          </cell>
          <cell r="T274">
            <v>6</v>
          </cell>
          <cell r="U274">
            <v>12</v>
          </cell>
          <cell r="V274">
            <v>2011</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0.59187999999999996</v>
          </cell>
          <cell r="L275">
            <v>699809</v>
          </cell>
          <cell r="M275">
            <v>0</v>
          </cell>
          <cell r="N275">
            <v>1182350</v>
          </cell>
          <cell r="O275">
            <v>13.06</v>
          </cell>
          <cell r="P275">
            <v>36889.32</v>
          </cell>
          <cell r="Q275">
            <v>3.9E-2</v>
          </cell>
          <cell r="R275">
            <v>3.1199999999999999E-2</v>
          </cell>
          <cell r="S275">
            <v>32</v>
          </cell>
          <cell r="T275">
            <v>6</v>
          </cell>
          <cell r="U275">
            <v>12</v>
          </cell>
          <cell r="V275">
            <v>2011</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0.58406000000000002</v>
          </cell>
          <cell r="L276">
            <v>546850</v>
          </cell>
          <cell r="M276">
            <v>0</v>
          </cell>
          <cell r="N276">
            <v>936290</v>
          </cell>
          <cell r="O276">
            <v>13.31</v>
          </cell>
          <cell r="P276">
            <v>29212.26</v>
          </cell>
          <cell r="Q276">
            <v>3.9E-2</v>
          </cell>
          <cell r="R276">
            <v>3.1199999999999999E-2</v>
          </cell>
          <cell r="S276">
            <v>32</v>
          </cell>
          <cell r="T276">
            <v>6</v>
          </cell>
          <cell r="U276">
            <v>12</v>
          </cell>
          <cell r="V276">
            <v>2011</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0.57594000000000001</v>
          </cell>
          <cell r="L277">
            <v>616938</v>
          </cell>
          <cell r="M277">
            <v>0</v>
          </cell>
          <cell r="N277">
            <v>1071184</v>
          </cell>
          <cell r="O277">
            <v>13.57</v>
          </cell>
          <cell r="P277">
            <v>33420.949999999997</v>
          </cell>
          <cell r="Q277">
            <v>3.9E-2</v>
          </cell>
          <cell r="R277">
            <v>3.1199999999999999E-2</v>
          </cell>
          <cell r="S277">
            <v>32</v>
          </cell>
          <cell r="T277">
            <v>6</v>
          </cell>
          <cell r="U277">
            <v>12</v>
          </cell>
          <cell r="V277">
            <v>2011</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0.56718999999999997</v>
          </cell>
          <cell r="L278">
            <v>748004</v>
          </cell>
          <cell r="M278">
            <v>0</v>
          </cell>
          <cell r="N278">
            <v>1318789</v>
          </cell>
          <cell r="O278">
            <v>13.85</v>
          </cell>
          <cell r="P278">
            <v>41146.199999999997</v>
          </cell>
          <cell r="Q278">
            <v>3.9E-2</v>
          </cell>
          <cell r="R278">
            <v>3.1199999999999999E-2</v>
          </cell>
          <cell r="S278">
            <v>32</v>
          </cell>
          <cell r="T278">
            <v>6</v>
          </cell>
          <cell r="U278">
            <v>12</v>
          </cell>
          <cell r="V278">
            <v>2011</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0.55844000000000005</v>
          </cell>
          <cell r="L279">
            <v>1064343</v>
          </cell>
          <cell r="M279">
            <v>0</v>
          </cell>
          <cell r="N279">
            <v>1905921</v>
          </cell>
          <cell r="O279">
            <v>14.13</v>
          </cell>
          <cell r="P279">
            <v>59464.75</v>
          </cell>
          <cell r="Q279">
            <v>3.9E-2</v>
          </cell>
          <cell r="R279">
            <v>3.1199999999999999E-2</v>
          </cell>
          <cell r="S279">
            <v>32</v>
          </cell>
          <cell r="T279">
            <v>6</v>
          </cell>
          <cell r="U279">
            <v>12</v>
          </cell>
          <cell r="V279">
            <v>2011</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0.54905999999999999</v>
          </cell>
          <cell r="L280">
            <v>906625</v>
          </cell>
          <cell r="M280">
            <v>0</v>
          </cell>
          <cell r="N280">
            <v>1651231</v>
          </cell>
          <cell r="O280">
            <v>14.43</v>
          </cell>
          <cell r="P280">
            <v>51518.400000000001</v>
          </cell>
          <cell r="Q280">
            <v>3.9E-2</v>
          </cell>
          <cell r="R280">
            <v>3.1199999999999999E-2</v>
          </cell>
          <cell r="S280">
            <v>32</v>
          </cell>
          <cell r="T280">
            <v>6</v>
          </cell>
          <cell r="U280">
            <v>12</v>
          </cell>
          <cell r="V280">
            <v>2011</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0.53874999999999995</v>
          </cell>
          <cell r="L281">
            <v>1236973</v>
          </cell>
          <cell r="M281">
            <v>0</v>
          </cell>
          <cell r="N281">
            <v>2296006</v>
          </cell>
          <cell r="O281">
            <v>14.76</v>
          </cell>
          <cell r="P281">
            <v>71635.39</v>
          </cell>
          <cell r="Q281">
            <v>3.9E-2</v>
          </cell>
          <cell r="R281">
            <v>3.1199999999999999E-2</v>
          </cell>
          <cell r="S281">
            <v>32</v>
          </cell>
          <cell r="T281">
            <v>6</v>
          </cell>
          <cell r="U281">
            <v>12</v>
          </cell>
          <cell r="V281">
            <v>2011</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0.52781</v>
          </cell>
          <cell r="L282">
            <v>1274262</v>
          </cell>
          <cell r="M282">
            <v>0</v>
          </cell>
          <cell r="N282">
            <v>2414243</v>
          </cell>
          <cell r="O282">
            <v>15.11</v>
          </cell>
          <cell r="P282">
            <v>75324.39</v>
          </cell>
          <cell r="Q282">
            <v>3.9E-2</v>
          </cell>
          <cell r="R282">
            <v>3.1199999999999999E-2</v>
          </cell>
          <cell r="S282">
            <v>32</v>
          </cell>
          <cell r="T282">
            <v>6</v>
          </cell>
          <cell r="U282">
            <v>12</v>
          </cell>
          <cell r="V282">
            <v>2011</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0.51624999999999999</v>
          </cell>
          <cell r="L283">
            <v>1132137</v>
          </cell>
          <cell r="M283">
            <v>0</v>
          </cell>
          <cell r="N283">
            <v>2193002</v>
          </cell>
          <cell r="O283">
            <v>15.48</v>
          </cell>
          <cell r="P283">
            <v>68421.66</v>
          </cell>
          <cell r="Q283">
            <v>3.9E-2</v>
          </cell>
          <cell r="R283">
            <v>3.1199999999999999E-2</v>
          </cell>
          <cell r="S283">
            <v>32</v>
          </cell>
          <cell r="T283">
            <v>6</v>
          </cell>
          <cell r="U283">
            <v>12</v>
          </cell>
          <cell r="V283">
            <v>2011</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0.50344</v>
          </cell>
          <cell r="L284">
            <v>859804</v>
          </cell>
          <cell r="M284">
            <v>0</v>
          </cell>
          <cell r="N284">
            <v>1707857</v>
          </cell>
          <cell r="O284">
            <v>15.89</v>
          </cell>
          <cell r="P284">
            <v>53285.14</v>
          </cell>
          <cell r="Q284">
            <v>3.9E-2</v>
          </cell>
          <cell r="R284">
            <v>3.1199999999999999E-2</v>
          </cell>
          <cell r="S284">
            <v>32</v>
          </cell>
          <cell r="T284">
            <v>6</v>
          </cell>
          <cell r="U284">
            <v>12</v>
          </cell>
          <cell r="V284">
            <v>2011</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0.48937999999999998</v>
          </cell>
          <cell r="L285">
            <v>766564</v>
          </cell>
          <cell r="M285">
            <v>0</v>
          </cell>
          <cell r="N285">
            <v>1566399</v>
          </cell>
          <cell r="O285">
            <v>16.34</v>
          </cell>
          <cell r="P285">
            <v>48871.64</v>
          </cell>
          <cell r="Q285">
            <v>3.9E-2</v>
          </cell>
          <cell r="R285">
            <v>3.1199999999999999E-2</v>
          </cell>
          <cell r="S285">
            <v>32</v>
          </cell>
          <cell r="T285">
            <v>6</v>
          </cell>
          <cell r="U285">
            <v>12</v>
          </cell>
          <cell r="V285">
            <v>2011</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0.47438000000000002</v>
          </cell>
          <cell r="L286">
            <v>669449</v>
          </cell>
          <cell r="M286">
            <v>0</v>
          </cell>
          <cell r="N286">
            <v>1411208</v>
          </cell>
          <cell r="O286">
            <v>16.82</v>
          </cell>
          <cell r="P286">
            <v>44029.68</v>
          </cell>
          <cell r="Q286">
            <v>3.9E-2</v>
          </cell>
          <cell r="R286">
            <v>3.1199999999999999E-2</v>
          </cell>
          <cell r="S286">
            <v>32</v>
          </cell>
          <cell r="T286">
            <v>6</v>
          </cell>
          <cell r="U286">
            <v>12</v>
          </cell>
          <cell r="V286">
            <v>2011</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0.45780999999999999</v>
          </cell>
          <cell r="L287">
            <v>1153733</v>
          </cell>
          <cell r="M287">
            <v>0</v>
          </cell>
          <cell r="N287">
            <v>2520113</v>
          </cell>
          <cell r="O287">
            <v>17.350000000000001</v>
          </cell>
          <cell r="P287">
            <v>78627.520000000004</v>
          </cell>
          <cell r="Q287">
            <v>3.9E-2</v>
          </cell>
          <cell r="R287">
            <v>3.1199999999999999E-2</v>
          </cell>
          <cell r="S287">
            <v>32</v>
          </cell>
          <cell r="T287">
            <v>6</v>
          </cell>
          <cell r="U287">
            <v>12</v>
          </cell>
          <cell r="V287">
            <v>2011</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0.44</v>
          </cell>
          <cell r="L288">
            <v>843967</v>
          </cell>
          <cell r="M288">
            <v>0</v>
          </cell>
          <cell r="N288">
            <v>1918108</v>
          </cell>
          <cell r="O288">
            <v>17.920000000000002</v>
          </cell>
          <cell r="P288">
            <v>59844.97</v>
          </cell>
          <cell r="Q288">
            <v>3.9E-2</v>
          </cell>
          <cell r="R288">
            <v>3.1199999999999999E-2</v>
          </cell>
          <cell r="S288">
            <v>32</v>
          </cell>
          <cell r="T288">
            <v>6</v>
          </cell>
          <cell r="U288">
            <v>12</v>
          </cell>
          <cell r="V288">
            <v>2011</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0.42061999999999999</v>
          </cell>
          <cell r="L289">
            <v>817465</v>
          </cell>
          <cell r="M289">
            <v>0</v>
          </cell>
          <cell r="N289">
            <v>1943476</v>
          </cell>
          <cell r="O289">
            <v>18.54</v>
          </cell>
          <cell r="P289">
            <v>60636.45</v>
          </cell>
          <cell r="Q289">
            <v>3.9E-2</v>
          </cell>
          <cell r="R289">
            <v>3.1199999999999999E-2</v>
          </cell>
          <cell r="S289">
            <v>32</v>
          </cell>
          <cell r="T289">
            <v>6</v>
          </cell>
          <cell r="U289">
            <v>12</v>
          </cell>
          <cell r="V289">
            <v>2011</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0.4</v>
          </cell>
          <cell r="L290">
            <v>220739</v>
          </cell>
          <cell r="M290">
            <v>0</v>
          </cell>
          <cell r="N290">
            <v>551848</v>
          </cell>
          <cell r="O290">
            <v>19.2</v>
          </cell>
          <cell r="P290">
            <v>17217.66</v>
          </cell>
          <cell r="Q290">
            <v>3.9E-2</v>
          </cell>
          <cell r="R290">
            <v>3.1199999999999999E-2</v>
          </cell>
          <cell r="S290">
            <v>32</v>
          </cell>
          <cell r="T290">
            <v>6</v>
          </cell>
          <cell r="U290">
            <v>12</v>
          </cell>
          <cell r="V290">
            <v>2011</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0.37780999999999998</v>
          </cell>
          <cell r="L291">
            <v>1215888</v>
          </cell>
          <cell r="M291">
            <v>0</v>
          </cell>
          <cell r="N291">
            <v>3218253</v>
          </cell>
          <cell r="O291">
            <v>19.91</v>
          </cell>
          <cell r="P291">
            <v>100409.5</v>
          </cell>
          <cell r="Q291">
            <v>3.9E-2</v>
          </cell>
          <cell r="R291">
            <v>3.1199999999999999E-2</v>
          </cell>
          <cell r="S291">
            <v>32</v>
          </cell>
          <cell r="T291">
            <v>6</v>
          </cell>
          <cell r="U291">
            <v>12</v>
          </cell>
          <cell r="V291">
            <v>2011</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0.35437999999999997</v>
          </cell>
          <cell r="L292">
            <v>512202</v>
          </cell>
          <cell r="M292">
            <v>0</v>
          </cell>
          <cell r="N292">
            <v>1445346</v>
          </cell>
          <cell r="O292">
            <v>20.66</v>
          </cell>
          <cell r="P292">
            <v>45094.8</v>
          </cell>
          <cell r="Q292">
            <v>3.9E-2</v>
          </cell>
          <cell r="R292">
            <v>3.1199999999999999E-2</v>
          </cell>
          <cell r="S292">
            <v>32</v>
          </cell>
          <cell r="T292">
            <v>6</v>
          </cell>
          <cell r="U292">
            <v>12</v>
          </cell>
          <cell r="V292">
            <v>2011</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0.33</v>
          </cell>
          <cell r="L293">
            <v>374465</v>
          </cell>
          <cell r="M293">
            <v>0</v>
          </cell>
          <cell r="N293">
            <v>1134742</v>
          </cell>
          <cell r="O293">
            <v>21.44</v>
          </cell>
          <cell r="P293">
            <v>35403.949999999997</v>
          </cell>
          <cell r="Q293">
            <v>3.9E-2</v>
          </cell>
          <cell r="R293">
            <v>3.1199999999999999E-2</v>
          </cell>
          <cell r="S293">
            <v>32</v>
          </cell>
          <cell r="T293">
            <v>6</v>
          </cell>
          <cell r="U293">
            <v>12</v>
          </cell>
          <cell r="V293">
            <v>2011</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0.30437999999999998</v>
          </cell>
          <cell r="L294">
            <v>13307</v>
          </cell>
          <cell r="M294">
            <v>0</v>
          </cell>
          <cell r="N294">
            <v>43719</v>
          </cell>
          <cell r="O294">
            <v>22.26</v>
          </cell>
          <cell r="P294">
            <v>1364.05</v>
          </cell>
          <cell r="Q294">
            <v>3.9E-2</v>
          </cell>
          <cell r="R294">
            <v>3.1199999999999999E-2</v>
          </cell>
          <cell r="S294">
            <v>32</v>
          </cell>
          <cell r="T294">
            <v>6</v>
          </cell>
          <cell r="U294">
            <v>12</v>
          </cell>
          <cell r="V294">
            <v>2011</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0.99975000000000003</v>
          </cell>
          <cell r="L295">
            <v>0</v>
          </cell>
          <cell r="M295">
            <v>0</v>
          </cell>
          <cell r="N295">
            <v>0</v>
          </cell>
          <cell r="O295">
            <v>0.01</v>
          </cell>
          <cell r="P295">
            <v>0</v>
          </cell>
          <cell r="Q295">
            <v>0</v>
          </cell>
          <cell r="R295">
            <v>2.5000000000000001E-2</v>
          </cell>
          <cell r="S295">
            <v>40</v>
          </cell>
          <cell r="T295">
            <v>6</v>
          </cell>
          <cell r="U295">
            <v>12</v>
          </cell>
          <cell r="V295">
            <v>2011</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0.71</v>
          </cell>
          <cell r="L296">
            <v>37027</v>
          </cell>
          <cell r="M296">
            <v>0</v>
          </cell>
          <cell r="N296">
            <v>52151</v>
          </cell>
          <cell r="O296">
            <v>11.6</v>
          </cell>
          <cell r="P296">
            <v>1303.76</v>
          </cell>
          <cell r="Q296">
            <v>3.3700000000000001E-2</v>
          </cell>
          <cell r="R296">
            <v>2.5000000000000001E-2</v>
          </cell>
          <cell r="S296">
            <v>40</v>
          </cell>
          <cell r="T296">
            <v>6</v>
          </cell>
          <cell r="U296">
            <v>12</v>
          </cell>
          <cell r="V296">
            <v>2011</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0.69850000000000001</v>
          </cell>
          <cell r="L297">
            <v>193572</v>
          </cell>
          <cell r="M297">
            <v>0</v>
          </cell>
          <cell r="N297">
            <v>277126</v>
          </cell>
          <cell r="O297">
            <v>12.06</v>
          </cell>
          <cell r="P297">
            <v>6928.15</v>
          </cell>
          <cell r="Q297">
            <v>3.3799999999999997E-2</v>
          </cell>
          <cell r="R297">
            <v>2.5000000000000001E-2</v>
          </cell>
          <cell r="S297">
            <v>40</v>
          </cell>
          <cell r="T297">
            <v>6</v>
          </cell>
          <cell r="U297">
            <v>12</v>
          </cell>
          <cell r="V297">
            <v>2011</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0.68700000000000006</v>
          </cell>
          <cell r="L298">
            <v>568935</v>
          </cell>
          <cell r="M298">
            <v>0</v>
          </cell>
          <cell r="N298">
            <v>828144</v>
          </cell>
          <cell r="O298">
            <v>12.52</v>
          </cell>
          <cell r="P298">
            <v>20703.59</v>
          </cell>
          <cell r="Q298">
            <v>3.3700000000000001E-2</v>
          </cell>
          <cell r="R298">
            <v>2.5000000000000001E-2</v>
          </cell>
          <cell r="S298">
            <v>40</v>
          </cell>
          <cell r="T298">
            <v>6</v>
          </cell>
          <cell r="U298">
            <v>12</v>
          </cell>
          <cell r="V298">
            <v>2011</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0.67500000000000004</v>
          </cell>
          <cell r="L299">
            <v>2215865</v>
          </cell>
          <cell r="M299">
            <v>0</v>
          </cell>
          <cell r="N299">
            <v>3282763</v>
          </cell>
          <cell r="O299">
            <v>13</v>
          </cell>
          <cell r="P299">
            <v>82069.08</v>
          </cell>
          <cell r="Q299">
            <v>3.3799999999999997E-2</v>
          </cell>
          <cell r="R299">
            <v>2.5000000000000001E-2</v>
          </cell>
          <cell r="S299">
            <v>40</v>
          </cell>
          <cell r="T299">
            <v>6</v>
          </cell>
          <cell r="U299">
            <v>12</v>
          </cell>
          <cell r="V299">
            <v>2011</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0.66249999999999998</v>
          </cell>
          <cell r="L300">
            <v>3269448</v>
          </cell>
          <cell r="M300">
            <v>0</v>
          </cell>
          <cell r="N300">
            <v>4935016</v>
          </cell>
          <cell r="O300">
            <v>13.5</v>
          </cell>
          <cell r="P300">
            <v>123375.4</v>
          </cell>
          <cell r="Q300">
            <v>3.3799999999999997E-2</v>
          </cell>
          <cell r="R300">
            <v>2.5000000000000001E-2</v>
          </cell>
          <cell r="S300">
            <v>40</v>
          </cell>
          <cell r="T300">
            <v>6</v>
          </cell>
          <cell r="U300">
            <v>12</v>
          </cell>
          <cell r="V300">
            <v>2011</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0.64949999999999997</v>
          </cell>
          <cell r="L301">
            <v>1222693</v>
          </cell>
          <cell r="M301">
            <v>0</v>
          </cell>
          <cell r="N301">
            <v>1882514</v>
          </cell>
          <cell r="O301">
            <v>14.02</v>
          </cell>
          <cell r="P301">
            <v>47062.85</v>
          </cell>
          <cell r="Q301">
            <v>3.3799999999999997E-2</v>
          </cell>
          <cell r="R301">
            <v>2.5000000000000001E-2</v>
          </cell>
          <cell r="S301">
            <v>40</v>
          </cell>
          <cell r="T301">
            <v>6</v>
          </cell>
          <cell r="U301">
            <v>12</v>
          </cell>
          <cell r="V301">
            <v>2011</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0.63624999999999998</v>
          </cell>
          <cell r="L302">
            <v>2484913</v>
          </cell>
          <cell r="M302">
            <v>0</v>
          </cell>
          <cell r="N302">
            <v>3905560</v>
          </cell>
          <cell r="O302">
            <v>14.55</v>
          </cell>
          <cell r="P302">
            <v>97639</v>
          </cell>
          <cell r="Q302">
            <v>3.3700000000000001E-2</v>
          </cell>
          <cell r="R302">
            <v>2.5000000000000001E-2</v>
          </cell>
          <cell r="S302">
            <v>40</v>
          </cell>
          <cell r="T302">
            <v>6</v>
          </cell>
          <cell r="U302">
            <v>12</v>
          </cell>
          <cell r="V302">
            <v>2011</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0.62250000000000005</v>
          </cell>
          <cell r="L303">
            <v>2757202</v>
          </cell>
          <cell r="M303">
            <v>0</v>
          </cell>
          <cell r="N303">
            <v>4429241</v>
          </cell>
          <cell r="O303">
            <v>15.1</v>
          </cell>
          <cell r="P303">
            <v>110731.01</v>
          </cell>
          <cell r="Q303">
            <v>3.3700000000000001E-2</v>
          </cell>
          <cell r="R303">
            <v>2.5000000000000001E-2</v>
          </cell>
          <cell r="S303">
            <v>40</v>
          </cell>
          <cell r="T303">
            <v>6</v>
          </cell>
          <cell r="U303">
            <v>12</v>
          </cell>
          <cell r="V303">
            <v>2011</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0.60824999999999996</v>
          </cell>
          <cell r="L304">
            <v>2172326</v>
          </cell>
          <cell r="M304">
            <v>0</v>
          </cell>
          <cell r="N304">
            <v>3571436</v>
          </cell>
          <cell r="O304">
            <v>15.67</v>
          </cell>
          <cell r="P304">
            <v>89285.91</v>
          </cell>
          <cell r="Q304">
            <v>3.3700000000000001E-2</v>
          </cell>
          <cell r="R304">
            <v>2.5000000000000001E-2</v>
          </cell>
          <cell r="S304">
            <v>40</v>
          </cell>
          <cell r="T304">
            <v>6</v>
          </cell>
          <cell r="U304">
            <v>12</v>
          </cell>
          <cell r="V304">
            <v>2011</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0.59350000000000003</v>
          </cell>
          <cell r="L305">
            <v>2468154</v>
          </cell>
          <cell r="M305">
            <v>0</v>
          </cell>
          <cell r="N305">
            <v>4158642</v>
          </cell>
          <cell r="O305">
            <v>16.260000000000002</v>
          </cell>
          <cell r="P305">
            <v>103966.04</v>
          </cell>
          <cell r="Q305">
            <v>3.3700000000000001E-2</v>
          </cell>
          <cell r="R305">
            <v>2.5000000000000001E-2</v>
          </cell>
          <cell r="S305">
            <v>40</v>
          </cell>
          <cell r="T305">
            <v>6</v>
          </cell>
          <cell r="U305">
            <v>12</v>
          </cell>
          <cell r="V305">
            <v>2011</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0.57799999999999996</v>
          </cell>
          <cell r="L306">
            <v>3010040</v>
          </cell>
          <cell r="M306">
            <v>0</v>
          </cell>
          <cell r="N306">
            <v>5207682</v>
          </cell>
          <cell r="O306">
            <v>16.88</v>
          </cell>
          <cell r="P306">
            <v>130192.04</v>
          </cell>
          <cell r="Q306">
            <v>3.3700000000000001E-2</v>
          </cell>
          <cell r="R306">
            <v>2.5000000000000001E-2</v>
          </cell>
          <cell r="S306">
            <v>40</v>
          </cell>
          <cell r="T306">
            <v>6</v>
          </cell>
          <cell r="U306">
            <v>12</v>
          </cell>
          <cell r="V306">
            <v>2011</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0.56225000000000003</v>
          </cell>
          <cell r="L307">
            <v>4302541</v>
          </cell>
          <cell r="M307">
            <v>0</v>
          </cell>
          <cell r="N307">
            <v>7652362</v>
          </cell>
          <cell r="O307">
            <v>17.510000000000002</v>
          </cell>
          <cell r="P307">
            <v>191309.05</v>
          </cell>
          <cell r="Q307">
            <v>3.3700000000000001E-2</v>
          </cell>
          <cell r="R307">
            <v>2.5000000000000001E-2</v>
          </cell>
          <cell r="S307">
            <v>40</v>
          </cell>
          <cell r="T307">
            <v>6</v>
          </cell>
          <cell r="U307">
            <v>12</v>
          </cell>
          <cell r="V307">
            <v>2011</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0.54600000000000004</v>
          </cell>
          <cell r="L308">
            <v>3676136</v>
          </cell>
          <cell r="M308">
            <v>0</v>
          </cell>
          <cell r="N308">
            <v>6732851</v>
          </cell>
          <cell r="O308">
            <v>18.16</v>
          </cell>
          <cell r="P308">
            <v>168321.27</v>
          </cell>
          <cell r="Q308">
            <v>3.3799999999999997E-2</v>
          </cell>
          <cell r="R308">
            <v>2.5000000000000001E-2</v>
          </cell>
          <cell r="S308">
            <v>40</v>
          </cell>
          <cell r="T308">
            <v>6</v>
          </cell>
          <cell r="U308">
            <v>12</v>
          </cell>
          <cell r="V308">
            <v>2011</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0.52900000000000003</v>
          </cell>
          <cell r="L309">
            <v>5023048</v>
          </cell>
          <cell r="M309">
            <v>0</v>
          </cell>
          <cell r="N309">
            <v>9495365</v>
          </cell>
          <cell r="O309">
            <v>18.84</v>
          </cell>
          <cell r="P309">
            <v>237384.12</v>
          </cell>
          <cell r="Q309">
            <v>3.3799999999999997E-2</v>
          </cell>
          <cell r="R309">
            <v>2.5000000000000001E-2</v>
          </cell>
          <cell r="S309">
            <v>40</v>
          </cell>
          <cell r="T309">
            <v>6</v>
          </cell>
          <cell r="U309">
            <v>12</v>
          </cell>
          <cell r="V309">
            <v>2011</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0.51149999999999995</v>
          </cell>
          <cell r="L310">
            <v>5174025</v>
          </cell>
          <cell r="M310">
            <v>0</v>
          </cell>
          <cell r="N310">
            <v>10115396</v>
          </cell>
          <cell r="O310">
            <v>19.54</v>
          </cell>
          <cell r="P310">
            <v>252884.91</v>
          </cell>
          <cell r="Q310">
            <v>3.3700000000000001E-2</v>
          </cell>
          <cell r="R310">
            <v>2.5000000000000001E-2</v>
          </cell>
          <cell r="S310">
            <v>40</v>
          </cell>
          <cell r="T310">
            <v>6</v>
          </cell>
          <cell r="U310">
            <v>12</v>
          </cell>
          <cell r="V310">
            <v>2011</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0.49349999999999999</v>
          </cell>
          <cell r="L311">
            <v>4589218</v>
          </cell>
          <cell r="M311">
            <v>0</v>
          </cell>
          <cell r="N311">
            <v>9299328</v>
          </cell>
          <cell r="O311">
            <v>20.260000000000002</v>
          </cell>
          <cell r="P311">
            <v>232483.19</v>
          </cell>
          <cell r="Q311">
            <v>3.3700000000000001E-2</v>
          </cell>
          <cell r="R311">
            <v>2.5000000000000001E-2</v>
          </cell>
          <cell r="S311">
            <v>40</v>
          </cell>
          <cell r="T311">
            <v>6</v>
          </cell>
          <cell r="U311">
            <v>12</v>
          </cell>
          <cell r="V311">
            <v>2011</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0.47475000000000001</v>
          </cell>
          <cell r="L312">
            <v>3473481</v>
          </cell>
          <cell r="M312">
            <v>0</v>
          </cell>
          <cell r="N312">
            <v>7316442</v>
          </cell>
          <cell r="O312">
            <v>21.01</v>
          </cell>
          <cell r="P312">
            <v>182911.06</v>
          </cell>
          <cell r="Q312">
            <v>3.3700000000000001E-2</v>
          </cell>
          <cell r="R312">
            <v>2.5000000000000001E-2</v>
          </cell>
          <cell r="S312">
            <v>40</v>
          </cell>
          <cell r="T312">
            <v>6</v>
          </cell>
          <cell r="U312">
            <v>12</v>
          </cell>
          <cell r="V312">
            <v>2011</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0.45574999999999999</v>
          </cell>
          <cell r="L313">
            <v>3081652</v>
          </cell>
          <cell r="M313">
            <v>0</v>
          </cell>
          <cell r="N313">
            <v>6761717</v>
          </cell>
          <cell r="O313">
            <v>21.77</v>
          </cell>
          <cell r="P313">
            <v>169042.92</v>
          </cell>
          <cell r="Q313">
            <v>3.3799999999999997E-2</v>
          </cell>
          <cell r="R313">
            <v>2.5000000000000001E-2</v>
          </cell>
          <cell r="S313">
            <v>40</v>
          </cell>
          <cell r="T313">
            <v>6</v>
          </cell>
          <cell r="U313">
            <v>12</v>
          </cell>
          <cell r="V313">
            <v>2011</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0.436</v>
          </cell>
          <cell r="L314">
            <v>2673860</v>
          </cell>
          <cell r="M314">
            <v>0</v>
          </cell>
          <cell r="N314">
            <v>6132707</v>
          </cell>
          <cell r="O314">
            <v>22.56</v>
          </cell>
          <cell r="P314">
            <v>153317.67000000001</v>
          </cell>
          <cell r="Q314">
            <v>3.3700000000000001E-2</v>
          </cell>
          <cell r="R314">
            <v>2.5000000000000001E-2</v>
          </cell>
          <cell r="S314">
            <v>40</v>
          </cell>
          <cell r="T314">
            <v>6</v>
          </cell>
          <cell r="U314">
            <v>12</v>
          </cell>
          <cell r="V314">
            <v>2011</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0.41549999999999998</v>
          </cell>
          <cell r="L315">
            <v>4571704</v>
          </cell>
          <cell r="M315">
            <v>0</v>
          </cell>
          <cell r="N315">
            <v>11002898</v>
          </cell>
          <cell r="O315">
            <v>23.38</v>
          </cell>
          <cell r="P315">
            <v>275072.45</v>
          </cell>
          <cell r="Q315">
            <v>3.3799999999999997E-2</v>
          </cell>
          <cell r="R315">
            <v>2.5000000000000001E-2</v>
          </cell>
          <cell r="S315">
            <v>40</v>
          </cell>
          <cell r="T315">
            <v>6</v>
          </cell>
          <cell r="U315">
            <v>12</v>
          </cell>
          <cell r="V315">
            <v>2011</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0.39474999999999999</v>
          </cell>
          <cell r="L316">
            <v>3314332</v>
          </cell>
          <cell r="M316">
            <v>0</v>
          </cell>
          <cell r="N316">
            <v>8396028</v>
          </cell>
          <cell r="O316">
            <v>24.21</v>
          </cell>
          <cell r="P316">
            <v>209900.7</v>
          </cell>
          <cell r="Q316">
            <v>3.3700000000000001E-2</v>
          </cell>
          <cell r="R316">
            <v>2.5000000000000001E-2</v>
          </cell>
          <cell r="S316">
            <v>40</v>
          </cell>
          <cell r="T316">
            <v>6</v>
          </cell>
          <cell r="U316">
            <v>12</v>
          </cell>
          <cell r="V316">
            <v>2011</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0.37325000000000003</v>
          </cell>
          <cell r="L317">
            <v>3178073</v>
          </cell>
          <cell r="M317">
            <v>0</v>
          </cell>
          <cell r="N317">
            <v>8514596</v>
          </cell>
          <cell r="O317">
            <v>25.07</v>
          </cell>
          <cell r="P317">
            <v>212864.91</v>
          </cell>
          <cell r="Q317">
            <v>3.3799999999999997E-2</v>
          </cell>
          <cell r="R317">
            <v>2.5000000000000001E-2</v>
          </cell>
          <cell r="S317">
            <v>40</v>
          </cell>
          <cell r="T317">
            <v>6</v>
          </cell>
          <cell r="U317">
            <v>12</v>
          </cell>
          <cell r="V317">
            <v>2011</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0.35149999999999998</v>
          </cell>
          <cell r="L318">
            <v>849098</v>
          </cell>
          <cell r="M318">
            <v>0</v>
          </cell>
          <cell r="N318">
            <v>2415641</v>
          </cell>
          <cell r="O318">
            <v>25.94</v>
          </cell>
          <cell r="P318">
            <v>60391.01</v>
          </cell>
          <cell r="Q318">
            <v>3.3700000000000001E-2</v>
          </cell>
          <cell r="R318">
            <v>2.5000000000000001E-2</v>
          </cell>
          <cell r="S318">
            <v>40</v>
          </cell>
          <cell r="T318">
            <v>6</v>
          </cell>
          <cell r="U318">
            <v>12</v>
          </cell>
          <cell r="V318">
            <v>2011</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0.32900000000000001</v>
          </cell>
          <cell r="L319">
            <v>4624552</v>
          </cell>
          <cell r="M319">
            <v>0</v>
          </cell>
          <cell r="N319">
            <v>14056389</v>
          </cell>
          <cell r="O319">
            <v>26.84</v>
          </cell>
          <cell r="P319">
            <v>351409.72</v>
          </cell>
          <cell r="Q319">
            <v>3.3700000000000001E-2</v>
          </cell>
          <cell r="R319">
            <v>2.5000000000000001E-2</v>
          </cell>
          <cell r="S319">
            <v>40</v>
          </cell>
          <cell r="T319">
            <v>6</v>
          </cell>
          <cell r="U319">
            <v>12</v>
          </cell>
          <cell r="V319">
            <v>2011</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0.30625000000000002</v>
          </cell>
          <cell r="L320">
            <v>1926319</v>
          </cell>
          <cell r="M320">
            <v>0</v>
          </cell>
          <cell r="N320">
            <v>6290020</v>
          </cell>
          <cell r="O320">
            <v>27.75</v>
          </cell>
          <cell r="P320">
            <v>157250.49</v>
          </cell>
          <cell r="Q320">
            <v>3.3700000000000001E-2</v>
          </cell>
          <cell r="R320">
            <v>2.5000000000000001E-2</v>
          </cell>
          <cell r="S320">
            <v>40</v>
          </cell>
          <cell r="T320">
            <v>6</v>
          </cell>
          <cell r="U320">
            <v>12</v>
          </cell>
          <cell r="V320">
            <v>2011</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0.28299999999999997</v>
          </cell>
          <cell r="L321">
            <v>1391817</v>
          </cell>
          <cell r="M321">
            <v>0</v>
          </cell>
          <cell r="N321">
            <v>4918080</v>
          </cell>
          <cell r="O321">
            <v>28.68</v>
          </cell>
          <cell r="P321">
            <v>122951.99</v>
          </cell>
          <cell r="Q321">
            <v>3.3700000000000001E-2</v>
          </cell>
          <cell r="R321">
            <v>2.5000000000000001E-2</v>
          </cell>
          <cell r="S321">
            <v>40</v>
          </cell>
          <cell r="T321">
            <v>6</v>
          </cell>
          <cell r="U321">
            <v>12</v>
          </cell>
          <cell r="V321">
            <v>2011</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0.25924999999999998</v>
          </cell>
          <cell r="L322">
            <v>48882</v>
          </cell>
          <cell r="M322">
            <v>0</v>
          </cell>
          <cell r="N322">
            <v>188551</v>
          </cell>
          <cell r="O322">
            <v>29.63</v>
          </cell>
          <cell r="P322">
            <v>4713.7700000000004</v>
          </cell>
          <cell r="Q322">
            <v>3.3799999999999997E-2</v>
          </cell>
          <cell r="R322">
            <v>2.5000000000000001E-2</v>
          </cell>
          <cell r="S322">
            <v>40</v>
          </cell>
          <cell r="T322">
            <v>6</v>
          </cell>
          <cell r="U322">
            <v>12</v>
          </cell>
          <cell r="V322">
            <v>2011</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0.52610999999999997</v>
          </cell>
          <cell r="L323">
            <v>83241</v>
          </cell>
          <cell r="M323">
            <v>0</v>
          </cell>
          <cell r="N323">
            <v>158221</v>
          </cell>
          <cell r="O323">
            <v>8.5299999999999994</v>
          </cell>
          <cell r="P323">
            <v>8797.06</v>
          </cell>
          <cell r="Q323">
            <v>6.3899999999999998E-2</v>
          </cell>
          <cell r="R323">
            <v>5.5599999999999997E-2</v>
          </cell>
          <cell r="S323">
            <v>18</v>
          </cell>
          <cell r="T323">
            <v>6</v>
          </cell>
          <cell r="U323">
            <v>12</v>
          </cell>
          <cell r="V323">
            <v>2011</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0.49778</v>
          </cell>
          <cell r="L324">
            <v>230704</v>
          </cell>
          <cell r="M324">
            <v>0</v>
          </cell>
          <cell r="N324">
            <v>463465</v>
          </cell>
          <cell r="O324">
            <v>9.0399999999999991</v>
          </cell>
          <cell r="P324">
            <v>25768.65</v>
          </cell>
          <cell r="Q324">
            <v>6.3899999999999998E-2</v>
          </cell>
          <cell r="R324">
            <v>5.5599999999999997E-2</v>
          </cell>
          <cell r="S324">
            <v>18</v>
          </cell>
          <cell r="T324">
            <v>6</v>
          </cell>
          <cell r="U324">
            <v>12</v>
          </cell>
          <cell r="V324">
            <v>2011</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0.46833000000000002</v>
          </cell>
          <cell r="L325">
            <v>735677</v>
          </cell>
          <cell r="M325">
            <v>0</v>
          </cell>
          <cell r="N325">
            <v>1570852</v>
          </cell>
          <cell r="O325">
            <v>9.57</v>
          </cell>
          <cell r="P325">
            <v>87339.39</v>
          </cell>
          <cell r="Q325">
            <v>6.3899999999999998E-2</v>
          </cell>
          <cell r="R325">
            <v>5.5599999999999997E-2</v>
          </cell>
          <cell r="S325">
            <v>18</v>
          </cell>
          <cell r="T325">
            <v>6</v>
          </cell>
          <cell r="U325">
            <v>12</v>
          </cell>
          <cell r="V325">
            <v>2011</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0.43722</v>
          </cell>
          <cell r="L326">
            <v>124737</v>
          </cell>
          <cell r="M326">
            <v>0</v>
          </cell>
          <cell r="N326">
            <v>285296</v>
          </cell>
          <cell r="O326">
            <v>10.130000000000001</v>
          </cell>
          <cell r="P326">
            <v>15862.46</v>
          </cell>
          <cell r="Q326">
            <v>6.3899999999999998E-2</v>
          </cell>
          <cell r="R326">
            <v>5.5599999999999997E-2</v>
          </cell>
          <cell r="S326">
            <v>18</v>
          </cell>
          <cell r="T326">
            <v>6</v>
          </cell>
          <cell r="U326">
            <v>12</v>
          </cell>
          <cell r="V326">
            <v>2011</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0.45400000000000001</v>
          </cell>
          <cell r="L327">
            <v>10893</v>
          </cell>
          <cell r="M327">
            <v>0</v>
          </cell>
          <cell r="N327">
            <v>23994</v>
          </cell>
          <cell r="O327">
            <v>13.65</v>
          </cell>
          <cell r="P327">
            <v>959.76</v>
          </cell>
          <cell r="Q327">
            <v>4.8000000000000001E-2</v>
          </cell>
          <cell r="R327">
            <v>0.04</v>
          </cell>
          <cell r="S327">
            <v>25</v>
          </cell>
          <cell r="T327">
            <v>6</v>
          </cell>
          <cell r="U327">
            <v>12</v>
          </cell>
          <cell r="V327">
            <v>2011</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0.43080000000000002</v>
          </cell>
          <cell r="L328">
            <v>29797</v>
          </cell>
          <cell r="M328">
            <v>0</v>
          </cell>
          <cell r="N328">
            <v>69167</v>
          </cell>
          <cell r="O328">
            <v>14.23</v>
          </cell>
          <cell r="P328">
            <v>2766.7</v>
          </cell>
          <cell r="Q328">
            <v>4.8000000000000001E-2</v>
          </cell>
          <cell r="R328">
            <v>0.04</v>
          </cell>
          <cell r="S328">
            <v>25</v>
          </cell>
          <cell r="T328">
            <v>6</v>
          </cell>
          <cell r="U328">
            <v>12</v>
          </cell>
          <cell r="V328">
            <v>2011</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0.40479999999999999</v>
          </cell>
          <cell r="L329">
            <v>93802</v>
          </cell>
          <cell r="M329">
            <v>0</v>
          </cell>
          <cell r="N329">
            <v>231723</v>
          </cell>
          <cell r="O329">
            <v>14.88</v>
          </cell>
          <cell r="P329">
            <v>9268.94</v>
          </cell>
          <cell r="Q329">
            <v>4.8000000000000001E-2</v>
          </cell>
          <cell r="R329">
            <v>0.04</v>
          </cell>
          <cell r="S329">
            <v>25</v>
          </cell>
          <cell r="T329">
            <v>6</v>
          </cell>
          <cell r="U329">
            <v>12</v>
          </cell>
          <cell r="V329">
            <v>2011</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0.37640000000000001</v>
          </cell>
          <cell r="L330">
            <v>15693</v>
          </cell>
          <cell r="M330">
            <v>0</v>
          </cell>
          <cell r="N330">
            <v>41693</v>
          </cell>
          <cell r="O330">
            <v>15.59</v>
          </cell>
          <cell r="P330">
            <v>1667.7</v>
          </cell>
          <cell r="Q330">
            <v>4.8000000000000001E-2</v>
          </cell>
          <cell r="R330">
            <v>0.04</v>
          </cell>
          <cell r="S330">
            <v>25</v>
          </cell>
          <cell r="T330">
            <v>6</v>
          </cell>
          <cell r="U330">
            <v>12</v>
          </cell>
          <cell r="V330">
            <v>2011</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0.34688000000000002</v>
          </cell>
          <cell r="L331">
            <v>38740</v>
          </cell>
          <cell r="M331">
            <v>0</v>
          </cell>
          <cell r="N331">
            <v>111682</v>
          </cell>
          <cell r="O331">
            <v>20.9</v>
          </cell>
          <cell r="P331">
            <v>3484.47</v>
          </cell>
          <cell r="Q331">
            <v>3.9E-2</v>
          </cell>
          <cell r="R331">
            <v>3.1199999999999999E-2</v>
          </cell>
          <cell r="S331">
            <v>32</v>
          </cell>
          <cell r="T331">
            <v>6</v>
          </cell>
          <cell r="U331">
            <v>12</v>
          </cell>
          <cell r="V331">
            <v>2011</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0.32656000000000002</v>
          </cell>
          <cell r="L332">
            <v>104028</v>
          </cell>
          <cell r="M332">
            <v>0</v>
          </cell>
          <cell r="N332">
            <v>318556</v>
          </cell>
          <cell r="O332">
            <v>21.55</v>
          </cell>
          <cell r="P332">
            <v>9938.93</v>
          </cell>
          <cell r="Q332">
            <v>3.9E-2</v>
          </cell>
          <cell r="R332">
            <v>3.1199999999999999E-2</v>
          </cell>
          <cell r="S332">
            <v>32</v>
          </cell>
          <cell r="T332">
            <v>6</v>
          </cell>
          <cell r="U332">
            <v>12</v>
          </cell>
          <cell r="V332">
            <v>2011</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0.30531000000000003</v>
          </cell>
          <cell r="L333">
            <v>321822</v>
          </cell>
          <cell r="M333">
            <v>0</v>
          </cell>
          <cell r="N333">
            <v>1054082</v>
          </cell>
          <cell r="O333">
            <v>22.23</v>
          </cell>
          <cell r="P333">
            <v>32887.35</v>
          </cell>
          <cell r="Q333">
            <v>3.9E-2</v>
          </cell>
          <cell r="R333">
            <v>3.1199999999999999E-2</v>
          </cell>
          <cell r="S333">
            <v>32</v>
          </cell>
          <cell r="T333">
            <v>6</v>
          </cell>
          <cell r="U333">
            <v>12</v>
          </cell>
          <cell r="V333">
            <v>2011</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0.28311999999999998</v>
          </cell>
          <cell r="L334">
            <v>52916</v>
          </cell>
          <cell r="M334">
            <v>0</v>
          </cell>
          <cell r="N334">
            <v>186902</v>
          </cell>
          <cell r="O334">
            <v>22.94</v>
          </cell>
          <cell r="P334">
            <v>5831.36</v>
          </cell>
          <cell r="Q334">
            <v>3.9E-2</v>
          </cell>
          <cell r="R334">
            <v>3.1199999999999999E-2</v>
          </cell>
          <cell r="S334">
            <v>32</v>
          </cell>
          <cell r="T334">
            <v>6</v>
          </cell>
          <cell r="U334">
            <v>12</v>
          </cell>
          <cell r="V334">
            <v>2011</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0.49778</v>
          </cell>
          <cell r="L335">
            <v>118132</v>
          </cell>
          <cell r="M335">
            <v>0</v>
          </cell>
          <cell r="N335">
            <v>237317</v>
          </cell>
          <cell r="O335">
            <v>9.0399999999999991</v>
          </cell>
          <cell r="P335">
            <v>13194.81</v>
          </cell>
          <cell r="Q335">
            <v>6.3899999999999998E-2</v>
          </cell>
          <cell r="R335">
            <v>5.5599999999999997E-2</v>
          </cell>
          <cell r="S335">
            <v>18</v>
          </cell>
          <cell r="T335">
            <v>6</v>
          </cell>
          <cell r="U335">
            <v>12</v>
          </cell>
          <cell r="V335">
            <v>2011</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0.46833000000000002</v>
          </cell>
          <cell r="L336">
            <v>96686</v>
          </cell>
          <cell r="M336">
            <v>0</v>
          </cell>
          <cell r="N336">
            <v>206448</v>
          </cell>
          <cell r="O336">
            <v>9.57</v>
          </cell>
          <cell r="P336">
            <v>11478.53</v>
          </cell>
          <cell r="Q336">
            <v>6.3899999999999998E-2</v>
          </cell>
          <cell r="R336">
            <v>5.5599999999999997E-2</v>
          </cell>
          <cell r="S336">
            <v>18</v>
          </cell>
          <cell r="T336">
            <v>6</v>
          </cell>
          <cell r="U336">
            <v>12</v>
          </cell>
          <cell r="V336">
            <v>2011</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0.43722</v>
          </cell>
          <cell r="L337">
            <v>0</v>
          </cell>
          <cell r="M337">
            <v>0</v>
          </cell>
          <cell r="N337">
            <v>0</v>
          </cell>
          <cell r="O337">
            <v>10.130000000000001</v>
          </cell>
          <cell r="P337">
            <v>0</v>
          </cell>
          <cell r="Q337">
            <v>0</v>
          </cell>
          <cell r="R337">
            <v>5.5599999999999997E-2</v>
          </cell>
          <cell r="S337">
            <v>18</v>
          </cell>
          <cell r="T337">
            <v>6</v>
          </cell>
          <cell r="U337">
            <v>12</v>
          </cell>
          <cell r="V337">
            <v>2011</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0.40500000000000003</v>
          </cell>
          <cell r="L338">
            <v>326</v>
          </cell>
          <cell r="M338">
            <v>0</v>
          </cell>
          <cell r="N338">
            <v>805</v>
          </cell>
          <cell r="O338">
            <v>10.71</v>
          </cell>
          <cell r="P338">
            <v>44.75</v>
          </cell>
          <cell r="Q338">
            <v>6.3899999999999998E-2</v>
          </cell>
          <cell r="R338">
            <v>5.5599999999999997E-2</v>
          </cell>
          <cell r="S338">
            <v>18</v>
          </cell>
          <cell r="T338">
            <v>6</v>
          </cell>
          <cell r="U338">
            <v>12</v>
          </cell>
          <cell r="V338">
            <v>2011</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0.43080000000000002</v>
          </cell>
          <cell r="L339">
            <v>15258</v>
          </cell>
          <cell r="M339">
            <v>0</v>
          </cell>
          <cell r="N339">
            <v>35417</v>
          </cell>
          <cell r="O339">
            <v>14.23</v>
          </cell>
          <cell r="P339">
            <v>1416.68</v>
          </cell>
          <cell r="Q339">
            <v>4.8000000000000001E-2</v>
          </cell>
          <cell r="R339">
            <v>0.04</v>
          </cell>
          <cell r="S339">
            <v>25</v>
          </cell>
          <cell r="T339">
            <v>6</v>
          </cell>
          <cell r="U339">
            <v>12</v>
          </cell>
          <cell r="V339">
            <v>2011</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0.40479999999999999</v>
          </cell>
          <cell r="L340">
            <v>12328</v>
          </cell>
          <cell r="M340">
            <v>0</v>
          </cell>
          <cell r="N340">
            <v>30454</v>
          </cell>
          <cell r="O340">
            <v>14.88</v>
          </cell>
          <cell r="P340">
            <v>1218.17</v>
          </cell>
          <cell r="Q340">
            <v>4.8000000000000001E-2</v>
          </cell>
          <cell r="R340">
            <v>0.04</v>
          </cell>
          <cell r="S340">
            <v>25</v>
          </cell>
          <cell r="T340">
            <v>6</v>
          </cell>
          <cell r="U340">
            <v>12</v>
          </cell>
          <cell r="V340">
            <v>2011</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0.37640000000000001</v>
          </cell>
          <cell r="L341">
            <v>0</v>
          </cell>
          <cell r="M341">
            <v>0</v>
          </cell>
          <cell r="N341">
            <v>0</v>
          </cell>
          <cell r="O341">
            <v>15.59</v>
          </cell>
          <cell r="P341">
            <v>0</v>
          </cell>
          <cell r="Q341">
            <v>0</v>
          </cell>
          <cell r="R341">
            <v>0.04</v>
          </cell>
          <cell r="S341">
            <v>25</v>
          </cell>
          <cell r="T341">
            <v>6</v>
          </cell>
          <cell r="U341">
            <v>12</v>
          </cell>
          <cell r="V341">
            <v>2011</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0.34639999999999999</v>
          </cell>
          <cell r="L342">
            <v>40</v>
          </cell>
          <cell r="M342">
            <v>0</v>
          </cell>
          <cell r="N342">
            <v>117</v>
          </cell>
          <cell r="O342">
            <v>16.34</v>
          </cell>
          <cell r="P342">
            <v>4.67</v>
          </cell>
          <cell r="Q342">
            <v>4.8000000000000001E-2</v>
          </cell>
          <cell r="R342">
            <v>0.04</v>
          </cell>
          <cell r="S342">
            <v>25</v>
          </cell>
          <cell r="T342">
            <v>6</v>
          </cell>
          <cell r="U342">
            <v>12</v>
          </cell>
          <cell r="V342">
            <v>2011</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0.32656000000000002</v>
          </cell>
          <cell r="L343">
            <v>53267</v>
          </cell>
          <cell r="M343">
            <v>0</v>
          </cell>
          <cell r="N343">
            <v>163116</v>
          </cell>
          <cell r="O343">
            <v>21.55</v>
          </cell>
          <cell r="P343">
            <v>5089.22</v>
          </cell>
          <cell r="Q343">
            <v>3.9E-2</v>
          </cell>
          <cell r="R343">
            <v>3.1199999999999999E-2</v>
          </cell>
          <cell r="S343">
            <v>32</v>
          </cell>
          <cell r="T343">
            <v>6</v>
          </cell>
          <cell r="U343">
            <v>12</v>
          </cell>
          <cell r="V343">
            <v>2011</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0.30531000000000003</v>
          </cell>
          <cell r="L344">
            <v>42295</v>
          </cell>
          <cell r="M344">
            <v>0</v>
          </cell>
          <cell r="N344">
            <v>138532</v>
          </cell>
          <cell r="O344">
            <v>22.23</v>
          </cell>
          <cell r="P344">
            <v>4322.2</v>
          </cell>
          <cell r="Q344">
            <v>3.9E-2</v>
          </cell>
          <cell r="R344">
            <v>3.1199999999999999E-2</v>
          </cell>
          <cell r="S344">
            <v>32</v>
          </cell>
          <cell r="T344">
            <v>6</v>
          </cell>
          <cell r="U344">
            <v>12</v>
          </cell>
          <cell r="V344">
            <v>2011</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0.28311999999999998</v>
          </cell>
          <cell r="L345">
            <v>0</v>
          </cell>
          <cell r="M345">
            <v>0</v>
          </cell>
          <cell r="N345">
            <v>0</v>
          </cell>
          <cell r="O345">
            <v>22.94</v>
          </cell>
          <cell r="P345">
            <v>0</v>
          </cell>
          <cell r="Q345">
            <v>0</v>
          </cell>
          <cell r="R345">
            <v>3.1199999999999999E-2</v>
          </cell>
          <cell r="S345">
            <v>32</v>
          </cell>
          <cell r="T345">
            <v>6</v>
          </cell>
          <cell r="U345">
            <v>12</v>
          </cell>
          <cell r="V345">
            <v>2011</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0.26030999999999999</v>
          </cell>
          <cell r="L346">
            <v>134</v>
          </cell>
          <cell r="M346">
            <v>0</v>
          </cell>
          <cell r="N346">
            <v>516</v>
          </cell>
          <cell r="O346">
            <v>23.67</v>
          </cell>
          <cell r="P346">
            <v>16.09</v>
          </cell>
          <cell r="Q346">
            <v>3.9E-2</v>
          </cell>
          <cell r="R346">
            <v>3.1199999999999999E-2</v>
          </cell>
          <cell r="S346">
            <v>32</v>
          </cell>
          <cell r="T346">
            <v>6</v>
          </cell>
          <cell r="U346">
            <v>12</v>
          </cell>
          <cell r="V346">
            <v>2011</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0.24079999999999999</v>
          </cell>
          <cell r="L347">
            <v>4256</v>
          </cell>
          <cell r="M347">
            <v>0</v>
          </cell>
          <cell r="N347">
            <v>17675</v>
          </cell>
          <cell r="O347">
            <v>37.96</v>
          </cell>
          <cell r="P347">
            <v>353.5</v>
          </cell>
          <cell r="Q347">
            <v>2.5000000000000001E-2</v>
          </cell>
          <cell r="R347">
            <v>0.02</v>
          </cell>
          <cell r="S347">
            <v>50</v>
          </cell>
          <cell r="T347">
            <v>6</v>
          </cell>
          <cell r="U347">
            <v>12</v>
          </cell>
          <cell r="V347">
            <v>2011</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0.22220000000000001</v>
          </cell>
          <cell r="L348">
            <v>0</v>
          </cell>
          <cell r="M348">
            <v>0</v>
          </cell>
          <cell r="N348">
            <v>0</v>
          </cell>
          <cell r="O348">
            <v>38.89</v>
          </cell>
          <cell r="P348">
            <v>0</v>
          </cell>
          <cell r="Q348">
            <v>0</v>
          </cell>
          <cell r="R348">
            <v>0.02</v>
          </cell>
          <cell r="S348">
            <v>50</v>
          </cell>
          <cell r="T348">
            <v>6</v>
          </cell>
          <cell r="U348">
            <v>12</v>
          </cell>
          <cell r="V348">
            <v>2011</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0.20319999999999999</v>
          </cell>
          <cell r="L349">
            <v>5359</v>
          </cell>
          <cell r="M349">
            <v>0</v>
          </cell>
          <cell r="N349">
            <v>26373</v>
          </cell>
          <cell r="O349">
            <v>39.840000000000003</v>
          </cell>
          <cell r="P349">
            <v>527.45000000000005</v>
          </cell>
          <cell r="Q349">
            <v>2.5000000000000001E-2</v>
          </cell>
          <cell r="R349">
            <v>0.02</v>
          </cell>
          <cell r="S349">
            <v>50</v>
          </cell>
          <cell r="T349">
            <v>6</v>
          </cell>
          <cell r="U349">
            <v>12</v>
          </cell>
          <cell r="V349">
            <v>2011</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0.24079999999999999</v>
          </cell>
          <cell r="L350">
            <v>549</v>
          </cell>
          <cell r="M350">
            <v>0</v>
          </cell>
          <cell r="N350">
            <v>2281</v>
          </cell>
          <cell r="O350">
            <v>37.96</v>
          </cell>
          <cell r="P350">
            <v>45.61</v>
          </cell>
          <cell r="Q350">
            <v>2.5000000000000001E-2</v>
          </cell>
          <cell r="R350">
            <v>0.02</v>
          </cell>
          <cell r="S350">
            <v>50</v>
          </cell>
          <cell r="T350">
            <v>6</v>
          </cell>
          <cell r="U350">
            <v>12</v>
          </cell>
          <cell r="V350">
            <v>2011</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0.22220000000000001</v>
          </cell>
          <cell r="L351">
            <v>0</v>
          </cell>
          <cell r="M351">
            <v>0</v>
          </cell>
          <cell r="N351">
            <v>0</v>
          </cell>
          <cell r="O351">
            <v>38.89</v>
          </cell>
          <cell r="P351">
            <v>0</v>
          </cell>
          <cell r="Q351">
            <v>0</v>
          </cell>
          <cell r="R351">
            <v>0.02</v>
          </cell>
          <cell r="S351">
            <v>50</v>
          </cell>
          <cell r="T351">
            <v>6</v>
          </cell>
          <cell r="U351">
            <v>12</v>
          </cell>
          <cell r="V351">
            <v>2011</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0.20319999999999999</v>
          </cell>
          <cell r="L352">
            <v>691</v>
          </cell>
          <cell r="M352">
            <v>0</v>
          </cell>
          <cell r="N352">
            <v>3403</v>
          </cell>
          <cell r="O352">
            <v>39.840000000000003</v>
          </cell>
          <cell r="P352">
            <v>68.06</v>
          </cell>
          <cell r="Q352">
            <v>2.5000000000000001E-2</v>
          </cell>
          <cell r="R352">
            <v>0.02</v>
          </cell>
          <cell r="S352">
            <v>50</v>
          </cell>
          <cell r="T352">
            <v>6</v>
          </cell>
          <cell r="U352">
            <v>12</v>
          </cell>
          <cell r="V352">
            <v>2011</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0.24079999999999999</v>
          </cell>
          <cell r="L353">
            <v>2059</v>
          </cell>
          <cell r="M353">
            <v>0</v>
          </cell>
          <cell r="N353">
            <v>8552</v>
          </cell>
          <cell r="O353">
            <v>37.96</v>
          </cell>
          <cell r="P353">
            <v>171.05</v>
          </cell>
          <cell r="Q353">
            <v>2.5000000000000001E-2</v>
          </cell>
          <cell r="R353">
            <v>0.02</v>
          </cell>
          <cell r="S353">
            <v>50</v>
          </cell>
          <cell r="T353">
            <v>6</v>
          </cell>
          <cell r="U353">
            <v>12</v>
          </cell>
          <cell r="V353">
            <v>2011</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0.22220000000000001</v>
          </cell>
          <cell r="L354">
            <v>0</v>
          </cell>
          <cell r="M354">
            <v>0</v>
          </cell>
          <cell r="N354">
            <v>0</v>
          </cell>
          <cell r="O354">
            <v>38.89</v>
          </cell>
          <cell r="P354">
            <v>0</v>
          </cell>
          <cell r="Q354">
            <v>0</v>
          </cell>
          <cell r="R354">
            <v>0.02</v>
          </cell>
          <cell r="S354">
            <v>50</v>
          </cell>
          <cell r="T354">
            <v>6</v>
          </cell>
          <cell r="U354">
            <v>12</v>
          </cell>
          <cell r="V354">
            <v>2011</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0.20319999999999999</v>
          </cell>
          <cell r="L355">
            <v>2593</v>
          </cell>
          <cell r="M355">
            <v>0</v>
          </cell>
          <cell r="N355">
            <v>12761</v>
          </cell>
          <cell r="O355">
            <v>39.840000000000003</v>
          </cell>
          <cell r="P355">
            <v>255.22</v>
          </cell>
          <cell r="Q355">
            <v>2.5000000000000001E-2</v>
          </cell>
          <cell r="R355">
            <v>0.02</v>
          </cell>
          <cell r="S355">
            <v>50</v>
          </cell>
          <cell r="T355">
            <v>6</v>
          </cell>
          <cell r="U355">
            <v>12</v>
          </cell>
          <cell r="V355">
            <v>2011</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0.24079999999999999</v>
          </cell>
          <cell r="L356">
            <v>1024</v>
          </cell>
          <cell r="M356">
            <v>0</v>
          </cell>
          <cell r="N356">
            <v>4251</v>
          </cell>
          <cell r="O356">
            <v>37.96</v>
          </cell>
          <cell r="P356">
            <v>85.03</v>
          </cell>
          <cell r="Q356">
            <v>0.02</v>
          </cell>
          <cell r="R356">
            <v>0.02</v>
          </cell>
          <cell r="S356">
            <v>50</v>
          </cell>
          <cell r="T356">
            <v>6</v>
          </cell>
          <cell r="U356">
            <v>12</v>
          </cell>
          <cell r="V356">
            <v>2011</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0.22220000000000001</v>
          </cell>
          <cell r="L357">
            <v>0</v>
          </cell>
          <cell r="M357">
            <v>0</v>
          </cell>
          <cell r="N357">
            <v>0</v>
          </cell>
          <cell r="O357">
            <v>38.89</v>
          </cell>
          <cell r="P357">
            <v>0</v>
          </cell>
          <cell r="Q357">
            <v>0</v>
          </cell>
          <cell r="R357">
            <v>0.02</v>
          </cell>
          <cell r="S357">
            <v>50</v>
          </cell>
          <cell r="T357">
            <v>6</v>
          </cell>
          <cell r="U357">
            <v>12</v>
          </cell>
          <cell r="V357">
            <v>2011</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0.20319999999999999</v>
          </cell>
          <cell r="L358">
            <v>0</v>
          </cell>
          <cell r="M358">
            <v>0</v>
          </cell>
          <cell r="N358">
            <v>0</v>
          </cell>
          <cell r="O358">
            <v>39.840000000000003</v>
          </cell>
          <cell r="P358">
            <v>0</v>
          </cell>
          <cell r="Q358">
            <v>0</v>
          </cell>
          <cell r="R358">
            <v>0.02</v>
          </cell>
          <cell r="S358">
            <v>50</v>
          </cell>
          <cell r="T358">
            <v>6</v>
          </cell>
          <cell r="U358">
            <v>12</v>
          </cell>
          <cell r="V358">
            <v>2011</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0.24079999999999999</v>
          </cell>
          <cell r="L359">
            <v>132</v>
          </cell>
          <cell r="M359">
            <v>0</v>
          </cell>
          <cell r="N359">
            <v>549</v>
          </cell>
          <cell r="O359">
            <v>37.96</v>
          </cell>
          <cell r="P359">
            <v>10.97</v>
          </cell>
          <cell r="Q359">
            <v>0.02</v>
          </cell>
          <cell r="R359">
            <v>0.02</v>
          </cell>
          <cell r="S359">
            <v>50</v>
          </cell>
          <cell r="T359">
            <v>6</v>
          </cell>
          <cell r="U359">
            <v>12</v>
          </cell>
          <cell r="V359">
            <v>2011</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0.22220000000000001</v>
          </cell>
          <cell r="L360">
            <v>0</v>
          </cell>
          <cell r="M360">
            <v>0</v>
          </cell>
          <cell r="N360">
            <v>0</v>
          </cell>
          <cell r="O360">
            <v>38.89</v>
          </cell>
          <cell r="P360">
            <v>0</v>
          </cell>
          <cell r="Q360">
            <v>0</v>
          </cell>
          <cell r="R360">
            <v>0.02</v>
          </cell>
          <cell r="S360">
            <v>50</v>
          </cell>
          <cell r="T360">
            <v>6</v>
          </cell>
          <cell r="U360">
            <v>12</v>
          </cell>
          <cell r="V360">
            <v>2011</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0.20319999999999999</v>
          </cell>
          <cell r="L361">
            <v>0</v>
          </cell>
          <cell r="M361">
            <v>0</v>
          </cell>
          <cell r="N361">
            <v>0</v>
          </cell>
          <cell r="O361">
            <v>39.840000000000003</v>
          </cell>
          <cell r="P361">
            <v>0</v>
          </cell>
          <cell r="Q361">
            <v>0</v>
          </cell>
          <cell r="R361">
            <v>0.02</v>
          </cell>
          <cell r="S361">
            <v>50</v>
          </cell>
          <cell r="T361">
            <v>6</v>
          </cell>
          <cell r="U361">
            <v>12</v>
          </cell>
          <cell r="V361">
            <v>2011</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0.24079999999999999</v>
          </cell>
          <cell r="L362">
            <v>495</v>
          </cell>
          <cell r="M362">
            <v>0</v>
          </cell>
          <cell r="N362">
            <v>2057</v>
          </cell>
          <cell r="O362">
            <v>37.96</v>
          </cell>
          <cell r="P362">
            <v>41.14</v>
          </cell>
          <cell r="Q362">
            <v>0.02</v>
          </cell>
          <cell r="R362">
            <v>0.02</v>
          </cell>
          <cell r="S362">
            <v>50</v>
          </cell>
          <cell r="T362">
            <v>6</v>
          </cell>
          <cell r="U362">
            <v>12</v>
          </cell>
          <cell r="V362">
            <v>2011</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0.22220000000000001</v>
          </cell>
          <cell r="L363">
            <v>0</v>
          </cell>
          <cell r="M363">
            <v>0</v>
          </cell>
          <cell r="N363">
            <v>0</v>
          </cell>
          <cell r="O363">
            <v>38.89</v>
          </cell>
          <cell r="P363">
            <v>0</v>
          </cell>
          <cell r="Q363">
            <v>0</v>
          </cell>
          <cell r="R363">
            <v>0.02</v>
          </cell>
          <cell r="S363">
            <v>50</v>
          </cell>
          <cell r="T363">
            <v>6</v>
          </cell>
          <cell r="U363">
            <v>12</v>
          </cell>
          <cell r="V363">
            <v>2011</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0.20319999999999999</v>
          </cell>
          <cell r="L364">
            <v>0</v>
          </cell>
          <cell r="M364">
            <v>0</v>
          </cell>
          <cell r="N364">
            <v>0</v>
          </cell>
          <cell r="O364">
            <v>39.840000000000003</v>
          </cell>
          <cell r="P364">
            <v>0</v>
          </cell>
          <cell r="Q364">
            <v>0</v>
          </cell>
          <cell r="R364">
            <v>0.02</v>
          </cell>
          <cell r="S364">
            <v>50</v>
          </cell>
          <cell r="T364">
            <v>6</v>
          </cell>
          <cell r="U364">
            <v>12</v>
          </cell>
          <cell r="V364">
            <v>2011</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0.24079999999999999</v>
          </cell>
          <cell r="L365">
            <v>180</v>
          </cell>
          <cell r="M365">
            <v>0</v>
          </cell>
          <cell r="N365">
            <v>749</v>
          </cell>
          <cell r="O365">
            <v>37.96</v>
          </cell>
          <cell r="P365">
            <v>14.98</v>
          </cell>
          <cell r="Q365">
            <v>0.02</v>
          </cell>
          <cell r="R365">
            <v>0.02</v>
          </cell>
          <cell r="S365">
            <v>50</v>
          </cell>
          <cell r="T365">
            <v>6</v>
          </cell>
          <cell r="U365">
            <v>12</v>
          </cell>
          <cell r="V365">
            <v>2011</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0.22220000000000001</v>
          </cell>
          <cell r="L366">
            <v>0</v>
          </cell>
          <cell r="M366">
            <v>0</v>
          </cell>
          <cell r="N366">
            <v>0</v>
          </cell>
          <cell r="O366">
            <v>38.89</v>
          </cell>
          <cell r="P366">
            <v>0</v>
          </cell>
          <cell r="Q366">
            <v>0</v>
          </cell>
          <cell r="R366">
            <v>0.02</v>
          </cell>
          <cell r="S366">
            <v>50</v>
          </cell>
          <cell r="T366">
            <v>6</v>
          </cell>
          <cell r="U366">
            <v>12</v>
          </cell>
          <cell r="V366">
            <v>2011</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0.20319999999999999</v>
          </cell>
          <cell r="L367">
            <v>0</v>
          </cell>
          <cell r="M367">
            <v>0</v>
          </cell>
          <cell r="N367">
            <v>0</v>
          </cell>
          <cell r="O367">
            <v>39.840000000000003</v>
          </cell>
          <cell r="P367">
            <v>0</v>
          </cell>
          <cell r="Q367">
            <v>0</v>
          </cell>
          <cell r="R367">
            <v>0.02</v>
          </cell>
          <cell r="S367">
            <v>50</v>
          </cell>
          <cell r="T367">
            <v>6</v>
          </cell>
          <cell r="U367">
            <v>12</v>
          </cell>
          <cell r="V367">
            <v>2011</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0.24079999999999999</v>
          </cell>
          <cell r="L368">
            <v>23</v>
          </cell>
          <cell r="M368">
            <v>0</v>
          </cell>
          <cell r="N368">
            <v>97</v>
          </cell>
          <cell r="O368">
            <v>37.96</v>
          </cell>
          <cell r="P368">
            <v>1.93</v>
          </cell>
          <cell r="Q368">
            <v>0.02</v>
          </cell>
          <cell r="R368">
            <v>0.02</v>
          </cell>
          <cell r="S368">
            <v>50</v>
          </cell>
          <cell r="T368">
            <v>6</v>
          </cell>
          <cell r="U368">
            <v>12</v>
          </cell>
          <cell r="V368">
            <v>2011</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0.22220000000000001</v>
          </cell>
          <cell r="L369">
            <v>0</v>
          </cell>
          <cell r="M369">
            <v>0</v>
          </cell>
          <cell r="N369">
            <v>0</v>
          </cell>
          <cell r="O369">
            <v>38.89</v>
          </cell>
          <cell r="P369">
            <v>0</v>
          </cell>
          <cell r="Q369">
            <v>0</v>
          </cell>
          <cell r="R369">
            <v>0.02</v>
          </cell>
          <cell r="S369">
            <v>50</v>
          </cell>
          <cell r="T369">
            <v>6</v>
          </cell>
          <cell r="U369">
            <v>12</v>
          </cell>
          <cell r="V369">
            <v>2011</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0.20319999999999999</v>
          </cell>
          <cell r="L370">
            <v>0</v>
          </cell>
          <cell r="M370">
            <v>0</v>
          </cell>
          <cell r="N370">
            <v>0</v>
          </cell>
          <cell r="O370">
            <v>39.840000000000003</v>
          </cell>
          <cell r="P370">
            <v>0</v>
          </cell>
          <cell r="Q370">
            <v>0</v>
          </cell>
          <cell r="R370">
            <v>0.02</v>
          </cell>
          <cell r="S370">
            <v>50</v>
          </cell>
          <cell r="T370">
            <v>6</v>
          </cell>
          <cell r="U370">
            <v>12</v>
          </cell>
          <cell r="V370">
            <v>2011</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0.24079999999999999</v>
          </cell>
          <cell r="L371">
            <v>87</v>
          </cell>
          <cell r="M371">
            <v>0</v>
          </cell>
          <cell r="N371">
            <v>362</v>
          </cell>
          <cell r="O371">
            <v>37.96</v>
          </cell>
          <cell r="P371">
            <v>7.25</v>
          </cell>
          <cell r="Q371">
            <v>0.02</v>
          </cell>
          <cell r="R371">
            <v>0.02</v>
          </cell>
          <cell r="S371">
            <v>50</v>
          </cell>
          <cell r="T371">
            <v>6</v>
          </cell>
          <cell r="U371">
            <v>12</v>
          </cell>
          <cell r="V371">
            <v>2011</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0.22220000000000001</v>
          </cell>
          <cell r="L372">
            <v>0</v>
          </cell>
          <cell r="M372">
            <v>0</v>
          </cell>
          <cell r="N372">
            <v>0</v>
          </cell>
          <cell r="O372">
            <v>38.89</v>
          </cell>
          <cell r="P372">
            <v>0</v>
          </cell>
          <cell r="Q372">
            <v>0</v>
          </cell>
          <cell r="R372">
            <v>0.02</v>
          </cell>
          <cell r="S372">
            <v>50</v>
          </cell>
          <cell r="T372">
            <v>6</v>
          </cell>
          <cell r="U372">
            <v>12</v>
          </cell>
          <cell r="V372">
            <v>2011</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0.20319999999999999</v>
          </cell>
          <cell r="L373">
            <v>0</v>
          </cell>
          <cell r="M373">
            <v>0</v>
          </cell>
          <cell r="N373">
            <v>0</v>
          </cell>
          <cell r="O373">
            <v>39.840000000000003</v>
          </cell>
          <cell r="P373">
            <v>0</v>
          </cell>
          <cell r="Q373">
            <v>0</v>
          </cell>
          <cell r="R373">
            <v>0.02</v>
          </cell>
          <cell r="S373">
            <v>50</v>
          </cell>
          <cell r="T373">
            <v>6</v>
          </cell>
          <cell r="U373">
            <v>12</v>
          </cell>
          <cell r="V373">
            <v>2011</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0.99966999999999995</v>
          </cell>
          <cell r="L374">
            <v>0</v>
          </cell>
          <cell r="M374">
            <v>0</v>
          </cell>
          <cell r="N374">
            <v>0</v>
          </cell>
          <cell r="O374">
            <v>0.01</v>
          </cell>
          <cell r="P374">
            <v>0</v>
          </cell>
          <cell r="Q374">
            <v>0</v>
          </cell>
          <cell r="R374">
            <v>3.3300000000000003E-2</v>
          </cell>
          <cell r="S374">
            <v>30</v>
          </cell>
          <cell r="T374">
            <v>6</v>
          </cell>
          <cell r="U374">
            <v>12</v>
          </cell>
          <cell r="V374">
            <v>2011</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0.73033000000000003</v>
          </cell>
          <cell r="L375">
            <v>364728</v>
          </cell>
          <cell r="M375">
            <v>0</v>
          </cell>
          <cell r="N375">
            <v>499402</v>
          </cell>
          <cell r="O375">
            <v>8.09</v>
          </cell>
          <cell r="P375">
            <v>16630.09</v>
          </cell>
          <cell r="Q375">
            <v>0.03</v>
          </cell>
          <cell r="R375">
            <v>3.3300000000000003E-2</v>
          </cell>
          <cell r="S375">
            <v>30</v>
          </cell>
          <cell r="T375">
            <v>6</v>
          </cell>
          <cell r="U375">
            <v>12</v>
          </cell>
          <cell r="V375">
            <v>2011</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0.71633000000000002</v>
          </cell>
          <cell r="L376">
            <v>2282028</v>
          </cell>
          <cell r="M376">
            <v>0</v>
          </cell>
          <cell r="N376">
            <v>3185722</v>
          </cell>
          <cell r="O376">
            <v>8.51</v>
          </cell>
          <cell r="P376">
            <v>106084.55</v>
          </cell>
          <cell r="Q376">
            <v>0.03</v>
          </cell>
          <cell r="R376">
            <v>3.3300000000000003E-2</v>
          </cell>
          <cell r="S376">
            <v>30</v>
          </cell>
          <cell r="T376">
            <v>6</v>
          </cell>
          <cell r="U376">
            <v>12</v>
          </cell>
          <cell r="V376">
            <v>2011</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0.70199999999999996</v>
          </cell>
          <cell r="L377">
            <v>3616631</v>
          </cell>
          <cell r="M377">
            <v>0</v>
          </cell>
          <cell r="N377">
            <v>5151895</v>
          </cell>
          <cell r="O377">
            <v>8.94</v>
          </cell>
          <cell r="P377">
            <v>171558.12</v>
          </cell>
          <cell r="Q377">
            <v>0.03</v>
          </cell>
          <cell r="R377">
            <v>3.3300000000000003E-2</v>
          </cell>
          <cell r="S377">
            <v>30</v>
          </cell>
          <cell r="T377">
            <v>6</v>
          </cell>
          <cell r="U377">
            <v>12</v>
          </cell>
          <cell r="V377">
            <v>2011</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0.68733</v>
          </cell>
          <cell r="L378">
            <v>6138872</v>
          </cell>
          <cell r="M378">
            <v>0</v>
          </cell>
          <cell r="N378">
            <v>8931476</v>
          </cell>
          <cell r="O378">
            <v>9.3800000000000008</v>
          </cell>
          <cell r="P378">
            <v>297418.17</v>
          </cell>
          <cell r="Q378">
            <v>0.03</v>
          </cell>
          <cell r="R378">
            <v>3.3300000000000003E-2</v>
          </cell>
          <cell r="S378">
            <v>30</v>
          </cell>
          <cell r="T378">
            <v>6</v>
          </cell>
          <cell r="U378">
            <v>12</v>
          </cell>
          <cell r="V378">
            <v>2011</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0.67200000000000004</v>
          </cell>
          <cell r="L379">
            <v>12237639</v>
          </cell>
          <cell r="M379">
            <v>0</v>
          </cell>
          <cell r="N379">
            <v>18210772</v>
          </cell>
          <cell r="O379">
            <v>9.84</v>
          </cell>
          <cell r="P379">
            <v>606418.69999999995</v>
          </cell>
          <cell r="Q379">
            <v>0.03</v>
          </cell>
          <cell r="R379">
            <v>3.3300000000000003E-2</v>
          </cell>
          <cell r="S379">
            <v>30</v>
          </cell>
          <cell r="T379">
            <v>6</v>
          </cell>
          <cell r="U379">
            <v>12</v>
          </cell>
          <cell r="V379">
            <v>2011</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0.65666999999999998</v>
          </cell>
          <cell r="L380">
            <v>8585712</v>
          </cell>
          <cell r="M380">
            <v>0</v>
          </cell>
          <cell r="N380">
            <v>13074623</v>
          </cell>
          <cell r="O380">
            <v>10.3</v>
          </cell>
          <cell r="P380">
            <v>435384.94</v>
          </cell>
          <cell r="Q380">
            <v>0.03</v>
          </cell>
          <cell r="R380">
            <v>3.3300000000000003E-2</v>
          </cell>
          <cell r="S380">
            <v>30</v>
          </cell>
          <cell r="T380">
            <v>6</v>
          </cell>
          <cell r="U380">
            <v>12</v>
          </cell>
          <cell r="V380">
            <v>2011</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0.64066999999999996</v>
          </cell>
          <cell r="L381">
            <v>6356348</v>
          </cell>
          <cell r="M381">
            <v>0</v>
          </cell>
          <cell r="N381">
            <v>9921408</v>
          </cell>
          <cell r="O381">
            <v>10.78</v>
          </cell>
          <cell r="P381">
            <v>330382.88</v>
          </cell>
          <cell r="Q381">
            <v>0.03</v>
          </cell>
          <cell r="R381">
            <v>3.3300000000000003E-2</v>
          </cell>
          <cell r="S381">
            <v>30</v>
          </cell>
          <cell r="T381">
            <v>6</v>
          </cell>
          <cell r="U381">
            <v>12</v>
          </cell>
          <cell r="V381">
            <v>2011</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0.62466999999999995</v>
          </cell>
          <cell r="L382">
            <v>6011686</v>
          </cell>
          <cell r="M382">
            <v>0</v>
          </cell>
          <cell r="N382">
            <v>9623780</v>
          </cell>
          <cell r="O382">
            <v>11.26</v>
          </cell>
          <cell r="P382">
            <v>320471.86</v>
          </cell>
          <cell r="Q382">
            <v>0.03</v>
          </cell>
          <cell r="R382">
            <v>3.3300000000000003E-2</v>
          </cell>
          <cell r="S382">
            <v>30</v>
          </cell>
          <cell r="T382">
            <v>6</v>
          </cell>
          <cell r="U382">
            <v>12</v>
          </cell>
          <cell r="V382">
            <v>2011</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0.60799999999999998</v>
          </cell>
          <cell r="L383">
            <v>6151902</v>
          </cell>
          <cell r="M383">
            <v>0</v>
          </cell>
          <cell r="N383">
            <v>10118260</v>
          </cell>
          <cell r="O383">
            <v>11.76</v>
          </cell>
          <cell r="P383">
            <v>336938.07</v>
          </cell>
          <cell r="Q383">
            <v>0.03</v>
          </cell>
          <cell r="R383">
            <v>3.3300000000000003E-2</v>
          </cell>
          <cell r="S383">
            <v>30</v>
          </cell>
          <cell r="T383">
            <v>6</v>
          </cell>
          <cell r="U383">
            <v>12</v>
          </cell>
          <cell r="V383">
            <v>2011</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0.59099999999999997</v>
          </cell>
          <cell r="L384">
            <v>8024173</v>
          </cell>
          <cell r="M384">
            <v>0</v>
          </cell>
          <cell r="N384">
            <v>13577282</v>
          </cell>
          <cell r="O384">
            <v>12.27</v>
          </cell>
          <cell r="P384">
            <v>452123.48</v>
          </cell>
          <cell r="Q384">
            <v>0.03</v>
          </cell>
          <cell r="R384">
            <v>3.3300000000000003E-2</v>
          </cell>
          <cell r="S384">
            <v>30</v>
          </cell>
          <cell r="T384">
            <v>6</v>
          </cell>
          <cell r="U384">
            <v>12</v>
          </cell>
          <cell r="V384">
            <v>2011</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0.57367000000000001</v>
          </cell>
          <cell r="L385">
            <v>8113074</v>
          </cell>
          <cell r="M385">
            <v>0</v>
          </cell>
          <cell r="N385">
            <v>14142406</v>
          </cell>
          <cell r="O385">
            <v>12.79</v>
          </cell>
          <cell r="P385">
            <v>470942.12</v>
          </cell>
          <cell r="Q385">
            <v>0.03</v>
          </cell>
          <cell r="R385">
            <v>3.3300000000000003E-2</v>
          </cell>
          <cell r="S385">
            <v>30</v>
          </cell>
          <cell r="T385">
            <v>6</v>
          </cell>
          <cell r="U385">
            <v>12</v>
          </cell>
          <cell r="V385">
            <v>2011</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0.55600000000000005</v>
          </cell>
          <cell r="L386">
            <v>8866916</v>
          </cell>
          <cell r="M386">
            <v>0</v>
          </cell>
          <cell r="N386">
            <v>15947691</v>
          </cell>
          <cell r="O386">
            <v>13.32</v>
          </cell>
          <cell r="P386">
            <v>531058.12</v>
          </cell>
          <cell r="Q386">
            <v>0.03</v>
          </cell>
          <cell r="R386">
            <v>3.3300000000000003E-2</v>
          </cell>
          <cell r="S386">
            <v>30</v>
          </cell>
          <cell r="T386">
            <v>6</v>
          </cell>
          <cell r="U386">
            <v>12</v>
          </cell>
          <cell r="V386">
            <v>2011</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0.53800000000000003</v>
          </cell>
          <cell r="L387">
            <v>6688030</v>
          </cell>
          <cell r="M387">
            <v>0</v>
          </cell>
          <cell r="N387">
            <v>12431283</v>
          </cell>
          <cell r="O387">
            <v>13.86</v>
          </cell>
          <cell r="P387">
            <v>413961.73</v>
          </cell>
          <cell r="Q387">
            <v>0.03</v>
          </cell>
          <cell r="R387">
            <v>3.3300000000000003E-2</v>
          </cell>
          <cell r="S387">
            <v>30</v>
          </cell>
          <cell r="T387">
            <v>6</v>
          </cell>
          <cell r="U387">
            <v>12</v>
          </cell>
          <cell r="V387">
            <v>2011</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0.51932999999999996</v>
          </cell>
          <cell r="L388">
            <v>5139332</v>
          </cell>
          <cell r="M388">
            <v>0</v>
          </cell>
          <cell r="N388">
            <v>9896082</v>
          </cell>
          <cell r="O388">
            <v>14.42</v>
          </cell>
          <cell r="P388">
            <v>329539.53999999998</v>
          </cell>
          <cell r="Q388">
            <v>0.03</v>
          </cell>
          <cell r="R388">
            <v>3.3300000000000003E-2</v>
          </cell>
          <cell r="S388">
            <v>30</v>
          </cell>
          <cell r="T388">
            <v>6</v>
          </cell>
          <cell r="U388">
            <v>12</v>
          </cell>
          <cell r="V388">
            <v>2011</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0.50033000000000005</v>
          </cell>
          <cell r="L389">
            <v>8615505</v>
          </cell>
          <cell r="M389">
            <v>0</v>
          </cell>
          <cell r="N389">
            <v>17219645</v>
          </cell>
          <cell r="O389">
            <v>14.99</v>
          </cell>
          <cell r="P389">
            <v>573414.18000000005</v>
          </cell>
          <cell r="Q389">
            <v>0.03</v>
          </cell>
          <cell r="R389">
            <v>3.3300000000000003E-2</v>
          </cell>
          <cell r="S389">
            <v>30</v>
          </cell>
          <cell r="T389">
            <v>6</v>
          </cell>
          <cell r="U389">
            <v>12</v>
          </cell>
          <cell r="V389">
            <v>2011</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0.48099999999999998</v>
          </cell>
          <cell r="L390">
            <v>4801932</v>
          </cell>
          <cell r="M390">
            <v>0</v>
          </cell>
          <cell r="N390">
            <v>9983226</v>
          </cell>
          <cell r="O390">
            <v>15.57</v>
          </cell>
          <cell r="P390">
            <v>332441.43</v>
          </cell>
          <cell r="Q390">
            <v>0.03</v>
          </cell>
          <cell r="R390">
            <v>3.3300000000000003E-2</v>
          </cell>
          <cell r="S390">
            <v>30</v>
          </cell>
          <cell r="T390">
            <v>6</v>
          </cell>
          <cell r="U390">
            <v>12</v>
          </cell>
          <cell r="V390">
            <v>2011</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0.46133000000000002</v>
          </cell>
          <cell r="L391">
            <v>4030925</v>
          </cell>
          <cell r="M391">
            <v>0</v>
          </cell>
          <cell r="N391">
            <v>8737617</v>
          </cell>
          <cell r="O391">
            <v>16.16</v>
          </cell>
          <cell r="P391">
            <v>290962.64</v>
          </cell>
          <cell r="Q391">
            <v>0.03</v>
          </cell>
          <cell r="R391">
            <v>3.3300000000000003E-2</v>
          </cell>
          <cell r="S391">
            <v>30</v>
          </cell>
          <cell r="T391">
            <v>6</v>
          </cell>
          <cell r="U391">
            <v>12</v>
          </cell>
          <cell r="V391">
            <v>2011</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0.44133</v>
          </cell>
          <cell r="L392">
            <v>8346356</v>
          </cell>
          <cell r="M392">
            <v>0</v>
          </cell>
          <cell r="N392">
            <v>18911827</v>
          </cell>
          <cell r="O392">
            <v>16.760000000000002</v>
          </cell>
          <cell r="P392">
            <v>629763.81999999995</v>
          </cell>
          <cell r="Q392">
            <v>0.03</v>
          </cell>
          <cell r="R392">
            <v>3.3300000000000003E-2</v>
          </cell>
          <cell r="S392">
            <v>30</v>
          </cell>
          <cell r="T392">
            <v>6</v>
          </cell>
          <cell r="U392">
            <v>12</v>
          </cell>
          <cell r="V392">
            <v>2011</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0.42099999999999999</v>
          </cell>
          <cell r="L393">
            <v>4913500</v>
          </cell>
          <cell r="M393">
            <v>0</v>
          </cell>
          <cell r="N393">
            <v>11671021</v>
          </cell>
          <cell r="O393">
            <v>17.37</v>
          </cell>
          <cell r="P393">
            <v>388645.01</v>
          </cell>
          <cell r="Q393">
            <v>0.03</v>
          </cell>
          <cell r="R393">
            <v>3.3300000000000003E-2</v>
          </cell>
          <cell r="S393">
            <v>30</v>
          </cell>
          <cell r="T393">
            <v>6</v>
          </cell>
          <cell r="U393">
            <v>12</v>
          </cell>
          <cell r="V393">
            <v>2011</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0.40033000000000002</v>
          </cell>
          <cell r="L394">
            <v>10038326</v>
          </cell>
          <cell r="M394">
            <v>0</v>
          </cell>
          <cell r="N394">
            <v>25075127</v>
          </cell>
          <cell r="O394">
            <v>17.989999999999998</v>
          </cell>
          <cell r="P394">
            <v>835001.73</v>
          </cell>
          <cell r="Q394">
            <v>0.03</v>
          </cell>
          <cell r="R394">
            <v>3.3300000000000003E-2</v>
          </cell>
          <cell r="S394">
            <v>30</v>
          </cell>
          <cell r="T394">
            <v>6</v>
          </cell>
          <cell r="U394">
            <v>12</v>
          </cell>
          <cell r="V394">
            <v>2011</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0.37933</v>
          </cell>
          <cell r="L395">
            <v>10515843</v>
          </cell>
          <cell r="M395">
            <v>0</v>
          </cell>
          <cell r="N395">
            <v>27722148</v>
          </cell>
          <cell r="O395">
            <v>18.62</v>
          </cell>
          <cell r="P395">
            <v>923147.54</v>
          </cell>
          <cell r="Q395">
            <v>0.03</v>
          </cell>
          <cell r="R395">
            <v>3.3300000000000003E-2</v>
          </cell>
          <cell r="S395">
            <v>30</v>
          </cell>
          <cell r="T395">
            <v>6</v>
          </cell>
          <cell r="U395">
            <v>12</v>
          </cell>
          <cell r="V395">
            <v>2011</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0.35799999999999998</v>
          </cell>
          <cell r="L396">
            <v>6223534</v>
          </cell>
          <cell r="M396">
            <v>0</v>
          </cell>
          <cell r="N396">
            <v>17384173</v>
          </cell>
          <cell r="O396">
            <v>19.260000000000002</v>
          </cell>
          <cell r="P396">
            <v>578892.97</v>
          </cell>
          <cell r="Q396">
            <v>0.03</v>
          </cell>
          <cell r="R396">
            <v>3.3300000000000003E-2</v>
          </cell>
          <cell r="S396">
            <v>30</v>
          </cell>
          <cell r="T396">
            <v>6</v>
          </cell>
          <cell r="U396">
            <v>12</v>
          </cell>
          <cell r="V396">
            <v>2011</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0.33633000000000002</v>
          </cell>
          <cell r="L397">
            <v>5017850</v>
          </cell>
          <cell r="M397">
            <v>0</v>
          </cell>
          <cell r="N397">
            <v>14919424</v>
          </cell>
          <cell r="O397">
            <v>19.91</v>
          </cell>
          <cell r="P397">
            <v>496816.81</v>
          </cell>
          <cell r="Q397">
            <v>0.03</v>
          </cell>
          <cell r="R397">
            <v>3.3300000000000003E-2</v>
          </cell>
          <cell r="S397">
            <v>30</v>
          </cell>
          <cell r="T397">
            <v>6</v>
          </cell>
          <cell r="U397">
            <v>12</v>
          </cell>
          <cell r="V397">
            <v>2011</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0.31467000000000001</v>
          </cell>
          <cell r="L398">
            <v>13391554</v>
          </cell>
          <cell r="M398">
            <v>0</v>
          </cell>
          <cell r="N398">
            <v>42557454</v>
          </cell>
          <cell r="O398">
            <v>20.56</v>
          </cell>
          <cell r="P398">
            <v>1417163.23</v>
          </cell>
          <cell r="Q398">
            <v>0.03</v>
          </cell>
          <cell r="R398">
            <v>3.3300000000000003E-2</v>
          </cell>
          <cell r="S398">
            <v>30</v>
          </cell>
          <cell r="T398">
            <v>6</v>
          </cell>
          <cell r="U398">
            <v>12</v>
          </cell>
          <cell r="V398">
            <v>2011</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0.29266999999999999</v>
          </cell>
          <cell r="L399">
            <v>6414815</v>
          </cell>
          <cell r="M399">
            <v>0</v>
          </cell>
          <cell r="N399">
            <v>21918253</v>
          </cell>
          <cell r="O399">
            <v>21.22</v>
          </cell>
          <cell r="P399">
            <v>729877.84</v>
          </cell>
          <cell r="Q399">
            <v>0.03</v>
          </cell>
          <cell r="R399">
            <v>3.3300000000000003E-2</v>
          </cell>
          <cell r="S399">
            <v>30</v>
          </cell>
          <cell r="T399">
            <v>6</v>
          </cell>
          <cell r="U399">
            <v>12</v>
          </cell>
          <cell r="V399">
            <v>2011</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0.27033000000000001</v>
          </cell>
          <cell r="L400">
            <v>1248796</v>
          </cell>
          <cell r="M400">
            <v>0</v>
          </cell>
          <cell r="N400">
            <v>4619525</v>
          </cell>
          <cell r="O400">
            <v>21.89</v>
          </cell>
          <cell r="P400">
            <v>153830.20000000001</v>
          </cell>
          <cell r="Q400">
            <v>0.03</v>
          </cell>
          <cell r="R400">
            <v>3.3300000000000003E-2</v>
          </cell>
          <cell r="S400">
            <v>30</v>
          </cell>
          <cell r="T400">
            <v>6</v>
          </cell>
          <cell r="U400">
            <v>12</v>
          </cell>
          <cell r="V400">
            <v>2011</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0.24767</v>
          </cell>
          <cell r="L401">
            <v>117072</v>
          </cell>
          <cell r="M401">
            <v>0</v>
          </cell>
          <cell r="N401">
            <v>472692</v>
          </cell>
          <cell r="O401">
            <v>22.57</v>
          </cell>
          <cell r="P401">
            <v>15740.63</v>
          </cell>
          <cell r="Q401">
            <v>0.03</v>
          </cell>
          <cell r="R401">
            <v>3.3300000000000003E-2</v>
          </cell>
          <cell r="S401">
            <v>30</v>
          </cell>
          <cell r="T401">
            <v>6</v>
          </cell>
          <cell r="U401">
            <v>12</v>
          </cell>
          <cell r="V401">
            <v>2011</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0.20233000000000001</v>
          </cell>
          <cell r="L402">
            <v>0</v>
          </cell>
          <cell r="M402">
            <v>0</v>
          </cell>
          <cell r="N402">
            <v>0</v>
          </cell>
          <cell r="O402">
            <v>23.93</v>
          </cell>
          <cell r="P402">
            <v>0</v>
          </cell>
          <cell r="Q402">
            <v>0</v>
          </cell>
          <cell r="R402">
            <v>3.3300000000000003E-2</v>
          </cell>
          <cell r="S402">
            <v>30</v>
          </cell>
          <cell r="T402">
            <v>6</v>
          </cell>
          <cell r="U402">
            <v>12</v>
          </cell>
          <cell r="V402">
            <v>2011</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0.89454999999999996</v>
          </cell>
          <cell r="L403">
            <v>19168</v>
          </cell>
          <cell r="M403">
            <v>0</v>
          </cell>
          <cell r="N403">
            <v>21428</v>
          </cell>
          <cell r="O403">
            <v>3.48</v>
          </cell>
          <cell r="P403">
            <v>649.27</v>
          </cell>
          <cell r="Q403">
            <v>2.4199999999999999E-2</v>
          </cell>
          <cell r="R403">
            <v>3.0300000000000001E-2</v>
          </cell>
          <cell r="S403">
            <v>33</v>
          </cell>
          <cell r="T403">
            <v>6</v>
          </cell>
          <cell r="U403">
            <v>12</v>
          </cell>
          <cell r="V403">
            <v>2011</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0.59879000000000004</v>
          </cell>
          <cell r="L404">
            <v>53164</v>
          </cell>
          <cell r="M404">
            <v>0</v>
          </cell>
          <cell r="N404">
            <v>88785</v>
          </cell>
          <cell r="O404">
            <v>13.24</v>
          </cell>
          <cell r="P404">
            <v>2690.19</v>
          </cell>
          <cell r="Q404">
            <v>2.4199999999999999E-2</v>
          </cell>
          <cell r="R404">
            <v>3.0300000000000001E-2</v>
          </cell>
          <cell r="S404">
            <v>33</v>
          </cell>
          <cell r="T404">
            <v>6</v>
          </cell>
          <cell r="U404">
            <v>12</v>
          </cell>
          <cell r="V404">
            <v>2011</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0.59091000000000005</v>
          </cell>
          <cell r="L405">
            <v>323810</v>
          </cell>
          <cell r="M405">
            <v>0</v>
          </cell>
          <cell r="N405">
            <v>547985</v>
          </cell>
          <cell r="O405">
            <v>13.5</v>
          </cell>
          <cell r="P405">
            <v>16603.95</v>
          </cell>
          <cell r="Q405">
            <v>2.4199999999999999E-2</v>
          </cell>
          <cell r="R405">
            <v>3.0300000000000001E-2</v>
          </cell>
          <cell r="S405">
            <v>33</v>
          </cell>
          <cell r="T405">
            <v>6</v>
          </cell>
          <cell r="U405">
            <v>12</v>
          </cell>
          <cell r="V405">
            <v>2011</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0.58272999999999997</v>
          </cell>
          <cell r="L406">
            <v>500487</v>
          </cell>
          <cell r="M406">
            <v>0</v>
          </cell>
          <cell r="N406">
            <v>858865</v>
          </cell>
          <cell r="O406">
            <v>13.77</v>
          </cell>
          <cell r="P406">
            <v>26023.62</v>
          </cell>
          <cell r="Q406">
            <v>2.4199999999999999E-2</v>
          </cell>
          <cell r="R406">
            <v>3.0300000000000001E-2</v>
          </cell>
          <cell r="S406">
            <v>33</v>
          </cell>
          <cell r="T406">
            <v>6</v>
          </cell>
          <cell r="U406">
            <v>12</v>
          </cell>
          <cell r="V406">
            <v>2011</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0.57484999999999997</v>
          </cell>
          <cell r="L407">
            <v>830306</v>
          </cell>
          <cell r="M407">
            <v>0</v>
          </cell>
          <cell r="N407">
            <v>1444388</v>
          </cell>
          <cell r="O407">
            <v>14.03</v>
          </cell>
          <cell r="P407">
            <v>43764.95</v>
          </cell>
          <cell r="Q407">
            <v>2.4199999999999999E-2</v>
          </cell>
          <cell r="R407">
            <v>3.0300000000000001E-2</v>
          </cell>
          <cell r="S407">
            <v>33</v>
          </cell>
          <cell r="T407">
            <v>6</v>
          </cell>
          <cell r="U407">
            <v>12</v>
          </cell>
          <cell r="V407">
            <v>2011</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0.56667000000000001</v>
          </cell>
          <cell r="L408">
            <v>1619727</v>
          </cell>
          <cell r="M408">
            <v>0</v>
          </cell>
          <cell r="N408">
            <v>2858324</v>
          </cell>
          <cell r="O408">
            <v>14.3</v>
          </cell>
          <cell r="P408">
            <v>86607.22</v>
          </cell>
          <cell r="Q408">
            <v>2.4199999999999999E-2</v>
          </cell>
          <cell r="R408">
            <v>3.0300000000000001E-2</v>
          </cell>
          <cell r="S408">
            <v>33</v>
          </cell>
          <cell r="T408">
            <v>6</v>
          </cell>
          <cell r="U408">
            <v>12</v>
          </cell>
          <cell r="V408">
            <v>2011</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0.55847999999999998</v>
          </cell>
          <cell r="L409">
            <v>1114434</v>
          </cell>
          <cell r="M409">
            <v>0</v>
          </cell>
          <cell r="N409">
            <v>1995476</v>
          </cell>
          <cell r="O409">
            <v>14.57</v>
          </cell>
          <cell r="P409">
            <v>60462.94</v>
          </cell>
          <cell r="Q409">
            <v>2.4199999999999999E-2</v>
          </cell>
          <cell r="R409">
            <v>3.0300000000000001E-2</v>
          </cell>
          <cell r="S409">
            <v>33</v>
          </cell>
          <cell r="T409">
            <v>6</v>
          </cell>
          <cell r="U409">
            <v>12</v>
          </cell>
          <cell r="V409">
            <v>2011</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0.55000000000000004</v>
          </cell>
          <cell r="L410">
            <v>809675</v>
          </cell>
          <cell r="M410">
            <v>0</v>
          </cell>
          <cell r="N410">
            <v>1472136</v>
          </cell>
          <cell r="O410">
            <v>14.85</v>
          </cell>
          <cell r="P410">
            <v>44605.73</v>
          </cell>
          <cell r="Q410">
            <v>2.4199999999999999E-2</v>
          </cell>
          <cell r="R410">
            <v>3.0300000000000001E-2</v>
          </cell>
          <cell r="S410">
            <v>33</v>
          </cell>
          <cell r="T410">
            <v>6</v>
          </cell>
          <cell r="U410">
            <v>12</v>
          </cell>
          <cell r="V410">
            <v>2011</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0.54152</v>
          </cell>
          <cell r="L411">
            <v>753499</v>
          </cell>
          <cell r="M411">
            <v>0</v>
          </cell>
          <cell r="N411">
            <v>1391452</v>
          </cell>
          <cell r="O411">
            <v>15.13</v>
          </cell>
          <cell r="P411">
            <v>42160.99</v>
          </cell>
          <cell r="Q411">
            <v>2.4199999999999999E-2</v>
          </cell>
          <cell r="R411">
            <v>3.0300000000000001E-2</v>
          </cell>
          <cell r="S411">
            <v>33</v>
          </cell>
          <cell r="T411">
            <v>6</v>
          </cell>
          <cell r="U411">
            <v>12</v>
          </cell>
          <cell r="V411">
            <v>2011</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0.53273000000000004</v>
          </cell>
          <cell r="L412">
            <v>759729</v>
          </cell>
          <cell r="M412">
            <v>0</v>
          </cell>
          <cell r="N412">
            <v>1426105</v>
          </cell>
          <cell r="O412">
            <v>15.42</v>
          </cell>
          <cell r="P412">
            <v>43210.98</v>
          </cell>
          <cell r="Q412">
            <v>2.4199999999999999E-2</v>
          </cell>
          <cell r="R412">
            <v>3.0300000000000001E-2</v>
          </cell>
          <cell r="S412">
            <v>33</v>
          </cell>
          <cell r="T412">
            <v>6</v>
          </cell>
          <cell r="U412">
            <v>12</v>
          </cell>
          <cell r="V412">
            <v>2011</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0.52393999999999996</v>
          </cell>
          <cell r="L413">
            <v>979208</v>
          </cell>
          <cell r="M413">
            <v>0</v>
          </cell>
          <cell r="N413">
            <v>1868931</v>
          </cell>
          <cell r="O413">
            <v>15.71</v>
          </cell>
          <cell r="P413">
            <v>56628.6</v>
          </cell>
          <cell r="Q413">
            <v>2.4199999999999999E-2</v>
          </cell>
          <cell r="R413">
            <v>3.0300000000000001E-2</v>
          </cell>
          <cell r="S413">
            <v>33</v>
          </cell>
          <cell r="T413">
            <v>6</v>
          </cell>
          <cell r="U413">
            <v>12</v>
          </cell>
          <cell r="V413">
            <v>2011</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0.51485000000000003</v>
          </cell>
          <cell r="L414">
            <v>979432</v>
          </cell>
          <cell r="M414">
            <v>0</v>
          </cell>
          <cell r="N414">
            <v>1902363</v>
          </cell>
          <cell r="O414">
            <v>16.010000000000002</v>
          </cell>
          <cell r="P414">
            <v>57641.61</v>
          </cell>
          <cell r="Q414">
            <v>2.4199999999999999E-2</v>
          </cell>
          <cell r="R414">
            <v>3.0300000000000001E-2</v>
          </cell>
          <cell r="S414">
            <v>33</v>
          </cell>
          <cell r="T414">
            <v>6</v>
          </cell>
          <cell r="U414">
            <v>12</v>
          </cell>
          <cell r="V414">
            <v>2011</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0.50514999999999999</v>
          </cell>
          <cell r="L415">
            <v>1060729</v>
          </cell>
          <cell r="M415">
            <v>0</v>
          </cell>
          <cell r="N415">
            <v>2099830</v>
          </cell>
          <cell r="O415">
            <v>16.329999999999998</v>
          </cell>
          <cell r="P415">
            <v>63624.84</v>
          </cell>
          <cell r="Q415">
            <v>2.4199999999999999E-2</v>
          </cell>
          <cell r="R415">
            <v>3.0300000000000001E-2</v>
          </cell>
          <cell r="S415">
            <v>33</v>
          </cell>
          <cell r="T415">
            <v>6</v>
          </cell>
          <cell r="U415">
            <v>12</v>
          </cell>
          <cell r="V415">
            <v>2011</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0.49514999999999998</v>
          </cell>
          <cell r="L416">
            <v>794178</v>
          </cell>
          <cell r="M416">
            <v>0</v>
          </cell>
          <cell r="N416">
            <v>1603914</v>
          </cell>
          <cell r="O416">
            <v>16.66</v>
          </cell>
          <cell r="P416">
            <v>48598.6</v>
          </cell>
          <cell r="Q416">
            <v>2.4199999999999999E-2</v>
          </cell>
          <cell r="R416">
            <v>3.0300000000000001E-2</v>
          </cell>
          <cell r="S416">
            <v>33</v>
          </cell>
          <cell r="T416">
            <v>6</v>
          </cell>
          <cell r="U416">
            <v>12</v>
          </cell>
          <cell r="V416">
            <v>2011</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0.48454999999999998</v>
          </cell>
          <cell r="L417">
            <v>606756</v>
          </cell>
          <cell r="M417">
            <v>0</v>
          </cell>
          <cell r="N417">
            <v>1252206</v>
          </cell>
          <cell r="O417">
            <v>17.010000000000002</v>
          </cell>
          <cell r="P417">
            <v>37941.839999999997</v>
          </cell>
          <cell r="Q417">
            <v>2.4199999999999999E-2</v>
          </cell>
          <cell r="R417">
            <v>3.0300000000000001E-2</v>
          </cell>
          <cell r="S417">
            <v>33</v>
          </cell>
          <cell r="T417">
            <v>6</v>
          </cell>
          <cell r="U417">
            <v>12</v>
          </cell>
          <cell r="V417">
            <v>2011</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0.47364000000000001</v>
          </cell>
          <cell r="L418">
            <v>1013626</v>
          </cell>
          <cell r="M418">
            <v>0</v>
          </cell>
          <cell r="N418">
            <v>2140077</v>
          </cell>
          <cell r="O418">
            <v>17.37</v>
          </cell>
          <cell r="P418">
            <v>64844.32</v>
          </cell>
          <cell r="Q418">
            <v>2.4199999999999999E-2</v>
          </cell>
          <cell r="R418">
            <v>3.0300000000000001E-2</v>
          </cell>
          <cell r="S418">
            <v>33</v>
          </cell>
          <cell r="T418">
            <v>6</v>
          </cell>
          <cell r="U418">
            <v>12</v>
          </cell>
          <cell r="V418">
            <v>2011</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0.46211999999999998</v>
          </cell>
          <cell r="L419">
            <v>563949</v>
          </cell>
          <cell r="M419">
            <v>0</v>
          </cell>
          <cell r="N419">
            <v>1220351</v>
          </cell>
          <cell r="O419">
            <v>17.75</v>
          </cell>
          <cell r="P419">
            <v>36976.629999999997</v>
          </cell>
          <cell r="Q419">
            <v>2.4199999999999999E-2</v>
          </cell>
          <cell r="R419">
            <v>3.0300000000000001E-2</v>
          </cell>
          <cell r="S419">
            <v>33</v>
          </cell>
          <cell r="T419">
            <v>6</v>
          </cell>
          <cell r="U419">
            <v>12</v>
          </cell>
          <cell r="V419">
            <v>2011</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0.44969999999999999</v>
          </cell>
          <cell r="L420">
            <v>473296</v>
          </cell>
          <cell r="M420">
            <v>0</v>
          </cell>
          <cell r="N420">
            <v>1052471</v>
          </cell>
          <cell r="O420">
            <v>18.16</v>
          </cell>
          <cell r="P420">
            <v>31889.87</v>
          </cell>
          <cell r="Q420">
            <v>2.4199999999999999E-2</v>
          </cell>
          <cell r="R420">
            <v>3.0300000000000001E-2</v>
          </cell>
          <cell r="S420">
            <v>33</v>
          </cell>
          <cell r="T420">
            <v>6</v>
          </cell>
          <cell r="U420">
            <v>12</v>
          </cell>
          <cell r="V420">
            <v>2011</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0.43667</v>
          </cell>
          <cell r="L421">
            <v>981411</v>
          </cell>
          <cell r="M421">
            <v>0</v>
          </cell>
          <cell r="N421">
            <v>2247490</v>
          </cell>
          <cell r="O421">
            <v>18.59</v>
          </cell>
          <cell r="P421">
            <v>68098.94</v>
          </cell>
          <cell r="Q421">
            <v>2.4199999999999999E-2</v>
          </cell>
          <cell r="R421">
            <v>3.0300000000000001E-2</v>
          </cell>
          <cell r="S421">
            <v>33</v>
          </cell>
          <cell r="T421">
            <v>6</v>
          </cell>
          <cell r="U421">
            <v>12</v>
          </cell>
          <cell r="V421">
            <v>2011</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0.42303000000000002</v>
          </cell>
          <cell r="L422">
            <v>579829</v>
          </cell>
          <cell r="M422">
            <v>0</v>
          </cell>
          <cell r="N422">
            <v>1370656</v>
          </cell>
          <cell r="O422">
            <v>19.04</v>
          </cell>
          <cell r="P422">
            <v>41530.879999999997</v>
          </cell>
          <cell r="Q422">
            <v>2.4199999999999999E-2</v>
          </cell>
          <cell r="R422">
            <v>3.0300000000000001E-2</v>
          </cell>
          <cell r="S422">
            <v>33</v>
          </cell>
          <cell r="T422">
            <v>6</v>
          </cell>
          <cell r="U422">
            <v>12</v>
          </cell>
          <cell r="V422">
            <v>2011</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0.40817999999999999</v>
          </cell>
          <cell r="L423">
            <v>1189666</v>
          </cell>
          <cell r="M423">
            <v>0</v>
          </cell>
          <cell r="N423">
            <v>2914562</v>
          </cell>
          <cell r="O423">
            <v>19.53</v>
          </cell>
          <cell r="P423">
            <v>88311.22</v>
          </cell>
          <cell r="Q423">
            <v>2.4199999999999999E-2</v>
          </cell>
          <cell r="R423">
            <v>3.0300000000000001E-2</v>
          </cell>
          <cell r="S423">
            <v>33</v>
          </cell>
          <cell r="T423">
            <v>6</v>
          </cell>
          <cell r="U423">
            <v>12</v>
          </cell>
          <cell r="V423">
            <v>2011</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0.39241999999999999</v>
          </cell>
          <cell r="L424">
            <v>1253288</v>
          </cell>
          <cell r="M424">
            <v>0</v>
          </cell>
          <cell r="N424">
            <v>3193742</v>
          </cell>
          <cell r="O424">
            <v>20.05</v>
          </cell>
          <cell r="P424">
            <v>96770.4</v>
          </cell>
          <cell r="Q424">
            <v>2.4199999999999999E-2</v>
          </cell>
          <cell r="R424">
            <v>3.0300000000000001E-2</v>
          </cell>
          <cell r="S424">
            <v>33</v>
          </cell>
          <cell r="T424">
            <v>6</v>
          </cell>
          <cell r="U424">
            <v>12</v>
          </cell>
          <cell r="V424">
            <v>2011</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0.37575999999999998</v>
          </cell>
          <cell r="L425">
            <v>747227</v>
          </cell>
          <cell r="M425">
            <v>0</v>
          </cell>
          <cell r="N425">
            <v>1988574</v>
          </cell>
          <cell r="O425">
            <v>20.6</v>
          </cell>
          <cell r="P425">
            <v>60253.8</v>
          </cell>
          <cell r="Q425">
            <v>2.4199999999999999E-2</v>
          </cell>
          <cell r="R425">
            <v>3.0300000000000001E-2</v>
          </cell>
          <cell r="S425">
            <v>33</v>
          </cell>
          <cell r="T425">
            <v>6</v>
          </cell>
          <cell r="U425">
            <v>12</v>
          </cell>
          <cell r="V425">
            <v>2011</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0.35758000000000001</v>
          </cell>
          <cell r="L426">
            <v>606660</v>
          </cell>
          <cell r="M426">
            <v>0</v>
          </cell>
          <cell r="N426">
            <v>1696570</v>
          </cell>
          <cell r="O426">
            <v>21.2</v>
          </cell>
          <cell r="P426">
            <v>51406.080000000002</v>
          </cell>
          <cell r="Q426">
            <v>2.4199999999999999E-2</v>
          </cell>
          <cell r="R426">
            <v>3.0300000000000001E-2</v>
          </cell>
          <cell r="S426">
            <v>33</v>
          </cell>
          <cell r="T426">
            <v>6</v>
          </cell>
          <cell r="U426">
            <v>12</v>
          </cell>
          <cell r="V426">
            <v>2011</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0.33878999999999998</v>
          </cell>
          <cell r="L427">
            <v>1632545</v>
          </cell>
          <cell r="M427">
            <v>0</v>
          </cell>
          <cell r="N427">
            <v>4818753</v>
          </cell>
          <cell r="O427">
            <v>21.82</v>
          </cell>
          <cell r="P427">
            <v>146008.23000000001</v>
          </cell>
          <cell r="Q427">
            <v>2.4199999999999999E-2</v>
          </cell>
          <cell r="R427">
            <v>3.0300000000000001E-2</v>
          </cell>
          <cell r="S427">
            <v>33</v>
          </cell>
          <cell r="T427">
            <v>6</v>
          </cell>
          <cell r="U427">
            <v>12</v>
          </cell>
          <cell r="V427">
            <v>2011</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0.31879000000000002</v>
          </cell>
          <cell r="L428">
            <v>788577</v>
          </cell>
          <cell r="M428">
            <v>0</v>
          </cell>
          <cell r="N428">
            <v>2473655</v>
          </cell>
          <cell r="O428">
            <v>22.48</v>
          </cell>
          <cell r="P428">
            <v>74951.75</v>
          </cell>
          <cell r="Q428">
            <v>2.4199999999999999E-2</v>
          </cell>
          <cell r="R428">
            <v>3.0300000000000001E-2</v>
          </cell>
          <cell r="S428">
            <v>33</v>
          </cell>
          <cell r="T428">
            <v>6</v>
          </cell>
          <cell r="U428">
            <v>12</v>
          </cell>
          <cell r="V428">
            <v>2011</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0.29787999999999998</v>
          </cell>
          <cell r="L429">
            <v>154934</v>
          </cell>
          <cell r="M429">
            <v>0</v>
          </cell>
          <cell r="N429">
            <v>520123</v>
          </cell>
          <cell r="O429">
            <v>23.17</v>
          </cell>
          <cell r="P429">
            <v>15759.72</v>
          </cell>
          <cell r="Q429">
            <v>2.4199999999999999E-2</v>
          </cell>
          <cell r="R429">
            <v>3.0300000000000001E-2</v>
          </cell>
          <cell r="S429">
            <v>33</v>
          </cell>
          <cell r="T429">
            <v>6</v>
          </cell>
          <cell r="U429">
            <v>12</v>
          </cell>
          <cell r="V429">
            <v>2011</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0.27606000000000003</v>
          </cell>
          <cell r="L430">
            <v>14670</v>
          </cell>
          <cell r="M430">
            <v>0</v>
          </cell>
          <cell r="N430">
            <v>53142</v>
          </cell>
          <cell r="O430">
            <v>23.89</v>
          </cell>
          <cell r="P430">
            <v>1610.2</v>
          </cell>
          <cell r="Q430">
            <v>2.4199999999999999E-2</v>
          </cell>
          <cell r="R430">
            <v>3.0300000000000001E-2</v>
          </cell>
          <cell r="S430">
            <v>33</v>
          </cell>
          <cell r="T430">
            <v>6</v>
          </cell>
          <cell r="U430">
            <v>12</v>
          </cell>
          <cell r="V430">
            <v>2011</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0.23</v>
          </cell>
          <cell r="L431">
            <v>0</v>
          </cell>
          <cell r="M431">
            <v>0</v>
          </cell>
          <cell r="N431">
            <v>0</v>
          </cell>
          <cell r="O431">
            <v>25.41</v>
          </cell>
          <cell r="P431">
            <v>0</v>
          </cell>
          <cell r="Q431">
            <v>0</v>
          </cell>
          <cell r="R431">
            <v>3.0300000000000001E-2</v>
          </cell>
          <cell r="S431">
            <v>33</v>
          </cell>
          <cell r="T431">
            <v>6</v>
          </cell>
          <cell r="U431">
            <v>12</v>
          </cell>
          <cell r="V431">
            <v>2011</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0.83791000000000004</v>
          </cell>
          <cell r="L432">
            <v>95534</v>
          </cell>
          <cell r="M432">
            <v>0</v>
          </cell>
          <cell r="N432">
            <v>114015</v>
          </cell>
          <cell r="O432">
            <v>6.97</v>
          </cell>
          <cell r="P432">
            <v>2656.55</v>
          </cell>
          <cell r="Q432">
            <v>1.8599999999999998E-2</v>
          </cell>
          <cell r="R432">
            <v>2.3300000000000001E-2</v>
          </cell>
          <cell r="S432">
            <v>43</v>
          </cell>
          <cell r="T432">
            <v>6</v>
          </cell>
          <cell r="U432">
            <v>12</v>
          </cell>
          <cell r="V432">
            <v>2011</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0.57301999999999997</v>
          </cell>
          <cell r="L433">
            <v>199711</v>
          </cell>
          <cell r="M433">
            <v>0</v>
          </cell>
          <cell r="N433">
            <v>348524</v>
          </cell>
          <cell r="O433">
            <v>18.36</v>
          </cell>
          <cell r="P433">
            <v>8120.61</v>
          </cell>
          <cell r="Q433">
            <v>1.8599999999999998E-2</v>
          </cell>
          <cell r="R433">
            <v>2.3300000000000001E-2</v>
          </cell>
          <cell r="S433">
            <v>43</v>
          </cell>
          <cell r="T433">
            <v>6</v>
          </cell>
          <cell r="U433">
            <v>12</v>
          </cell>
          <cell r="V433">
            <v>2011</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0.56674000000000002</v>
          </cell>
          <cell r="L434">
            <v>1215454</v>
          </cell>
          <cell r="M434">
            <v>0</v>
          </cell>
          <cell r="N434">
            <v>2144642</v>
          </cell>
          <cell r="O434">
            <v>18.63</v>
          </cell>
          <cell r="P434">
            <v>49970.16</v>
          </cell>
          <cell r="Q434">
            <v>1.8599999999999998E-2</v>
          </cell>
          <cell r="R434">
            <v>2.3300000000000001E-2</v>
          </cell>
          <cell r="S434">
            <v>43</v>
          </cell>
          <cell r="T434">
            <v>6</v>
          </cell>
          <cell r="U434">
            <v>12</v>
          </cell>
          <cell r="V434">
            <v>2011</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0.56000000000000005</v>
          </cell>
          <cell r="L435">
            <v>1876613</v>
          </cell>
          <cell r="M435">
            <v>0</v>
          </cell>
          <cell r="N435">
            <v>3351095</v>
          </cell>
          <cell r="O435">
            <v>18.920000000000002</v>
          </cell>
          <cell r="P435">
            <v>78080.52</v>
          </cell>
          <cell r="Q435">
            <v>1.8599999999999998E-2</v>
          </cell>
          <cell r="R435">
            <v>2.3300000000000001E-2</v>
          </cell>
          <cell r="S435">
            <v>43</v>
          </cell>
          <cell r="T435">
            <v>6</v>
          </cell>
          <cell r="U435">
            <v>12</v>
          </cell>
          <cell r="V435">
            <v>2011</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0.55301999999999996</v>
          </cell>
          <cell r="L436">
            <v>3110370</v>
          </cell>
          <cell r="M436">
            <v>0</v>
          </cell>
          <cell r="N436">
            <v>5624335</v>
          </cell>
          <cell r="O436">
            <v>19.22</v>
          </cell>
          <cell r="P436">
            <v>131047.01</v>
          </cell>
          <cell r="Q436">
            <v>1.8599999999999998E-2</v>
          </cell>
          <cell r="R436">
            <v>2.3300000000000001E-2</v>
          </cell>
          <cell r="S436">
            <v>43</v>
          </cell>
          <cell r="T436">
            <v>6</v>
          </cell>
          <cell r="U436">
            <v>12</v>
          </cell>
          <cell r="V436">
            <v>2011</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0.54581000000000002</v>
          </cell>
          <cell r="L437">
            <v>6065050</v>
          </cell>
          <cell r="M437">
            <v>0</v>
          </cell>
          <cell r="N437">
            <v>11112017</v>
          </cell>
          <cell r="O437">
            <v>19.53</v>
          </cell>
          <cell r="P437">
            <v>258909.99</v>
          </cell>
          <cell r="Q437">
            <v>1.8599999999999998E-2</v>
          </cell>
          <cell r="R437">
            <v>2.3300000000000001E-2</v>
          </cell>
          <cell r="S437">
            <v>43</v>
          </cell>
          <cell r="T437">
            <v>6</v>
          </cell>
          <cell r="U437">
            <v>12</v>
          </cell>
          <cell r="V437">
            <v>2011</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0.53813999999999995</v>
          </cell>
          <cell r="L438">
            <v>4170155</v>
          </cell>
          <cell r="M438">
            <v>0</v>
          </cell>
          <cell r="N438">
            <v>7749200</v>
          </cell>
          <cell r="O438">
            <v>19.86</v>
          </cell>
          <cell r="P438">
            <v>180556.36</v>
          </cell>
          <cell r="Q438">
            <v>1.8599999999999998E-2</v>
          </cell>
          <cell r="R438">
            <v>2.3300000000000001E-2</v>
          </cell>
          <cell r="S438">
            <v>43</v>
          </cell>
          <cell r="T438">
            <v>6</v>
          </cell>
          <cell r="U438">
            <v>12</v>
          </cell>
          <cell r="V438">
            <v>2011</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0.53022999999999998</v>
          </cell>
          <cell r="L439">
            <v>3032298</v>
          </cell>
          <cell r="M439">
            <v>0</v>
          </cell>
          <cell r="N439">
            <v>5718835</v>
          </cell>
          <cell r="O439">
            <v>20.2</v>
          </cell>
          <cell r="P439">
            <v>133248.85999999999</v>
          </cell>
          <cell r="Q439">
            <v>1.8599999999999998E-2</v>
          </cell>
          <cell r="R439">
            <v>2.3300000000000001E-2</v>
          </cell>
          <cell r="S439">
            <v>43</v>
          </cell>
          <cell r="T439">
            <v>6</v>
          </cell>
          <cell r="U439">
            <v>12</v>
          </cell>
          <cell r="V439">
            <v>2011</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0.52163000000000004</v>
          </cell>
          <cell r="L440">
            <v>2821358</v>
          </cell>
          <cell r="M440">
            <v>0</v>
          </cell>
          <cell r="N440">
            <v>5408734</v>
          </cell>
          <cell r="O440">
            <v>20.57</v>
          </cell>
          <cell r="P440">
            <v>126023.5</v>
          </cell>
          <cell r="Q440">
            <v>1.8599999999999998E-2</v>
          </cell>
          <cell r="R440">
            <v>2.3300000000000001E-2</v>
          </cell>
          <cell r="S440">
            <v>43</v>
          </cell>
          <cell r="T440">
            <v>6</v>
          </cell>
          <cell r="U440">
            <v>12</v>
          </cell>
          <cell r="V440">
            <v>2011</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0.51256000000000002</v>
          </cell>
          <cell r="L441">
            <v>2843942</v>
          </cell>
          <cell r="M441">
            <v>0</v>
          </cell>
          <cell r="N441">
            <v>5548505</v>
          </cell>
          <cell r="O441">
            <v>20.96</v>
          </cell>
          <cell r="P441">
            <v>129280.17</v>
          </cell>
          <cell r="Q441">
            <v>1.8599999999999998E-2</v>
          </cell>
          <cell r="R441">
            <v>2.3300000000000001E-2</v>
          </cell>
          <cell r="S441">
            <v>43</v>
          </cell>
          <cell r="T441">
            <v>6</v>
          </cell>
          <cell r="U441">
            <v>12</v>
          </cell>
          <cell r="V441">
            <v>2011</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0.50278999999999996</v>
          </cell>
          <cell r="L442">
            <v>3659622</v>
          </cell>
          <cell r="M442">
            <v>0</v>
          </cell>
          <cell r="N442">
            <v>7278630</v>
          </cell>
          <cell r="O442">
            <v>21.38</v>
          </cell>
          <cell r="P442">
            <v>169592.08</v>
          </cell>
          <cell r="Q442">
            <v>1.8599999999999998E-2</v>
          </cell>
          <cell r="R442">
            <v>2.3300000000000001E-2</v>
          </cell>
          <cell r="S442">
            <v>43</v>
          </cell>
          <cell r="T442">
            <v>6</v>
          </cell>
          <cell r="U442">
            <v>12</v>
          </cell>
          <cell r="V442">
            <v>2011</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0.49256</v>
          </cell>
          <cell r="L443">
            <v>3655956</v>
          </cell>
          <cell r="M443">
            <v>0</v>
          </cell>
          <cell r="N443">
            <v>7422356</v>
          </cell>
          <cell r="O443">
            <v>21.82</v>
          </cell>
          <cell r="P443">
            <v>172940.9</v>
          </cell>
          <cell r="Q443">
            <v>1.8599999999999998E-2</v>
          </cell>
          <cell r="R443">
            <v>2.3300000000000001E-2</v>
          </cell>
          <cell r="S443">
            <v>43</v>
          </cell>
          <cell r="T443">
            <v>6</v>
          </cell>
          <cell r="U443">
            <v>12</v>
          </cell>
          <cell r="V443">
            <v>2011</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0.48163</v>
          </cell>
          <cell r="L444">
            <v>3955105</v>
          </cell>
          <cell r="M444">
            <v>0</v>
          </cell>
          <cell r="N444">
            <v>8211916</v>
          </cell>
          <cell r="O444">
            <v>22.29</v>
          </cell>
          <cell r="P444">
            <v>191337.63</v>
          </cell>
          <cell r="Q444">
            <v>1.8599999999999998E-2</v>
          </cell>
          <cell r="R444">
            <v>2.3300000000000001E-2</v>
          </cell>
          <cell r="S444">
            <v>43</v>
          </cell>
          <cell r="T444">
            <v>6</v>
          </cell>
          <cell r="U444">
            <v>12</v>
          </cell>
          <cell r="V444">
            <v>2011</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0.47</v>
          </cell>
          <cell r="L445">
            <v>2956628</v>
          </cell>
          <cell r="M445">
            <v>0</v>
          </cell>
          <cell r="N445">
            <v>6290698</v>
          </cell>
          <cell r="O445">
            <v>22.79</v>
          </cell>
          <cell r="P445">
            <v>146573.25</v>
          </cell>
          <cell r="Q445">
            <v>1.8599999999999998E-2</v>
          </cell>
          <cell r="R445">
            <v>2.3300000000000001E-2</v>
          </cell>
          <cell r="S445">
            <v>43</v>
          </cell>
          <cell r="T445">
            <v>6</v>
          </cell>
          <cell r="U445">
            <v>12</v>
          </cell>
          <cell r="V445">
            <v>2011</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0.45767000000000002</v>
          </cell>
          <cell r="L446">
            <v>2253310</v>
          </cell>
          <cell r="M446">
            <v>0</v>
          </cell>
          <cell r="N446">
            <v>4923437</v>
          </cell>
          <cell r="O446">
            <v>23.32</v>
          </cell>
          <cell r="P446">
            <v>114716.09</v>
          </cell>
          <cell r="Q446">
            <v>1.8599999999999998E-2</v>
          </cell>
          <cell r="R446">
            <v>2.3300000000000001E-2</v>
          </cell>
          <cell r="S446">
            <v>43</v>
          </cell>
          <cell r="T446">
            <v>6</v>
          </cell>
          <cell r="U446">
            <v>12</v>
          </cell>
          <cell r="V446">
            <v>2011</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0.44464999999999999</v>
          </cell>
          <cell r="L447">
            <v>3752326</v>
          </cell>
          <cell r="M447">
            <v>0</v>
          </cell>
          <cell r="N447">
            <v>8438832</v>
          </cell>
          <cell r="O447">
            <v>23.88</v>
          </cell>
          <cell r="P447">
            <v>196624.78</v>
          </cell>
          <cell r="Q447">
            <v>1.8599999999999998E-2</v>
          </cell>
          <cell r="R447">
            <v>2.3300000000000001E-2</v>
          </cell>
          <cell r="S447">
            <v>43</v>
          </cell>
          <cell r="T447">
            <v>6</v>
          </cell>
          <cell r="U447">
            <v>12</v>
          </cell>
          <cell r="V447">
            <v>2011</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0.43070000000000003</v>
          </cell>
          <cell r="L448">
            <v>2079415</v>
          </cell>
          <cell r="M448">
            <v>0</v>
          </cell>
          <cell r="N448">
            <v>4827990</v>
          </cell>
          <cell r="O448">
            <v>24.48</v>
          </cell>
          <cell r="P448">
            <v>112492.18</v>
          </cell>
          <cell r="Q448">
            <v>1.8599999999999998E-2</v>
          </cell>
          <cell r="R448">
            <v>2.3300000000000001E-2</v>
          </cell>
          <cell r="S448">
            <v>43</v>
          </cell>
          <cell r="T448">
            <v>6</v>
          </cell>
          <cell r="U448">
            <v>12</v>
          </cell>
          <cell r="V448">
            <v>2011</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0.41581000000000001</v>
          </cell>
          <cell r="L449">
            <v>1735415</v>
          </cell>
          <cell r="M449">
            <v>0</v>
          </cell>
          <cell r="N449">
            <v>4173577</v>
          </cell>
          <cell r="O449">
            <v>25.12</v>
          </cell>
          <cell r="P449">
            <v>97244.35</v>
          </cell>
          <cell r="Q449">
            <v>1.8599999999999998E-2</v>
          </cell>
          <cell r="R449">
            <v>2.3300000000000001E-2</v>
          </cell>
          <cell r="S449">
            <v>43</v>
          </cell>
          <cell r="T449">
            <v>6</v>
          </cell>
          <cell r="U449">
            <v>12</v>
          </cell>
          <cell r="V449">
            <v>2011</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0.40022999999999997</v>
          </cell>
          <cell r="L450">
            <v>3576661</v>
          </cell>
          <cell r="M450">
            <v>0</v>
          </cell>
          <cell r="N450">
            <v>8936515</v>
          </cell>
          <cell r="O450">
            <v>25.79</v>
          </cell>
          <cell r="P450">
            <v>208220.79999999999</v>
          </cell>
          <cell r="Q450">
            <v>1.8599999999999998E-2</v>
          </cell>
          <cell r="R450">
            <v>2.3300000000000001E-2</v>
          </cell>
          <cell r="S450">
            <v>43</v>
          </cell>
          <cell r="T450">
            <v>6</v>
          </cell>
          <cell r="U450">
            <v>12</v>
          </cell>
          <cell r="V450">
            <v>2011</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0.38395000000000001</v>
          </cell>
          <cell r="L451">
            <v>2097118</v>
          </cell>
          <cell r="M451">
            <v>0</v>
          </cell>
          <cell r="N451">
            <v>5461956</v>
          </cell>
          <cell r="O451">
            <v>26.49</v>
          </cell>
          <cell r="P451">
            <v>127263.57</v>
          </cell>
          <cell r="Q451">
            <v>1.8599999999999998E-2</v>
          </cell>
          <cell r="R451">
            <v>2.3300000000000001E-2</v>
          </cell>
          <cell r="S451">
            <v>43</v>
          </cell>
          <cell r="T451">
            <v>6</v>
          </cell>
          <cell r="U451">
            <v>12</v>
          </cell>
          <cell r="V451">
            <v>2011</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0.36674000000000001</v>
          </cell>
          <cell r="L452">
            <v>4266747</v>
          </cell>
          <cell r="M452">
            <v>0</v>
          </cell>
          <cell r="N452">
            <v>11634255</v>
          </cell>
          <cell r="O452">
            <v>27.23</v>
          </cell>
          <cell r="P452">
            <v>271078.15000000002</v>
          </cell>
          <cell r="Q452">
            <v>1.8599999999999998E-2</v>
          </cell>
          <cell r="R452">
            <v>2.3300000000000001E-2</v>
          </cell>
          <cell r="S452">
            <v>43</v>
          </cell>
          <cell r="T452">
            <v>6</v>
          </cell>
          <cell r="U452">
            <v>12</v>
          </cell>
          <cell r="V452">
            <v>2011</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0.34906999999999999</v>
          </cell>
          <cell r="L453">
            <v>4454182</v>
          </cell>
          <cell r="M453">
            <v>0</v>
          </cell>
          <cell r="N453">
            <v>12760139</v>
          </cell>
          <cell r="O453">
            <v>27.99</v>
          </cell>
          <cell r="P453">
            <v>297311.24</v>
          </cell>
          <cell r="Q453">
            <v>1.8599999999999998E-2</v>
          </cell>
          <cell r="R453">
            <v>2.3300000000000001E-2</v>
          </cell>
          <cell r="S453">
            <v>43</v>
          </cell>
          <cell r="T453">
            <v>6</v>
          </cell>
          <cell r="U453">
            <v>12</v>
          </cell>
          <cell r="V453">
            <v>2011</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0.33069999999999999</v>
          </cell>
          <cell r="L454">
            <v>2627574</v>
          </cell>
          <cell r="M454">
            <v>0</v>
          </cell>
          <cell r="N454">
            <v>7945492</v>
          </cell>
          <cell r="O454">
            <v>28.78</v>
          </cell>
          <cell r="P454">
            <v>185129.96</v>
          </cell>
          <cell r="Q454">
            <v>1.8599999999999998E-2</v>
          </cell>
          <cell r="R454">
            <v>2.3300000000000001E-2</v>
          </cell>
          <cell r="S454">
            <v>43</v>
          </cell>
          <cell r="T454">
            <v>6</v>
          </cell>
          <cell r="U454">
            <v>12</v>
          </cell>
          <cell r="V454">
            <v>2011</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0.31186000000000003</v>
          </cell>
          <cell r="L455">
            <v>2112068</v>
          </cell>
          <cell r="M455">
            <v>0</v>
          </cell>
          <cell r="N455">
            <v>6772486</v>
          </cell>
          <cell r="O455">
            <v>29.59</v>
          </cell>
          <cell r="P455">
            <v>157798.93</v>
          </cell>
          <cell r="Q455">
            <v>1.8599999999999998E-2</v>
          </cell>
          <cell r="R455">
            <v>2.3300000000000001E-2</v>
          </cell>
          <cell r="S455">
            <v>43</v>
          </cell>
          <cell r="T455">
            <v>6</v>
          </cell>
          <cell r="U455">
            <v>12</v>
          </cell>
          <cell r="V455">
            <v>2011</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0.29255999999999999</v>
          </cell>
          <cell r="L456">
            <v>5619058</v>
          </cell>
          <cell r="M456">
            <v>0</v>
          </cell>
          <cell r="N456">
            <v>19206515</v>
          </cell>
          <cell r="O456">
            <v>30.42</v>
          </cell>
          <cell r="P456">
            <v>447511.79</v>
          </cell>
          <cell r="Q456">
            <v>1.8599999999999998E-2</v>
          </cell>
          <cell r="R456">
            <v>2.3300000000000001E-2</v>
          </cell>
          <cell r="S456">
            <v>43</v>
          </cell>
          <cell r="T456">
            <v>6</v>
          </cell>
          <cell r="U456">
            <v>12</v>
          </cell>
          <cell r="V456">
            <v>2011</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0.27301999999999998</v>
          </cell>
          <cell r="L457">
            <v>2685419</v>
          </cell>
          <cell r="M457">
            <v>0</v>
          </cell>
          <cell r="N457">
            <v>9835978</v>
          </cell>
          <cell r="O457">
            <v>31.26</v>
          </cell>
          <cell r="P457">
            <v>229178.29</v>
          </cell>
          <cell r="Q457">
            <v>1.8599999999999998E-2</v>
          </cell>
          <cell r="R457">
            <v>2.3300000000000001E-2</v>
          </cell>
          <cell r="S457">
            <v>43</v>
          </cell>
          <cell r="T457">
            <v>6</v>
          </cell>
          <cell r="U457">
            <v>12</v>
          </cell>
          <cell r="V457">
            <v>2011</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0.25302000000000002</v>
          </cell>
          <cell r="L458">
            <v>521781</v>
          </cell>
          <cell r="M458">
            <v>0</v>
          </cell>
          <cell r="N458">
            <v>2062212</v>
          </cell>
          <cell r="O458">
            <v>32.119999999999997</v>
          </cell>
          <cell r="P458">
            <v>48049.55</v>
          </cell>
          <cell r="Q458">
            <v>1.8599999999999998E-2</v>
          </cell>
          <cell r="R458">
            <v>2.3300000000000001E-2</v>
          </cell>
          <cell r="S458">
            <v>43</v>
          </cell>
          <cell r="T458">
            <v>6</v>
          </cell>
          <cell r="U458">
            <v>12</v>
          </cell>
          <cell r="V458">
            <v>2011</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0.23279</v>
          </cell>
          <cell r="L459">
            <v>48873</v>
          </cell>
          <cell r="M459">
            <v>0</v>
          </cell>
          <cell r="N459">
            <v>209945</v>
          </cell>
          <cell r="O459">
            <v>32.99</v>
          </cell>
          <cell r="P459">
            <v>4891.7299999999996</v>
          </cell>
          <cell r="Q459">
            <v>1.8599999999999998E-2</v>
          </cell>
          <cell r="R459">
            <v>2.3300000000000001E-2</v>
          </cell>
          <cell r="S459">
            <v>43</v>
          </cell>
          <cell r="T459">
            <v>6</v>
          </cell>
          <cell r="U459">
            <v>12</v>
          </cell>
          <cell r="V459">
            <v>2011</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0.19116</v>
          </cell>
          <cell r="L460">
            <v>0</v>
          </cell>
          <cell r="M460">
            <v>0</v>
          </cell>
          <cell r="N460">
            <v>0</v>
          </cell>
          <cell r="O460">
            <v>34.78</v>
          </cell>
          <cell r="P460">
            <v>0</v>
          </cell>
          <cell r="Q460">
            <v>0</v>
          </cell>
          <cell r="R460">
            <v>2.3300000000000001E-2</v>
          </cell>
          <cell r="S460">
            <v>43</v>
          </cell>
          <cell r="T460">
            <v>6</v>
          </cell>
          <cell r="U460">
            <v>12</v>
          </cell>
          <cell r="V460">
            <v>2011</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0.99973999999999996</v>
          </cell>
          <cell r="L461">
            <v>0</v>
          </cell>
          <cell r="M461">
            <v>0</v>
          </cell>
          <cell r="N461">
            <v>0</v>
          </cell>
          <cell r="O461">
            <v>0.01</v>
          </cell>
          <cell r="P461">
            <v>0</v>
          </cell>
          <cell r="Q461">
            <v>0</v>
          </cell>
          <cell r="R461">
            <v>2.63E-2</v>
          </cell>
          <cell r="S461">
            <v>38</v>
          </cell>
          <cell r="T461">
            <v>6</v>
          </cell>
          <cell r="U461">
            <v>12</v>
          </cell>
          <cell r="V461">
            <v>2011</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0.70421</v>
          </cell>
          <cell r="L462">
            <v>43881</v>
          </cell>
          <cell r="M462">
            <v>0</v>
          </cell>
          <cell r="N462">
            <v>62312</v>
          </cell>
          <cell r="O462">
            <v>11.24</v>
          </cell>
          <cell r="P462">
            <v>1638.81</v>
          </cell>
          <cell r="Q462">
            <v>2.63E-2</v>
          </cell>
          <cell r="R462">
            <v>2.63E-2</v>
          </cell>
          <cell r="S462">
            <v>38</v>
          </cell>
          <cell r="T462">
            <v>6</v>
          </cell>
          <cell r="U462">
            <v>12</v>
          </cell>
          <cell r="V462">
            <v>2011</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0.69079000000000002</v>
          </cell>
          <cell r="L463">
            <v>242317</v>
          </cell>
          <cell r="M463">
            <v>0</v>
          </cell>
          <cell r="N463">
            <v>350782</v>
          </cell>
          <cell r="O463">
            <v>11.75</v>
          </cell>
          <cell r="P463">
            <v>9225.58</v>
          </cell>
          <cell r="Q463">
            <v>2.63E-2</v>
          </cell>
          <cell r="R463">
            <v>2.63E-2</v>
          </cell>
          <cell r="S463">
            <v>38</v>
          </cell>
          <cell r="T463">
            <v>6</v>
          </cell>
          <cell r="U463">
            <v>12</v>
          </cell>
          <cell r="V463">
            <v>2011</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0.67710999999999999</v>
          </cell>
          <cell r="L464">
            <v>278165</v>
          </cell>
          <cell r="M464">
            <v>0</v>
          </cell>
          <cell r="N464">
            <v>410812</v>
          </cell>
          <cell r="O464">
            <v>12.27</v>
          </cell>
          <cell r="P464">
            <v>10804.34</v>
          </cell>
          <cell r="Q464">
            <v>2.63E-2</v>
          </cell>
          <cell r="R464">
            <v>2.63E-2</v>
          </cell>
          <cell r="S464">
            <v>38</v>
          </cell>
          <cell r="T464">
            <v>6</v>
          </cell>
          <cell r="U464">
            <v>12</v>
          </cell>
          <cell r="V464">
            <v>2011</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0.66288999999999998</v>
          </cell>
          <cell r="L465">
            <v>940560</v>
          </cell>
          <cell r="M465">
            <v>0</v>
          </cell>
          <cell r="N465">
            <v>1418877</v>
          </cell>
          <cell r="O465">
            <v>12.81</v>
          </cell>
          <cell r="P465">
            <v>37316.480000000003</v>
          </cell>
          <cell r="Q465">
            <v>2.63E-2</v>
          </cell>
          <cell r="R465">
            <v>2.63E-2</v>
          </cell>
          <cell r="S465">
            <v>38</v>
          </cell>
          <cell r="T465">
            <v>6</v>
          </cell>
          <cell r="U465">
            <v>12</v>
          </cell>
          <cell r="V465">
            <v>2011</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0.64842</v>
          </cell>
          <cell r="L466">
            <v>1191973</v>
          </cell>
          <cell r="M466">
            <v>0</v>
          </cell>
          <cell r="N466">
            <v>1838273</v>
          </cell>
          <cell r="O466">
            <v>13.36</v>
          </cell>
          <cell r="P466">
            <v>48346.57</v>
          </cell>
          <cell r="Q466">
            <v>2.63E-2</v>
          </cell>
          <cell r="R466">
            <v>2.63E-2</v>
          </cell>
          <cell r="S466">
            <v>38</v>
          </cell>
          <cell r="T466">
            <v>6</v>
          </cell>
          <cell r="U466">
            <v>12</v>
          </cell>
          <cell r="V466">
            <v>2011</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0.63341999999999998</v>
          </cell>
          <cell r="L467">
            <v>2273837</v>
          </cell>
          <cell r="M467">
            <v>0</v>
          </cell>
          <cell r="N467">
            <v>3589778</v>
          </cell>
          <cell r="O467">
            <v>13.93</v>
          </cell>
          <cell r="P467">
            <v>94411.17</v>
          </cell>
          <cell r="Q467">
            <v>2.63E-2</v>
          </cell>
          <cell r="R467">
            <v>2.63E-2</v>
          </cell>
          <cell r="S467">
            <v>38</v>
          </cell>
          <cell r="T467">
            <v>6</v>
          </cell>
          <cell r="U467">
            <v>12</v>
          </cell>
          <cell r="V467">
            <v>2011</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0.61789000000000005</v>
          </cell>
          <cell r="L468">
            <v>2852057</v>
          </cell>
          <cell r="M468">
            <v>0</v>
          </cell>
          <cell r="N468">
            <v>4615800</v>
          </cell>
          <cell r="O468">
            <v>14.52</v>
          </cell>
          <cell r="P468">
            <v>121395.54</v>
          </cell>
          <cell r="Q468">
            <v>2.63E-2</v>
          </cell>
          <cell r="R468">
            <v>2.63E-2</v>
          </cell>
          <cell r="S468">
            <v>38</v>
          </cell>
          <cell r="T468">
            <v>6</v>
          </cell>
          <cell r="U468">
            <v>12</v>
          </cell>
          <cell r="V468">
            <v>2011</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0.60211000000000003</v>
          </cell>
          <cell r="L469">
            <v>4508349</v>
          </cell>
          <cell r="M469">
            <v>0</v>
          </cell>
          <cell r="N469">
            <v>7487584</v>
          </cell>
          <cell r="O469">
            <v>15.12</v>
          </cell>
          <cell r="P469">
            <v>196923.45</v>
          </cell>
          <cell r="Q469">
            <v>2.63E-2</v>
          </cell>
          <cell r="R469">
            <v>2.63E-2</v>
          </cell>
          <cell r="S469">
            <v>38</v>
          </cell>
          <cell r="T469">
            <v>6</v>
          </cell>
          <cell r="U469">
            <v>12</v>
          </cell>
          <cell r="V469">
            <v>2011</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0.58604999999999996</v>
          </cell>
          <cell r="L470">
            <v>3306551</v>
          </cell>
          <cell r="M470">
            <v>0</v>
          </cell>
          <cell r="N470">
            <v>5642097</v>
          </cell>
          <cell r="O470">
            <v>15.73</v>
          </cell>
          <cell r="P470">
            <v>148387.14000000001</v>
          </cell>
          <cell r="Q470">
            <v>2.63E-2</v>
          </cell>
          <cell r="R470">
            <v>2.63E-2</v>
          </cell>
          <cell r="S470">
            <v>38</v>
          </cell>
          <cell r="T470">
            <v>6</v>
          </cell>
          <cell r="U470">
            <v>12</v>
          </cell>
          <cell r="V470">
            <v>2011</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0.56947000000000003</v>
          </cell>
          <cell r="L471">
            <v>3364848</v>
          </cell>
          <cell r="M471">
            <v>0</v>
          </cell>
          <cell r="N471">
            <v>5908737</v>
          </cell>
          <cell r="O471">
            <v>16.36</v>
          </cell>
          <cell r="P471">
            <v>155399.78</v>
          </cell>
          <cell r="Q471">
            <v>2.63E-2</v>
          </cell>
          <cell r="R471">
            <v>2.63E-2</v>
          </cell>
          <cell r="S471">
            <v>38</v>
          </cell>
          <cell r="T471">
            <v>6</v>
          </cell>
          <cell r="U471">
            <v>12</v>
          </cell>
          <cell r="V471">
            <v>2011</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0.55262999999999995</v>
          </cell>
          <cell r="L472">
            <v>5780025</v>
          </cell>
          <cell r="M472">
            <v>0</v>
          </cell>
          <cell r="N472">
            <v>10459122</v>
          </cell>
          <cell r="O472">
            <v>17</v>
          </cell>
          <cell r="P472">
            <v>275074.90999999997</v>
          </cell>
          <cell r="Q472">
            <v>2.63E-2</v>
          </cell>
          <cell r="R472">
            <v>2.63E-2</v>
          </cell>
          <cell r="S472">
            <v>38</v>
          </cell>
          <cell r="T472">
            <v>6</v>
          </cell>
          <cell r="U472">
            <v>12</v>
          </cell>
          <cell r="V472">
            <v>2011</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0.53552999999999995</v>
          </cell>
          <cell r="L473">
            <v>5623785</v>
          </cell>
          <cell r="M473">
            <v>0</v>
          </cell>
          <cell r="N473">
            <v>10501344</v>
          </cell>
          <cell r="O473">
            <v>17.649999999999999</v>
          </cell>
          <cell r="P473">
            <v>276185.34000000003</v>
          </cell>
          <cell r="Q473">
            <v>2.63E-2</v>
          </cell>
          <cell r="R473">
            <v>2.63E-2</v>
          </cell>
          <cell r="S473">
            <v>38</v>
          </cell>
          <cell r="T473">
            <v>6</v>
          </cell>
          <cell r="U473">
            <v>12</v>
          </cell>
          <cell r="V473">
            <v>2011</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0.51788999999999996</v>
          </cell>
          <cell r="L474">
            <v>7846817</v>
          </cell>
          <cell r="M474">
            <v>0</v>
          </cell>
          <cell r="N474">
            <v>15151513</v>
          </cell>
          <cell r="O474">
            <v>18.32</v>
          </cell>
          <cell r="P474">
            <v>398484.78</v>
          </cell>
          <cell r="Q474">
            <v>2.63E-2</v>
          </cell>
          <cell r="R474">
            <v>2.63E-2</v>
          </cell>
          <cell r="S474">
            <v>38</v>
          </cell>
          <cell r="T474">
            <v>6</v>
          </cell>
          <cell r="U474">
            <v>12</v>
          </cell>
          <cell r="V474">
            <v>2011</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0.5</v>
          </cell>
          <cell r="L475">
            <v>7754704</v>
          </cell>
          <cell r="M475">
            <v>0</v>
          </cell>
          <cell r="N475">
            <v>15509407</v>
          </cell>
          <cell r="O475">
            <v>19</v>
          </cell>
          <cell r="P475">
            <v>407897.41</v>
          </cell>
          <cell r="Q475">
            <v>2.63E-2</v>
          </cell>
          <cell r="R475">
            <v>2.63E-2</v>
          </cell>
          <cell r="S475">
            <v>38</v>
          </cell>
          <cell r="T475">
            <v>6</v>
          </cell>
          <cell r="U475">
            <v>12</v>
          </cell>
          <cell r="V475">
            <v>2011</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0.48183999999999999</v>
          </cell>
          <cell r="L476">
            <v>6693486</v>
          </cell>
          <cell r="M476">
            <v>0</v>
          </cell>
          <cell r="N476">
            <v>13891512</v>
          </cell>
          <cell r="O476">
            <v>19.690000000000001</v>
          </cell>
          <cell r="P476">
            <v>365346.76</v>
          </cell>
          <cell r="Q476">
            <v>2.63E-2</v>
          </cell>
          <cell r="R476">
            <v>2.63E-2</v>
          </cell>
          <cell r="S476">
            <v>38</v>
          </cell>
          <cell r="T476">
            <v>6</v>
          </cell>
          <cell r="U476">
            <v>12</v>
          </cell>
          <cell r="V476">
            <v>2011</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0.46316000000000002</v>
          </cell>
          <cell r="L477">
            <v>5073928</v>
          </cell>
          <cell r="M477">
            <v>0</v>
          </cell>
          <cell r="N477">
            <v>10955022</v>
          </cell>
          <cell r="O477">
            <v>20.399999999999999</v>
          </cell>
          <cell r="P477">
            <v>288117.07</v>
          </cell>
          <cell r="Q477">
            <v>2.63E-2</v>
          </cell>
          <cell r="R477">
            <v>2.63E-2</v>
          </cell>
          <cell r="S477">
            <v>38</v>
          </cell>
          <cell r="T477">
            <v>6</v>
          </cell>
          <cell r="U477">
            <v>12</v>
          </cell>
          <cell r="V477">
            <v>2011</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0.44446999999999998</v>
          </cell>
          <cell r="L478">
            <v>3217934</v>
          </cell>
          <cell r="M478">
            <v>0</v>
          </cell>
          <cell r="N478">
            <v>7239935</v>
          </cell>
          <cell r="O478">
            <v>21.11</v>
          </cell>
          <cell r="P478">
            <v>190410.3</v>
          </cell>
          <cell r="Q478">
            <v>2.63E-2</v>
          </cell>
          <cell r="R478">
            <v>2.63E-2</v>
          </cell>
          <cell r="S478">
            <v>38</v>
          </cell>
          <cell r="T478">
            <v>6</v>
          </cell>
          <cell r="U478">
            <v>12</v>
          </cell>
          <cell r="V478">
            <v>2011</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0.42526000000000003</v>
          </cell>
          <cell r="L479">
            <v>4558622</v>
          </cell>
          <cell r="M479">
            <v>0</v>
          </cell>
          <cell r="N479">
            <v>10719611</v>
          </cell>
          <cell r="O479">
            <v>21.84</v>
          </cell>
          <cell r="P479">
            <v>281925.77</v>
          </cell>
          <cell r="Q479">
            <v>2.63E-2</v>
          </cell>
          <cell r="R479">
            <v>2.63E-2</v>
          </cell>
          <cell r="S479">
            <v>38</v>
          </cell>
          <cell r="T479">
            <v>6</v>
          </cell>
          <cell r="U479">
            <v>12</v>
          </cell>
          <cell r="V479">
            <v>2011</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0.40578999999999998</v>
          </cell>
          <cell r="L480">
            <v>3929086</v>
          </cell>
          <cell r="M480">
            <v>0</v>
          </cell>
          <cell r="N480">
            <v>9682559</v>
          </cell>
          <cell r="O480">
            <v>22.58</v>
          </cell>
          <cell r="P480">
            <v>254651.31</v>
          </cell>
          <cell r="Q480">
            <v>2.63E-2</v>
          </cell>
          <cell r="R480">
            <v>2.63E-2</v>
          </cell>
          <cell r="S480">
            <v>38</v>
          </cell>
          <cell r="T480">
            <v>6</v>
          </cell>
          <cell r="U480">
            <v>12</v>
          </cell>
          <cell r="V480">
            <v>2011</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0.38605</v>
          </cell>
          <cell r="L481">
            <v>4386424</v>
          </cell>
          <cell r="M481">
            <v>0</v>
          </cell>
          <cell r="N481">
            <v>11362321</v>
          </cell>
          <cell r="O481">
            <v>23.33</v>
          </cell>
          <cell r="P481">
            <v>298829.05</v>
          </cell>
          <cell r="Q481">
            <v>2.63E-2</v>
          </cell>
          <cell r="R481">
            <v>2.63E-2</v>
          </cell>
          <cell r="S481">
            <v>38</v>
          </cell>
          <cell r="T481">
            <v>6</v>
          </cell>
          <cell r="U481">
            <v>12</v>
          </cell>
          <cell r="V481">
            <v>2011</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0.36579</v>
          </cell>
          <cell r="L482">
            <v>3337341</v>
          </cell>
          <cell r="M482">
            <v>0</v>
          </cell>
          <cell r="N482">
            <v>9123652</v>
          </cell>
          <cell r="O482">
            <v>24.1</v>
          </cell>
          <cell r="P482">
            <v>239952.04</v>
          </cell>
          <cell r="Q482">
            <v>2.63E-2</v>
          </cell>
          <cell r="R482">
            <v>2.63E-2</v>
          </cell>
          <cell r="S482">
            <v>38</v>
          </cell>
          <cell r="T482">
            <v>6</v>
          </cell>
          <cell r="U482">
            <v>12</v>
          </cell>
          <cell r="V482">
            <v>2011</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0.34553</v>
          </cell>
          <cell r="L483">
            <v>2949011</v>
          </cell>
          <cell r="M483">
            <v>0</v>
          </cell>
          <cell r="N483">
            <v>8534745</v>
          </cell>
          <cell r="O483">
            <v>24.87</v>
          </cell>
          <cell r="P483">
            <v>224463.8</v>
          </cell>
          <cell r="Q483">
            <v>2.63E-2</v>
          </cell>
          <cell r="R483">
            <v>2.63E-2</v>
          </cell>
          <cell r="S483">
            <v>38</v>
          </cell>
          <cell r="T483">
            <v>6</v>
          </cell>
          <cell r="U483">
            <v>12</v>
          </cell>
          <cell r="V483">
            <v>2011</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0.32500000000000001</v>
          </cell>
          <cell r="L484">
            <v>2430893</v>
          </cell>
          <cell r="M484">
            <v>0</v>
          </cell>
          <cell r="N484">
            <v>7479670</v>
          </cell>
          <cell r="O484">
            <v>25.65</v>
          </cell>
          <cell r="P484">
            <v>196715.31</v>
          </cell>
          <cell r="Q484">
            <v>2.63E-2</v>
          </cell>
          <cell r="R484">
            <v>2.63E-2</v>
          </cell>
          <cell r="S484">
            <v>38</v>
          </cell>
          <cell r="T484">
            <v>6</v>
          </cell>
          <cell r="U484">
            <v>12</v>
          </cell>
          <cell r="V484">
            <v>2011</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0.30420999999999998</v>
          </cell>
          <cell r="L485">
            <v>4607621</v>
          </cell>
          <cell r="M485">
            <v>0</v>
          </cell>
          <cell r="N485">
            <v>15146185</v>
          </cell>
          <cell r="O485">
            <v>26.44</v>
          </cell>
          <cell r="P485">
            <v>398344.67</v>
          </cell>
          <cell r="Q485">
            <v>2.63E-2</v>
          </cell>
          <cell r="R485">
            <v>2.63E-2</v>
          </cell>
          <cell r="S485">
            <v>38</v>
          </cell>
          <cell r="T485">
            <v>6</v>
          </cell>
          <cell r="U485">
            <v>12</v>
          </cell>
          <cell r="V485">
            <v>2011</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0.28288999999999997</v>
          </cell>
          <cell r="L486">
            <v>1555695</v>
          </cell>
          <cell r="M486">
            <v>0</v>
          </cell>
          <cell r="N486">
            <v>5499294</v>
          </cell>
          <cell r="O486">
            <v>27.25</v>
          </cell>
          <cell r="P486">
            <v>144631.44</v>
          </cell>
          <cell r="Q486">
            <v>2.63E-2</v>
          </cell>
          <cell r="R486">
            <v>2.63E-2</v>
          </cell>
          <cell r="S486">
            <v>38</v>
          </cell>
          <cell r="T486">
            <v>6</v>
          </cell>
          <cell r="U486">
            <v>12</v>
          </cell>
          <cell r="V486">
            <v>2011</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0.26157999999999998</v>
          </cell>
          <cell r="L487">
            <v>726628</v>
          </cell>
          <cell r="M487">
            <v>0</v>
          </cell>
          <cell r="N487">
            <v>2777841</v>
          </cell>
          <cell r="O487">
            <v>28.06</v>
          </cell>
          <cell r="P487">
            <v>73057.210000000006</v>
          </cell>
          <cell r="Q487">
            <v>2.63E-2</v>
          </cell>
          <cell r="R487">
            <v>2.63E-2</v>
          </cell>
          <cell r="S487">
            <v>38</v>
          </cell>
          <cell r="T487">
            <v>6</v>
          </cell>
          <cell r="U487">
            <v>12</v>
          </cell>
          <cell r="V487">
            <v>2011</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0.24</v>
          </cell>
          <cell r="L488">
            <v>22175</v>
          </cell>
          <cell r="M488">
            <v>0</v>
          </cell>
          <cell r="N488">
            <v>92397</v>
          </cell>
          <cell r="O488">
            <v>28.88</v>
          </cell>
          <cell r="P488">
            <v>2430.0300000000002</v>
          </cell>
          <cell r="Q488">
            <v>2.63E-2</v>
          </cell>
          <cell r="R488">
            <v>2.63E-2</v>
          </cell>
          <cell r="S488">
            <v>38</v>
          </cell>
          <cell r="T488">
            <v>6</v>
          </cell>
          <cell r="U488">
            <v>12</v>
          </cell>
          <cell r="V488">
            <v>2011</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0.99973999999999996</v>
          </cell>
          <cell r="L489">
            <v>0</v>
          </cell>
          <cell r="M489">
            <v>0</v>
          </cell>
          <cell r="N489">
            <v>0</v>
          </cell>
          <cell r="O489">
            <v>0.01</v>
          </cell>
          <cell r="P489">
            <v>0</v>
          </cell>
          <cell r="Q489">
            <v>0</v>
          </cell>
          <cell r="R489">
            <v>2.5600000000000001E-2</v>
          </cell>
          <cell r="S489">
            <v>39</v>
          </cell>
          <cell r="T489">
            <v>6</v>
          </cell>
          <cell r="U489">
            <v>12</v>
          </cell>
          <cell r="V489">
            <v>2011</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0.69154000000000004</v>
          </cell>
          <cell r="L490">
            <v>5560</v>
          </cell>
          <cell r="M490">
            <v>0</v>
          </cell>
          <cell r="N490">
            <v>8040</v>
          </cell>
          <cell r="O490">
            <v>12.03</v>
          </cell>
          <cell r="P490">
            <v>205.83</v>
          </cell>
          <cell r="Q490">
            <v>2.5600000000000001E-2</v>
          </cell>
          <cell r="R490">
            <v>2.5600000000000001E-2</v>
          </cell>
          <cell r="S490">
            <v>39</v>
          </cell>
          <cell r="T490">
            <v>6</v>
          </cell>
          <cell r="U490">
            <v>12</v>
          </cell>
          <cell r="V490">
            <v>2011</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0.67820999999999998</v>
          </cell>
          <cell r="L491">
            <v>30697</v>
          </cell>
          <cell r="M491">
            <v>0</v>
          </cell>
          <cell r="N491">
            <v>45262</v>
          </cell>
          <cell r="O491">
            <v>12.55</v>
          </cell>
          <cell r="P491">
            <v>1158.72</v>
          </cell>
          <cell r="Q491">
            <v>2.5600000000000001E-2</v>
          </cell>
          <cell r="R491">
            <v>2.5600000000000001E-2</v>
          </cell>
          <cell r="S491">
            <v>39</v>
          </cell>
          <cell r="T491">
            <v>6</v>
          </cell>
          <cell r="U491">
            <v>12</v>
          </cell>
          <cell r="V491">
            <v>2011</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0.66461999999999999</v>
          </cell>
          <cell r="L492">
            <v>35230</v>
          </cell>
          <cell r="M492">
            <v>0</v>
          </cell>
          <cell r="N492">
            <v>53008</v>
          </cell>
          <cell r="O492">
            <v>13.08</v>
          </cell>
          <cell r="P492">
            <v>1357.01</v>
          </cell>
          <cell r="Q492">
            <v>2.5600000000000001E-2</v>
          </cell>
          <cell r="R492">
            <v>2.5600000000000001E-2</v>
          </cell>
          <cell r="S492">
            <v>39</v>
          </cell>
          <cell r="T492">
            <v>6</v>
          </cell>
          <cell r="U492">
            <v>12</v>
          </cell>
          <cell r="V492">
            <v>2011</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0.65025999999999995</v>
          </cell>
          <cell r="L493">
            <v>119051</v>
          </cell>
          <cell r="M493">
            <v>0</v>
          </cell>
          <cell r="N493">
            <v>183082</v>
          </cell>
          <cell r="O493">
            <v>13.64</v>
          </cell>
          <cell r="P493">
            <v>4686.8999999999996</v>
          </cell>
          <cell r="Q493">
            <v>2.5600000000000001E-2</v>
          </cell>
          <cell r="R493">
            <v>2.5600000000000001E-2</v>
          </cell>
          <cell r="S493">
            <v>39</v>
          </cell>
          <cell r="T493">
            <v>6</v>
          </cell>
          <cell r="U493">
            <v>12</v>
          </cell>
          <cell r="V493">
            <v>2011</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0.63590000000000002</v>
          </cell>
          <cell r="L494">
            <v>150834</v>
          </cell>
          <cell r="M494">
            <v>0</v>
          </cell>
          <cell r="N494">
            <v>237198</v>
          </cell>
          <cell r="O494">
            <v>14.2</v>
          </cell>
          <cell r="P494">
            <v>6072.26</v>
          </cell>
          <cell r="Q494">
            <v>2.5600000000000001E-2</v>
          </cell>
          <cell r="R494">
            <v>2.5600000000000001E-2</v>
          </cell>
          <cell r="S494">
            <v>39</v>
          </cell>
          <cell r="T494">
            <v>6</v>
          </cell>
          <cell r="U494">
            <v>12</v>
          </cell>
          <cell r="V494">
            <v>2011</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0.62102999999999997</v>
          </cell>
          <cell r="L495">
            <v>287661</v>
          </cell>
          <cell r="M495">
            <v>0</v>
          </cell>
          <cell r="N495">
            <v>463200</v>
          </cell>
          <cell r="O495">
            <v>14.78</v>
          </cell>
          <cell r="P495">
            <v>11857.91</v>
          </cell>
          <cell r="Q495">
            <v>2.5600000000000001E-2</v>
          </cell>
          <cell r="R495">
            <v>2.5600000000000001E-2</v>
          </cell>
          <cell r="S495">
            <v>39</v>
          </cell>
          <cell r="T495">
            <v>6</v>
          </cell>
          <cell r="U495">
            <v>12</v>
          </cell>
          <cell r="V495">
            <v>2011</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0.60563999999999996</v>
          </cell>
          <cell r="L496">
            <v>360713</v>
          </cell>
          <cell r="M496">
            <v>0</v>
          </cell>
          <cell r="N496">
            <v>595590</v>
          </cell>
          <cell r="O496">
            <v>15.38</v>
          </cell>
          <cell r="P496">
            <v>15247.11</v>
          </cell>
          <cell r="Q496">
            <v>2.5600000000000001E-2</v>
          </cell>
          <cell r="R496">
            <v>2.5600000000000001E-2</v>
          </cell>
          <cell r="S496">
            <v>39</v>
          </cell>
          <cell r="T496">
            <v>6</v>
          </cell>
          <cell r="U496">
            <v>12</v>
          </cell>
          <cell r="V496">
            <v>2011</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0.59</v>
          </cell>
          <cell r="L497">
            <v>570025</v>
          </cell>
          <cell r="M497">
            <v>0</v>
          </cell>
          <cell r="N497">
            <v>966145</v>
          </cell>
          <cell r="O497">
            <v>15.99</v>
          </cell>
          <cell r="P497">
            <v>24733.31</v>
          </cell>
          <cell r="Q497">
            <v>2.5600000000000001E-2</v>
          </cell>
          <cell r="R497">
            <v>2.5600000000000001E-2</v>
          </cell>
          <cell r="S497">
            <v>39</v>
          </cell>
          <cell r="T497">
            <v>6</v>
          </cell>
          <cell r="U497">
            <v>12</v>
          </cell>
          <cell r="V497">
            <v>2011</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0.57410000000000005</v>
          </cell>
          <cell r="L498">
            <v>417954</v>
          </cell>
          <cell r="M498">
            <v>0</v>
          </cell>
          <cell r="N498">
            <v>728016</v>
          </cell>
          <cell r="O498">
            <v>16.61</v>
          </cell>
          <cell r="P498">
            <v>18637.22</v>
          </cell>
          <cell r="Q498">
            <v>2.5600000000000001E-2</v>
          </cell>
          <cell r="R498">
            <v>2.5600000000000001E-2</v>
          </cell>
          <cell r="S498">
            <v>39</v>
          </cell>
          <cell r="T498">
            <v>6</v>
          </cell>
          <cell r="U498">
            <v>12</v>
          </cell>
          <cell r="V498">
            <v>2011</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0.55769000000000002</v>
          </cell>
          <cell r="L499">
            <v>425195</v>
          </cell>
          <cell r="M499">
            <v>0</v>
          </cell>
          <cell r="N499">
            <v>762422</v>
          </cell>
          <cell r="O499">
            <v>17.25</v>
          </cell>
          <cell r="P499">
            <v>19517.990000000002</v>
          </cell>
          <cell r="Q499">
            <v>2.5600000000000001E-2</v>
          </cell>
          <cell r="R499">
            <v>2.5600000000000001E-2</v>
          </cell>
          <cell r="S499">
            <v>39</v>
          </cell>
          <cell r="T499">
            <v>6</v>
          </cell>
          <cell r="U499">
            <v>12</v>
          </cell>
          <cell r="V499">
            <v>2011</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0.54103000000000001</v>
          </cell>
          <cell r="L500">
            <v>730159</v>
          </cell>
          <cell r="M500">
            <v>0</v>
          </cell>
          <cell r="N500">
            <v>1349571</v>
          </cell>
          <cell r="O500">
            <v>17.899999999999999</v>
          </cell>
          <cell r="P500">
            <v>34549.019999999997</v>
          </cell>
          <cell r="Q500">
            <v>2.5600000000000001E-2</v>
          </cell>
          <cell r="R500">
            <v>2.5600000000000001E-2</v>
          </cell>
          <cell r="S500">
            <v>39</v>
          </cell>
          <cell r="T500">
            <v>6</v>
          </cell>
          <cell r="U500">
            <v>12</v>
          </cell>
          <cell r="V500">
            <v>2011</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0.52410000000000001</v>
          </cell>
          <cell r="L501">
            <v>710166</v>
          </cell>
          <cell r="M501">
            <v>0</v>
          </cell>
          <cell r="N501">
            <v>1355019</v>
          </cell>
          <cell r="O501">
            <v>18.559999999999999</v>
          </cell>
          <cell r="P501">
            <v>34688.49</v>
          </cell>
          <cell r="Q501">
            <v>2.5600000000000001E-2</v>
          </cell>
          <cell r="R501">
            <v>2.5600000000000001E-2</v>
          </cell>
          <cell r="S501">
            <v>39</v>
          </cell>
          <cell r="T501">
            <v>6</v>
          </cell>
          <cell r="U501">
            <v>12</v>
          </cell>
          <cell r="V501">
            <v>2011</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0.50666999999999995</v>
          </cell>
          <cell r="L502">
            <v>990562</v>
          </cell>
          <cell r="M502">
            <v>0</v>
          </cell>
          <cell r="N502">
            <v>1955044</v>
          </cell>
          <cell r="O502">
            <v>19.239999999999998</v>
          </cell>
          <cell r="P502">
            <v>50049.13</v>
          </cell>
          <cell r="Q502">
            <v>2.5600000000000001E-2</v>
          </cell>
          <cell r="R502">
            <v>2.5600000000000001E-2</v>
          </cell>
          <cell r="S502">
            <v>39</v>
          </cell>
          <cell r="T502">
            <v>6</v>
          </cell>
          <cell r="U502">
            <v>12</v>
          </cell>
          <cell r="V502">
            <v>2011</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0.48897000000000002</v>
          </cell>
          <cell r="L503">
            <v>978539</v>
          </cell>
          <cell r="M503">
            <v>0</v>
          </cell>
          <cell r="N503">
            <v>2001224</v>
          </cell>
          <cell r="O503">
            <v>19.93</v>
          </cell>
          <cell r="P503">
            <v>51231.34</v>
          </cell>
          <cell r="Q503">
            <v>2.5600000000000001E-2</v>
          </cell>
          <cell r="R503">
            <v>2.5600000000000001E-2</v>
          </cell>
          <cell r="S503">
            <v>39</v>
          </cell>
          <cell r="T503">
            <v>6</v>
          </cell>
          <cell r="U503">
            <v>12</v>
          </cell>
          <cell r="V503">
            <v>2011</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0.47103</v>
          </cell>
          <cell r="L504">
            <v>844304</v>
          </cell>
          <cell r="M504">
            <v>0</v>
          </cell>
          <cell r="N504">
            <v>1792463</v>
          </cell>
          <cell r="O504">
            <v>20.63</v>
          </cell>
          <cell r="P504">
            <v>45887.040000000001</v>
          </cell>
          <cell r="Q504">
            <v>2.5600000000000001E-2</v>
          </cell>
          <cell r="R504">
            <v>2.5600000000000001E-2</v>
          </cell>
          <cell r="S504">
            <v>39</v>
          </cell>
          <cell r="T504">
            <v>6</v>
          </cell>
          <cell r="U504">
            <v>12</v>
          </cell>
          <cell r="V504">
            <v>2011</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0.45282</v>
          </cell>
          <cell r="L505">
            <v>640088</v>
          </cell>
          <cell r="M505">
            <v>0</v>
          </cell>
          <cell r="N505">
            <v>1413559</v>
          </cell>
          <cell r="O505">
            <v>21.34</v>
          </cell>
          <cell r="P505">
            <v>36187.1</v>
          </cell>
          <cell r="Q505">
            <v>2.5600000000000001E-2</v>
          </cell>
          <cell r="R505">
            <v>2.5600000000000001E-2</v>
          </cell>
          <cell r="S505">
            <v>39</v>
          </cell>
          <cell r="T505">
            <v>6</v>
          </cell>
          <cell r="U505">
            <v>12</v>
          </cell>
          <cell r="V505">
            <v>2011</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0.43436000000000002</v>
          </cell>
          <cell r="L506">
            <v>405775</v>
          </cell>
          <cell r="M506">
            <v>0</v>
          </cell>
          <cell r="N506">
            <v>934190</v>
          </cell>
          <cell r="O506">
            <v>22.06</v>
          </cell>
          <cell r="P506">
            <v>23915.27</v>
          </cell>
          <cell r="Q506">
            <v>2.5600000000000001E-2</v>
          </cell>
          <cell r="R506">
            <v>2.5600000000000001E-2</v>
          </cell>
          <cell r="S506">
            <v>39</v>
          </cell>
          <cell r="T506">
            <v>6</v>
          </cell>
          <cell r="U506">
            <v>12</v>
          </cell>
          <cell r="V506">
            <v>2011</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0.41538000000000003</v>
          </cell>
          <cell r="L507">
            <v>574547</v>
          </cell>
          <cell r="M507">
            <v>0</v>
          </cell>
          <cell r="N507">
            <v>1383183</v>
          </cell>
          <cell r="O507">
            <v>22.8</v>
          </cell>
          <cell r="P507">
            <v>35409.480000000003</v>
          </cell>
          <cell r="Q507">
            <v>2.5600000000000001E-2</v>
          </cell>
          <cell r="R507">
            <v>2.5600000000000001E-2</v>
          </cell>
          <cell r="S507">
            <v>39</v>
          </cell>
          <cell r="T507">
            <v>6</v>
          </cell>
          <cell r="U507">
            <v>12</v>
          </cell>
          <cell r="V507">
            <v>2011</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0.39640999999999998</v>
          </cell>
          <cell r="L508">
            <v>495262</v>
          </cell>
          <cell r="M508">
            <v>0</v>
          </cell>
          <cell r="N508">
            <v>1249369</v>
          </cell>
          <cell r="O508">
            <v>23.54</v>
          </cell>
          <cell r="P508">
            <v>31983.85</v>
          </cell>
          <cell r="Q508">
            <v>2.5600000000000001E-2</v>
          </cell>
          <cell r="R508">
            <v>2.5600000000000001E-2</v>
          </cell>
          <cell r="S508">
            <v>39</v>
          </cell>
          <cell r="T508">
            <v>6</v>
          </cell>
          <cell r="U508">
            <v>12</v>
          </cell>
          <cell r="V508">
            <v>2011</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0.37691999999999998</v>
          </cell>
          <cell r="L509">
            <v>552608</v>
          </cell>
          <cell r="M509">
            <v>0</v>
          </cell>
          <cell r="N509">
            <v>1466114</v>
          </cell>
          <cell r="O509">
            <v>24.3</v>
          </cell>
          <cell r="P509">
            <v>37532.51</v>
          </cell>
          <cell r="Q509">
            <v>2.5600000000000001E-2</v>
          </cell>
          <cell r="R509">
            <v>2.5600000000000001E-2</v>
          </cell>
          <cell r="S509">
            <v>39</v>
          </cell>
          <cell r="T509">
            <v>6</v>
          </cell>
          <cell r="U509">
            <v>12</v>
          </cell>
          <cell r="V509">
            <v>2011</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0.35743999999999998</v>
          </cell>
          <cell r="L510">
            <v>420797</v>
          </cell>
          <cell r="M510">
            <v>0</v>
          </cell>
          <cell r="N510">
            <v>1177252</v>
          </cell>
          <cell r="O510">
            <v>25.06</v>
          </cell>
          <cell r="P510">
            <v>30137.64</v>
          </cell>
          <cell r="Q510">
            <v>2.5600000000000001E-2</v>
          </cell>
          <cell r="R510">
            <v>2.5600000000000001E-2</v>
          </cell>
          <cell r="S510">
            <v>39</v>
          </cell>
          <cell r="T510">
            <v>6</v>
          </cell>
          <cell r="U510">
            <v>12</v>
          </cell>
          <cell r="V510">
            <v>2011</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0.33744000000000002</v>
          </cell>
          <cell r="L511">
            <v>371610</v>
          </cell>
          <cell r="M511">
            <v>0</v>
          </cell>
          <cell r="N511">
            <v>1101263</v>
          </cell>
          <cell r="O511">
            <v>25.84</v>
          </cell>
          <cell r="P511">
            <v>28192.34</v>
          </cell>
          <cell r="Q511">
            <v>2.5600000000000001E-2</v>
          </cell>
          <cell r="R511">
            <v>2.5600000000000001E-2</v>
          </cell>
          <cell r="S511">
            <v>39</v>
          </cell>
          <cell r="T511">
            <v>6</v>
          </cell>
          <cell r="U511">
            <v>12</v>
          </cell>
          <cell r="V511">
            <v>2011</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0.31718000000000002</v>
          </cell>
          <cell r="L512">
            <v>306118</v>
          </cell>
          <cell r="M512">
            <v>0</v>
          </cell>
          <cell r="N512">
            <v>965124</v>
          </cell>
          <cell r="O512">
            <v>26.63</v>
          </cell>
          <cell r="P512">
            <v>24707.17</v>
          </cell>
          <cell r="Q512">
            <v>2.5600000000000001E-2</v>
          </cell>
          <cell r="R512">
            <v>2.5600000000000001E-2</v>
          </cell>
          <cell r="S512">
            <v>39</v>
          </cell>
          <cell r="T512">
            <v>6</v>
          </cell>
          <cell r="U512">
            <v>12</v>
          </cell>
          <cell r="V512">
            <v>2011</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0.29692000000000002</v>
          </cell>
          <cell r="L513">
            <v>580288</v>
          </cell>
          <cell r="M513">
            <v>0</v>
          </cell>
          <cell r="N513">
            <v>1954357</v>
          </cell>
          <cell r="O513">
            <v>27.42</v>
          </cell>
          <cell r="P513">
            <v>50031.53</v>
          </cell>
          <cell r="Q513">
            <v>2.5600000000000001E-2</v>
          </cell>
          <cell r="R513">
            <v>2.5600000000000001E-2</v>
          </cell>
          <cell r="S513">
            <v>39</v>
          </cell>
          <cell r="T513">
            <v>6</v>
          </cell>
          <cell r="U513">
            <v>12</v>
          </cell>
          <cell r="V513">
            <v>2011</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0.27615000000000001</v>
          </cell>
          <cell r="L514">
            <v>195953</v>
          </cell>
          <cell r="M514">
            <v>0</v>
          </cell>
          <cell r="N514">
            <v>709590</v>
          </cell>
          <cell r="O514">
            <v>28.23</v>
          </cell>
          <cell r="P514">
            <v>18165.509999999998</v>
          </cell>
          <cell r="Q514">
            <v>2.5600000000000001E-2</v>
          </cell>
          <cell r="R514">
            <v>2.5600000000000001E-2</v>
          </cell>
          <cell r="S514">
            <v>39</v>
          </cell>
          <cell r="T514">
            <v>6</v>
          </cell>
          <cell r="U514">
            <v>12</v>
          </cell>
          <cell r="V514">
            <v>2011</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0.25538</v>
          </cell>
          <cell r="L515">
            <v>91537</v>
          </cell>
          <cell r="M515">
            <v>0</v>
          </cell>
          <cell r="N515">
            <v>358433</v>
          </cell>
          <cell r="O515">
            <v>29.04</v>
          </cell>
          <cell r="P515">
            <v>9175.8799999999992</v>
          </cell>
          <cell r="Q515">
            <v>2.5600000000000001E-2</v>
          </cell>
          <cell r="R515">
            <v>2.5600000000000001E-2</v>
          </cell>
          <cell r="S515">
            <v>39</v>
          </cell>
          <cell r="T515">
            <v>6</v>
          </cell>
          <cell r="U515">
            <v>12</v>
          </cell>
          <cell r="V515">
            <v>2011</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0.2341</v>
          </cell>
          <cell r="L516">
            <v>2791</v>
          </cell>
          <cell r="M516">
            <v>0</v>
          </cell>
          <cell r="N516">
            <v>11922</v>
          </cell>
          <cell r="O516">
            <v>29.87</v>
          </cell>
          <cell r="P516">
            <v>305.20999999999998</v>
          </cell>
          <cell r="Q516">
            <v>2.5600000000000001E-2</v>
          </cell>
          <cell r="R516">
            <v>2.5600000000000001E-2</v>
          </cell>
          <cell r="S516">
            <v>39</v>
          </cell>
          <cell r="T516">
            <v>6</v>
          </cell>
          <cell r="U516">
            <v>12</v>
          </cell>
          <cell r="V516">
            <v>2011</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0.99975999999999998</v>
          </cell>
          <cell r="L517">
            <v>0</v>
          </cell>
          <cell r="M517">
            <v>0</v>
          </cell>
          <cell r="N517">
            <v>0</v>
          </cell>
          <cell r="O517">
            <v>0.01</v>
          </cell>
          <cell r="P517">
            <v>0</v>
          </cell>
          <cell r="Q517">
            <v>0</v>
          </cell>
          <cell r="R517">
            <v>2.3800000000000002E-2</v>
          </cell>
          <cell r="S517">
            <v>42</v>
          </cell>
          <cell r="T517">
            <v>6</v>
          </cell>
          <cell r="U517">
            <v>12</v>
          </cell>
          <cell r="V517">
            <v>2011</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0.65595000000000003</v>
          </cell>
          <cell r="L518">
            <v>19778</v>
          </cell>
          <cell r="M518">
            <v>0</v>
          </cell>
          <cell r="N518">
            <v>30151</v>
          </cell>
          <cell r="O518">
            <v>14.45</v>
          </cell>
          <cell r="P518">
            <v>717.6</v>
          </cell>
          <cell r="Q518">
            <v>2.3800000000000002E-2</v>
          </cell>
          <cell r="R518">
            <v>2.3800000000000002E-2</v>
          </cell>
          <cell r="S518">
            <v>42</v>
          </cell>
          <cell r="T518">
            <v>6</v>
          </cell>
          <cell r="U518">
            <v>12</v>
          </cell>
          <cell r="V518">
            <v>2011</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0.64261999999999997</v>
          </cell>
          <cell r="L519">
            <v>109074</v>
          </cell>
          <cell r="M519">
            <v>0</v>
          </cell>
          <cell r="N519">
            <v>169734</v>
          </cell>
          <cell r="O519">
            <v>15.01</v>
          </cell>
          <cell r="P519">
            <v>4039.67</v>
          </cell>
          <cell r="Q519">
            <v>2.3800000000000002E-2</v>
          </cell>
          <cell r="R519">
            <v>2.3800000000000002E-2</v>
          </cell>
          <cell r="S519">
            <v>42</v>
          </cell>
          <cell r="T519">
            <v>6</v>
          </cell>
          <cell r="U519">
            <v>12</v>
          </cell>
          <cell r="V519">
            <v>2011</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0.62905</v>
          </cell>
          <cell r="L520">
            <v>125043</v>
          </cell>
          <cell r="M520">
            <v>0</v>
          </cell>
          <cell r="N520">
            <v>198780</v>
          </cell>
          <cell r="O520">
            <v>15.58</v>
          </cell>
          <cell r="P520">
            <v>4730.97</v>
          </cell>
          <cell r="Q520">
            <v>2.3800000000000002E-2</v>
          </cell>
          <cell r="R520">
            <v>2.3800000000000002E-2</v>
          </cell>
          <cell r="S520">
            <v>42</v>
          </cell>
          <cell r="T520">
            <v>6</v>
          </cell>
          <cell r="U520">
            <v>12</v>
          </cell>
          <cell r="V520">
            <v>2011</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0.61499999999999999</v>
          </cell>
          <cell r="L521">
            <v>422231</v>
          </cell>
          <cell r="M521">
            <v>0</v>
          </cell>
          <cell r="N521">
            <v>686555</v>
          </cell>
          <cell r="O521">
            <v>16.170000000000002</v>
          </cell>
          <cell r="P521">
            <v>16340.01</v>
          </cell>
          <cell r="Q521">
            <v>2.3800000000000002E-2</v>
          </cell>
          <cell r="R521">
            <v>2.3800000000000002E-2</v>
          </cell>
          <cell r="S521">
            <v>42</v>
          </cell>
          <cell r="T521">
            <v>6</v>
          </cell>
          <cell r="U521">
            <v>12</v>
          </cell>
          <cell r="V521">
            <v>2011</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0.60070999999999997</v>
          </cell>
          <cell r="L522">
            <v>534325</v>
          </cell>
          <cell r="M522">
            <v>0</v>
          </cell>
          <cell r="N522">
            <v>889489</v>
          </cell>
          <cell r="O522">
            <v>16.77</v>
          </cell>
          <cell r="P522">
            <v>21169.83</v>
          </cell>
          <cell r="Q522">
            <v>2.3800000000000002E-2</v>
          </cell>
          <cell r="R522">
            <v>2.3800000000000002E-2</v>
          </cell>
          <cell r="S522">
            <v>42</v>
          </cell>
          <cell r="T522">
            <v>6</v>
          </cell>
          <cell r="U522">
            <v>12</v>
          </cell>
          <cell r="V522">
            <v>2011</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0.58618999999999999</v>
          </cell>
          <cell r="L523">
            <v>1018208</v>
          </cell>
          <cell r="M523">
            <v>0</v>
          </cell>
          <cell r="N523">
            <v>1736993</v>
          </cell>
          <cell r="O523">
            <v>17.38</v>
          </cell>
          <cell r="P523">
            <v>41340.44</v>
          </cell>
          <cell r="Q523">
            <v>2.3800000000000002E-2</v>
          </cell>
          <cell r="R523">
            <v>2.3800000000000002E-2</v>
          </cell>
          <cell r="S523">
            <v>42</v>
          </cell>
          <cell r="T523">
            <v>6</v>
          </cell>
          <cell r="U523">
            <v>12</v>
          </cell>
          <cell r="V523">
            <v>2011</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0.57118999999999998</v>
          </cell>
          <cell r="L524">
            <v>1275728</v>
          </cell>
          <cell r="M524">
            <v>0</v>
          </cell>
          <cell r="N524">
            <v>2233457</v>
          </cell>
          <cell r="O524">
            <v>18.010000000000002</v>
          </cell>
          <cell r="P524">
            <v>53156.27</v>
          </cell>
          <cell r="Q524">
            <v>2.3800000000000002E-2</v>
          </cell>
          <cell r="R524">
            <v>2.3800000000000002E-2</v>
          </cell>
          <cell r="S524">
            <v>42</v>
          </cell>
          <cell r="T524">
            <v>6</v>
          </cell>
          <cell r="U524">
            <v>12</v>
          </cell>
          <cell r="V524">
            <v>2011</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0.55595000000000006</v>
          </cell>
          <cell r="L525">
            <v>2014225</v>
          </cell>
          <cell r="M525">
            <v>0</v>
          </cell>
          <cell r="N525">
            <v>3623033</v>
          </cell>
          <cell r="O525">
            <v>18.649999999999999</v>
          </cell>
          <cell r="P525">
            <v>86228.18</v>
          </cell>
          <cell r="Q525">
            <v>2.3800000000000002E-2</v>
          </cell>
          <cell r="R525">
            <v>2.3800000000000002E-2</v>
          </cell>
          <cell r="S525">
            <v>42</v>
          </cell>
          <cell r="T525">
            <v>6</v>
          </cell>
          <cell r="U525">
            <v>12</v>
          </cell>
          <cell r="V525">
            <v>2011</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0.54047999999999996</v>
          </cell>
          <cell r="L526">
            <v>1475539</v>
          </cell>
          <cell r="M526">
            <v>0</v>
          </cell>
          <cell r="N526">
            <v>2730053</v>
          </cell>
          <cell r="O526">
            <v>19.3</v>
          </cell>
          <cell r="P526">
            <v>64975.26</v>
          </cell>
          <cell r="Q526">
            <v>2.3800000000000002E-2</v>
          </cell>
          <cell r="R526">
            <v>2.3800000000000002E-2</v>
          </cell>
          <cell r="S526">
            <v>42</v>
          </cell>
          <cell r="T526">
            <v>6</v>
          </cell>
          <cell r="U526">
            <v>12</v>
          </cell>
          <cell r="V526">
            <v>2011</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0.52476</v>
          </cell>
          <cell r="L527">
            <v>1500327</v>
          </cell>
          <cell r="M527">
            <v>0</v>
          </cell>
          <cell r="N527">
            <v>2859073</v>
          </cell>
          <cell r="O527">
            <v>19.96</v>
          </cell>
          <cell r="P527">
            <v>68045.929999999993</v>
          </cell>
          <cell r="Q527">
            <v>2.3800000000000002E-2</v>
          </cell>
          <cell r="R527">
            <v>2.3800000000000002E-2</v>
          </cell>
          <cell r="S527">
            <v>42</v>
          </cell>
          <cell r="T527">
            <v>6</v>
          </cell>
          <cell r="U527">
            <v>12</v>
          </cell>
          <cell r="V527">
            <v>2011</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0.50856999999999997</v>
          </cell>
          <cell r="L528">
            <v>2573810</v>
          </cell>
          <cell r="M528">
            <v>0</v>
          </cell>
          <cell r="N528">
            <v>5060877</v>
          </cell>
          <cell r="O528">
            <v>20.64</v>
          </cell>
          <cell r="P528">
            <v>120448.87</v>
          </cell>
          <cell r="Q528">
            <v>2.3800000000000002E-2</v>
          </cell>
          <cell r="R528">
            <v>2.3800000000000002E-2</v>
          </cell>
          <cell r="S528">
            <v>42</v>
          </cell>
          <cell r="T528">
            <v>6</v>
          </cell>
          <cell r="U528">
            <v>12</v>
          </cell>
          <cell r="V528">
            <v>2011</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0.49214000000000002</v>
          </cell>
          <cell r="L529">
            <v>2500714</v>
          </cell>
          <cell r="M529">
            <v>0</v>
          </cell>
          <cell r="N529">
            <v>5081307</v>
          </cell>
          <cell r="O529">
            <v>21.33</v>
          </cell>
          <cell r="P529">
            <v>120935.1</v>
          </cell>
          <cell r="Q529">
            <v>2.3800000000000002E-2</v>
          </cell>
          <cell r="R529">
            <v>2.3800000000000002E-2</v>
          </cell>
          <cell r="S529">
            <v>42</v>
          </cell>
          <cell r="T529">
            <v>6</v>
          </cell>
          <cell r="U529">
            <v>12</v>
          </cell>
          <cell r="V529">
            <v>2011</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0.47571000000000002</v>
          </cell>
          <cell r="L530">
            <v>3487617</v>
          </cell>
          <cell r="M530">
            <v>0</v>
          </cell>
          <cell r="N530">
            <v>7331394</v>
          </cell>
          <cell r="O530">
            <v>22.02</v>
          </cell>
          <cell r="P530">
            <v>174487.18</v>
          </cell>
          <cell r="Q530">
            <v>2.3800000000000002E-2</v>
          </cell>
          <cell r="R530">
            <v>2.3800000000000002E-2</v>
          </cell>
          <cell r="S530">
            <v>42</v>
          </cell>
          <cell r="T530">
            <v>6</v>
          </cell>
          <cell r="U530">
            <v>12</v>
          </cell>
          <cell r="V530">
            <v>2011</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0.45881</v>
          </cell>
          <cell r="L531">
            <v>3443171</v>
          </cell>
          <cell r="M531">
            <v>0</v>
          </cell>
          <cell r="N531">
            <v>7504569</v>
          </cell>
          <cell r="O531">
            <v>22.73</v>
          </cell>
          <cell r="P531">
            <v>178608.74</v>
          </cell>
          <cell r="Q531">
            <v>2.3800000000000002E-2</v>
          </cell>
          <cell r="R531">
            <v>2.3800000000000002E-2</v>
          </cell>
          <cell r="S531">
            <v>42</v>
          </cell>
          <cell r="T531">
            <v>6</v>
          </cell>
          <cell r="U531">
            <v>12</v>
          </cell>
          <cell r="V531">
            <v>2011</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0.44167000000000001</v>
          </cell>
          <cell r="L532">
            <v>2968780</v>
          </cell>
          <cell r="M532">
            <v>0</v>
          </cell>
          <cell r="N532">
            <v>6721715</v>
          </cell>
          <cell r="O532">
            <v>23.45</v>
          </cell>
          <cell r="P532">
            <v>159976.81</v>
          </cell>
          <cell r="Q532">
            <v>2.3800000000000002E-2</v>
          </cell>
          <cell r="R532">
            <v>2.3800000000000002E-2</v>
          </cell>
          <cell r="S532">
            <v>42</v>
          </cell>
          <cell r="T532">
            <v>6</v>
          </cell>
          <cell r="U532">
            <v>12</v>
          </cell>
          <cell r="V532">
            <v>2011</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0.42429</v>
          </cell>
          <cell r="L533">
            <v>2249089</v>
          </cell>
          <cell r="M533">
            <v>0</v>
          </cell>
          <cell r="N533">
            <v>5300829</v>
          </cell>
          <cell r="O533">
            <v>24.18</v>
          </cell>
          <cell r="P533">
            <v>126159.73</v>
          </cell>
          <cell r="Q533">
            <v>2.3800000000000002E-2</v>
          </cell>
          <cell r="R533">
            <v>2.3800000000000002E-2</v>
          </cell>
          <cell r="S533">
            <v>42</v>
          </cell>
          <cell r="T533">
            <v>6</v>
          </cell>
          <cell r="U533">
            <v>12</v>
          </cell>
          <cell r="V533">
            <v>2011</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0.40666999999999998</v>
          </cell>
          <cell r="L534">
            <v>1424647</v>
          </cell>
          <cell r="M534">
            <v>0</v>
          </cell>
          <cell r="N534">
            <v>3503203</v>
          </cell>
          <cell r="O534">
            <v>24.92</v>
          </cell>
          <cell r="P534">
            <v>83376.22</v>
          </cell>
          <cell r="Q534">
            <v>2.3800000000000002E-2</v>
          </cell>
          <cell r="R534">
            <v>2.3800000000000002E-2</v>
          </cell>
          <cell r="S534">
            <v>42</v>
          </cell>
          <cell r="T534">
            <v>6</v>
          </cell>
          <cell r="U534">
            <v>12</v>
          </cell>
          <cell r="V534">
            <v>2011</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0.38880999999999999</v>
          </cell>
          <cell r="L535">
            <v>2016727</v>
          </cell>
          <cell r="M535">
            <v>0</v>
          </cell>
          <cell r="N535">
            <v>5186921</v>
          </cell>
          <cell r="O535">
            <v>25.67</v>
          </cell>
          <cell r="P535">
            <v>123448.71</v>
          </cell>
          <cell r="Q535">
            <v>2.3800000000000002E-2</v>
          </cell>
          <cell r="R535">
            <v>2.3800000000000002E-2</v>
          </cell>
          <cell r="S535">
            <v>42</v>
          </cell>
          <cell r="T535">
            <v>6</v>
          </cell>
          <cell r="U535">
            <v>12</v>
          </cell>
          <cell r="V535">
            <v>2011</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0.37070999999999998</v>
          </cell>
          <cell r="L536">
            <v>1736821</v>
          </cell>
          <cell r="M536">
            <v>0</v>
          </cell>
          <cell r="N536">
            <v>4685120</v>
          </cell>
          <cell r="O536">
            <v>26.43</v>
          </cell>
          <cell r="P536">
            <v>111505.86</v>
          </cell>
          <cell r="Q536">
            <v>2.3800000000000002E-2</v>
          </cell>
          <cell r="R536">
            <v>2.3800000000000002E-2</v>
          </cell>
          <cell r="S536">
            <v>42</v>
          </cell>
          <cell r="T536">
            <v>6</v>
          </cell>
          <cell r="U536">
            <v>12</v>
          </cell>
          <cell r="V536">
            <v>2011</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0.35238000000000003</v>
          </cell>
          <cell r="L537">
            <v>1937354</v>
          </cell>
          <cell r="M537">
            <v>0</v>
          </cell>
          <cell r="N537">
            <v>5497910</v>
          </cell>
          <cell r="O537">
            <v>27.2</v>
          </cell>
          <cell r="P537">
            <v>130850.26</v>
          </cell>
          <cell r="Q537">
            <v>2.3800000000000002E-2</v>
          </cell>
          <cell r="R537">
            <v>2.3800000000000002E-2</v>
          </cell>
          <cell r="S537">
            <v>42</v>
          </cell>
          <cell r="T537">
            <v>6</v>
          </cell>
          <cell r="U537">
            <v>12</v>
          </cell>
          <cell r="V537">
            <v>2011</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0.33381</v>
          </cell>
          <cell r="L538">
            <v>1473664</v>
          </cell>
          <cell r="M538">
            <v>0</v>
          </cell>
          <cell r="N538">
            <v>4414680</v>
          </cell>
          <cell r="O538">
            <v>27.98</v>
          </cell>
          <cell r="P538">
            <v>105069.39</v>
          </cell>
          <cell r="Q538">
            <v>2.3800000000000002E-2</v>
          </cell>
          <cell r="R538">
            <v>2.3800000000000002E-2</v>
          </cell>
          <cell r="S538">
            <v>42</v>
          </cell>
          <cell r="T538">
            <v>6</v>
          </cell>
          <cell r="U538">
            <v>12</v>
          </cell>
          <cell r="V538">
            <v>2011</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0.315</v>
          </cell>
          <cell r="L539">
            <v>1300863</v>
          </cell>
          <cell r="M539">
            <v>0</v>
          </cell>
          <cell r="N539">
            <v>4129725</v>
          </cell>
          <cell r="O539">
            <v>28.77</v>
          </cell>
          <cell r="P539">
            <v>98287.45</v>
          </cell>
          <cell r="Q539">
            <v>2.3800000000000002E-2</v>
          </cell>
          <cell r="R539">
            <v>2.3800000000000002E-2</v>
          </cell>
          <cell r="S539">
            <v>42</v>
          </cell>
          <cell r="T539">
            <v>6</v>
          </cell>
          <cell r="U539">
            <v>12</v>
          </cell>
          <cell r="V539">
            <v>2011</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0.29619000000000001</v>
          </cell>
          <cell r="L540">
            <v>1071972</v>
          </cell>
          <cell r="M540">
            <v>0</v>
          </cell>
          <cell r="N540">
            <v>3619203</v>
          </cell>
          <cell r="O540">
            <v>29.56</v>
          </cell>
          <cell r="P540">
            <v>86137.04</v>
          </cell>
          <cell r="Q540">
            <v>2.3800000000000002E-2</v>
          </cell>
          <cell r="R540">
            <v>2.3800000000000002E-2</v>
          </cell>
          <cell r="S540">
            <v>42</v>
          </cell>
          <cell r="T540">
            <v>6</v>
          </cell>
          <cell r="U540">
            <v>12</v>
          </cell>
          <cell r="V540">
            <v>2011</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0.27689999999999998</v>
          </cell>
          <cell r="L541">
            <v>2029349</v>
          </cell>
          <cell r="M541">
            <v>0</v>
          </cell>
          <cell r="N541">
            <v>7328816</v>
          </cell>
          <cell r="O541">
            <v>30.37</v>
          </cell>
          <cell r="P541">
            <v>174425.82</v>
          </cell>
          <cell r="Q541">
            <v>2.3800000000000002E-2</v>
          </cell>
          <cell r="R541">
            <v>2.3800000000000002E-2</v>
          </cell>
          <cell r="S541">
            <v>42</v>
          </cell>
          <cell r="T541">
            <v>6</v>
          </cell>
          <cell r="U541">
            <v>12</v>
          </cell>
          <cell r="V541">
            <v>2011</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0.25762000000000002</v>
          </cell>
          <cell r="L542">
            <v>685515</v>
          </cell>
          <cell r="M542">
            <v>0</v>
          </cell>
          <cell r="N542">
            <v>2660955</v>
          </cell>
          <cell r="O542">
            <v>31.18</v>
          </cell>
          <cell r="P542">
            <v>63330.73</v>
          </cell>
          <cell r="Q542">
            <v>2.3800000000000002E-2</v>
          </cell>
          <cell r="R542">
            <v>2.3800000000000002E-2</v>
          </cell>
          <cell r="S542">
            <v>42</v>
          </cell>
          <cell r="T542">
            <v>6</v>
          </cell>
          <cell r="U542">
            <v>12</v>
          </cell>
          <cell r="V542">
            <v>2011</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0.23785999999999999</v>
          </cell>
          <cell r="L543">
            <v>319712</v>
          </cell>
          <cell r="M543">
            <v>0</v>
          </cell>
          <cell r="N543">
            <v>1344120</v>
          </cell>
          <cell r="O543">
            <v>32.01</v>
          </cell>
          <cell r="P543">
            <v>31990.05</v>
          </cell>
          <cell r="Q543">
            <v>2.3800000000000002E-2</v>
          </cell>
          <cell r="R543">
            <v>2.3800000000000002E-2</v>
          </cell>
          <cell r="S543">
            <v>42</v>
          </cell>
          <cell r="T543">
            <v>6</v>
          </cell>
          <cell r="U543">
            <v>12</v>
          </cell>
          <cell r="V543">
            <v>2011</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0.21809999999999999</v>
          </cell>
          <cell r="L544">
            <v>9751</v>
          </cell>
          <cell r="M544">
            <v>0</v>
          </cell>
          <cell r="N544">
            <v>44708</v>
          </cell>
          <cell r="O544">
            <v>32.840000000000003</v>
          </cell>
          <cell r="P544">
            <v>1064.06</v>
          </cell>
          <cell r="Q544">
            <v>2.3800000000000002E-2</v>
          </cell>
          <cell r="R544">
            <v>2.3800000000000002E-2</v>
          </cell>
          <cell r="S544">
            <v>42</v>
          </cell>
          <cell r="T544">
            <v>6</v>
          </cell>
          <cell r="U544">
            <v>12</v>
          </cell>
          <cell r="V544">
            <v>2011</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0.98180000000000001</v>
          </cell>
          <cell r="L545">
            <v>92726</v>
          </cell>
          <cell r="M545">
            <v>0</v>
          </cell>
          <cell r="N545">
            <v>94445</v>
          </cell>
          <cell r="O545">
            <v>0.91</v>
          </cell>
          <cell r="P545">
            <v>1888.89</v>
          </cell>
          <cell r="Q545">
            <v>0.02</v>
          </cell>
          <cell r="R545">
            <v>0.02</v>
          </cell>
          <cell r="S545">
            <v>50</v>
          </cell>
          <cell r="T545">
            <v>6</v>
          </cell>
          <cell r="U545">
            <v>12</v>
          </cell>
          <cell r="V545">
            <v>2011</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0.9748</v>
          </cell>
          <cell r="L546">
            <v>4856</v>
          </cell>
          <cell r="M546">
            <v>0</v>
          </cell>
          <cell r="N546">
            <v>4982</v>
          </cell>
          <cell r="O546">
            <v>1.26</v>
          </cell>
          <cell r="P546">
            <v>99.64</v>
          </cell>
          <cell r="Q546">
            <v>0.02</v>
          </cell>
          <cell r="R546">
            <v>0.02</v>
          </cell>
          <cell r="S546">
            <v>50</v>
          </cell>
          <cell r="T546">
            <v>6</v>
          </cell>
          <cell r="U546">
            <v>12</v>
          </cell>
          <cell r="V546">
            <v>2011</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0.96099999999999997</v>
          </cell>
          <cell r="L547">
            <v>889</v>
          </cell>
          <cell r="M547">
            <v>0</v>
          </cell>
          <cell r="N547">
            <v>925</v>
          </cell>
          <cell r="O547">
            <v>1.95</v>
          </cell>
          <cell r="P547">
            <v>18.5</v>
          </cell>
          <cell r="Q547">
            <v>0.02</v>
          </cell>
          <cell r="R547">
            <v>0.02</v>
          </cell>
          <cell r="S547">
            <v>50</v>
          </cell>
          <cell r="T547">
            <v>6</v>
          </cell>
          <cell r="U547">
            <v>12</v>
          </cell>
          <cell r="V547">
            <v>2011</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0.95420000000000005</v>
          </cell>
          <cell r="L548">
            <v>1074</v>
          </cell>
          <cell r="M548">
            <v>0</v>
          </cell>
          <cell r="N548">
            <v>1126</v>
          </cell>
          <cell r="O548">
            <v>2.29</v>
          </cell>
          <cell r="P548">
            <v>22.51</v>
          </cell>
          <cell r="Q548">
            <v>0.02</v>
          </cell>
          <cell r="R548">
            <v>0.02</v>
          </cell>
          <cell r="S548">
            <v>50</v>
          </cell>
          <cell r="T548">
            <v>6</v>
          </cell>
          <cell r="U548">
            <v>12</v>
          </cell>
          <cell r="V548">
            <v>2011</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0.94740000000000002</v>
          </cell>
          <cell r="L549">
            <v>404</v>
          </cell>
          <cell r="M549">
            <v>0</v>
          </cell>
          <cell r="N549">
            <v>426</v>
          </cell>
          <cell r="O549">
            <v>2.63</v>
          </cell>
          <cell r="P549">
            <v>8.52</v>
          </cell>
          <cell r="Q549">
            <v>0.02</v>
          </cell>
          <cell r="R549">
            <v>0.02</v>
          </cell>
          <cell r="S549">
            <v>50</v>
          </cell>
          <cell r="T549">
            <v>6</v>
          </cell>
          <cell r="U549">
            <v>12</v>
          </cell>
          <cell r="V549">
            <v>2011</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0.90039999999999998</v>
          </cell>
          <cell r="L550">
            <v>610</v>
          </cell>
          <cell r="M550">
            <v>0</v>
          </cell>
          <cell r="N550">
            <v>678</v>
          </cell>
          <cell r="O550">
            <v>4.9800000000000004</v>
          </cell>
          <cell r="P550">
            <v>13.56</v>
          </cell>
          <cell r="Q550">
            <v>0.02</v>
          </cell>
          <cell r="R550">
            <v>0.02</v>
          </cell>
          <cell r="S550">
            <v>50</v>
          </cell>
          <cell r="T550">
            <v>6</v>
          </cell>
          <cell r="U550">
            <v>12</v>
          </cell>
          <cell r="V550">
            <v>2011</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0.83279999999999998</v>
          </cell>
          <cell r="L551">
            <v>28</v>
          </cell>
          <cell r="M551">
            <v>0</v>
          </cell>
          <cell r="N551">
            <v>34</v>
          </cell>
          <cell r="O551">
            <v>8.36</v>
          </cell>
          <cell r="P551">
            <v>0.68</v>
          </cell>
          <cell r="Q551">
            <v>2.01E-2</v>
          </cell>
          <cell r="R551">
            <v>0.02</v>
          </cell>
          <cell r="S551">
            <v>50</v>
          </cell>
          <cell r="T551">
            <v>6</v>
          </cell>
          <cell r="U551">
            <v>12</v>
          </cell>
          <cell r="V551">
            <v>2011</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0.81899999999999995</v>
          </cell>
          <cell r="L552">
            <v>254</v>
          </cell>
          <cell r="M552">
            <v>0</v>
          </cell>
          <cell r="N552">
            <v>310</v>
          </cell>
          <cell r="O552">
            <v>9.0500000000000007</v>
          </cell>
          <cell r="P552">
            <v>6.19</v>
          </cell>
          <cell r="Q552">
            <v>0.02</v>
          </cell>
          <cell r="R552">
            <v>0.02</v>
          </cell>
          <cell r="S552">
            <v>50</v>
          </cell>
          <cell r="T552">
            <v>6</v>
          </cell>
          <cell r="U552">
            <v>12</v>
          </cell>
          <cell r="V552">
            <v>2011</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0.58340000000000003</v>
          </cell>
          <cell r="L553">
            <v>16</v>
          </cell>
          <cell r="M553">
            <v>0</v>
          </cell>
          <cell r="N553">
            <v>27</v>
          </cell>
          <cell r="O553">
            <v>20.83</v>
          </cell>
          <cell r="P553">
            <v>0.54</v>
          </cell>
          <cell r="Q553">
            <v>1.9800000000000002E-2</v>
          </cell>
          <cell r="R553">
            <v>0.02</v>
          </cell>
          <cell r="S553">
            <v>50</v>
          </cell>
          <cell r="T553">
            <v>6</v>
          </cell>
          <cell r="U553">
            <v>12</v>
          </cell>
          <cell r="V553">
            <v>2011</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0.56479999999999997</v>
          </cell>
          <cell r="L554">
            <v>256</v>
          </cell>
          <cell r="M554">
            <v>0</v>
          </cell>
          <cell r="N554">
            <v>454</v>
          </cell>
          <cell r="O554">
            <v>21.76</v>
          </cell>
          <cell r="P554">
            <v>9.07</v>
          </cell>
          <cell r="Q554">
            <v>0.02</v>
          </cell>
          <cell r="R554">
            <v>0.02</v>
          </cell>
          <cell r="S554">
            <v>50</v>
          </cell>
          <cell r="T554">
            <v>6</v>
          </cell>
          <cell r="U554">
            <v>12</v>
          </cell>
          <cell r="V554">
            <v>2011</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0.51600000000000001</v>
          </cell>
          <cell r="L555">
            <v>1272</v>
          </cell>
          <cell r="M555">
            <v>0</v>
          </cell>
          <cell r="N555">
            <v>2465</v>
          </cell>
          <cell r="O555">
            <v>24.2</v>
          </cell>
          <cell r="P555">
            <v>49.31</v>
          </cell>
          <cell r="Q555">
            <v>0.02</v>
          </cell>
          <cell r="R555">
            <v>0.02</v>
          </cell>
          <cell r="S555">
            <v>50</v>
          </cell>
          <cell r="T555">
            <v>6</v>
          </cell>
          <cell r="U555">
            <v>12</v>
          </cell>
          <cell r="V555">
            <v>2011</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0.46339999999999998</v>
          </cell>
          <cell r="L556">
            <v>820</v>
          </cell>
          <cell r="M556">
            <v>0</v>
          </cell>
          <cell r="N556">
            <v>1769</v>
          </cell>
          <cell r="O556">
            <v>26.83</v>
          </cell>
          <cell r="P556">
            <v>35.380000000000003</v>
          </cell>
          <cell r="Q556">
            <v>0.02</v>
          </cell>
          <cell r="R556">
            <v>0.02</v>
          </cell>
          <cell r="S556">
            <v>50</v>
          </cell>
          <cell r="T556">
            <v>6</v>
          </cell>
          <cell r="U556">
            <v>12</v>
          </cell>
          <cell r="V556">
            <v>2011</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0.45240000000000002</v>
          </cell>
          <cell r="L557">
            <v>7860</v>
          </cell>
          <cell r="M557">
            <v>0</v>
          </cell>
          <cell r="N557">
            <v>17375</v>
          </cell>
          <cell r="O557">
            <v>27.38</v>
          </cell>
          <cell r="P557">
            <v>347.5</v>
          </cell>
          <cell r="Q557">
            <v>0.02</v>
          </cell>
          <cell r="R557">
            <v>0.02</v>
          </cell>
          <cell r="S557">
            <v>50</v>
          </cell>
          <cell r="T557">
            <v>6</v>
          </cell>
          <cell r="U557">
            <v>12</v>
          </cell>
          <cell r="V557">
            <v>2011</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0.44119999999999998</v>
          </cell>
          <cell r="L558">
            <v>4184</v>
          </cell>
          <cell r="M558">
            <v>0</v>
          </cell>
          <cell r="N558">
            <v>9484</v>
          </cell>
          <cell r="O558">
            <v>27.94</v>
          </cell>
          <cell r="P558">
            <v>189.67</v>
          </cell>
          <cell r="Q558">
            <v>0.02</v>
          </cell>
          <cell r="R558">
            <v>0.02</v>
          </cell>
          <cell r="S558">
            <v>50</v>
          </cell>
          <cell r="T558">
            <v>6</v>
          </cell>
          <cell r="U558">
            <v>12</v>
          </cell>
          <cell r="V558">
            <v>2011</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0.40639999999999998</v>
          </cell>
          <cell r="L559">
            <v>3716</v>
          </cell>
          <cell r="M559">
            <v>0</v>
          </cell>
          <cell r="N559">
            <v>9144</v>
          </cell>
          <cell r="O559">
            <v>29.68</v>
          </cell>
          <cell r="P559">
            <v>182.89</v>
          </cell>
          <cell r="Q559">
            <v>0.02</v>
          </cell>
          <cell r="R559">
            <v>0.02</v>
          </cell>
          <cell r="S559">
            <v>50</v>
          </cell>
          <cell r="T559">
            <v>6</v>
          </cell>
          <cell r="U559">
            <v>12</v>
          </cell>
          <cell r="V559">
            <v>2011</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0.39439999999999997</v>
          </cell>
          <cell r="L560">
            <v>469</v>
          </cell>
          <cell r="M560">
            <v>0</v>
          </cell>
          <cell r="N560">
            <v>1190</v>
          </cell>
          <cell r="O560">
            <v>30.28</v>
          </cell>
          <cell r="P560">
            <v>23.8</v>
          </cell>
          <cell r="Q560">
            <v>0.02</v>
          </cell>
          <cell r="R560">
            <v>0.02</v>
          </cell>
          <cell r="S560">
            <v>50</v>
          </cell>
          <cell r="T560">
            <v>6</v>
          </cell>
          <cell r="U560">
            <v>12</v>
          </cell>
          <cell r="V560">
            <v>2011</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0.38219999999999998</v>
          </cell>
          <cell r="L561">
            <v>3255</v>
          </cell>
          <cell r="M561">
            <v>0</v>
          </cell>
          <cell r="N561">
            <v>8515</v>
          </cell>
          <cell r="O561">
            <v>30.89</v>
          </cell>
          <cell r="P561">
            <v>170.31</v>
          </cell>
          <cell r="Q561">
            <v>0.02</v>
          </cell>
          <cell r="R561">
            <v>0.02</v>
          </cell>
          <cell r="S561">
            <v>50</v>
          </cell>
          <cell r="T561">
            <v>6</v>
          </cell>
          <cell r="U561">
            <v>12</v>
          </cell>
          <cell r="V561">
            <v>2011</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0.35720000000000002</v>
          </cell>
          <cell r="L562">
            <v>943</v>
          </cell>
          <cell r="M562">
            <v>0</v>
          </cell>
          <cell r="N562">
            <v>2640</v>
          </cell>
          <cell r="O562">
            <v>32.14</v>
          </cell>
          <cell r="P562">
            <v>52.79</v>
          </cell>
          <cell r="Q562">
            <v>0.02</v>
          </cell>
          <cell r="R562">
            <v>0.02</v>
          </cell>
          <cell r="S562">
            <v>50</v>
          </cell>
          <cell r="T562">
            <v>6</v>
          </cell>
          <cell r="U562">
            <v>12</v>
          </cell>
          <cell r="V562">
            <v>2011</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0.34439999999999998</v>
          </cell>
          <cell r="L563">
            <v>4009</v>
          </cell>
          <cell r="M563">
            <v>0</v>
          </cell>
          <cell r="N563">
            <v>11640</v>
          </cell>
          <cell r="O563">
            <v>32.78</v>
          </cell>
          <cell r="P563">
            <v>232.79</v>
          </cell>
          <cell r="Q563">
            <v>0.02</v>
          </cell>
          <cell r="R563">
            <v>0.02</v>
          </cell>
          <cell r="S563">
            <v>50</v>
          </cell>
          <cell r="T563">
            <v>6</v>
          </cell>
          <cell r="U563">
            <v>12</v>
          </cell>
          <cell r="V563">
            <v>2011</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0.318</v>
          </cell>
          <cell r="L564">
            <v>0</v>
          </cell>
          <cell r="M564">
            <v>0</v>
          </cell>
          <cell r="N564">
            <v>0</v>
          </cell>
          <cell r="O564">
            <v>34.1</v>
          </cell>
          <cell r="P564">
            <v>0</v>
          </cell>
          <cell r="Q564">
            <v>0</v>
          </cell>
          <cell r="R564">
            <v>0.02</v>
          </cell>
          <cell r="S564">
            <v>50</v>
          </cell>
          <cell r="T564">
            <v>6</v>
          </cell>
          <cell r="U564">
            <v>12</v>
          </cell>
          <cell r="V564">
            <v>2011</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0.30459999999999998</v>
          </cell>
          <cell r="L565">
            <v>12630</v>
          </cell>
          <cell r="M565">
            <v>0</v>
          </cell>
          <cell r="N565">
            <v>41464</v>
          </cell>
          <cell r="O565">
            <v>34.770000000000003</v>
          </cell>
          <cell r="P565">
            <v>829.28</v>
          </cell>
          <cell r="Q565">
            <v>0.02</v>
          </cell>
          <cell r="R565">
            <v>0.02</v>
          </cell>
          <cell r="S565">
            <v>50</v>
          </cell>
          <cell r="T565">
            <v>6</v>
          </cell>
          <cell r="U565">
            <v>12</v>
          </cell>
          <cell r="V565">
            <v>2011</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0.2908</v>
          </cell>
          <cell r="L566">
            <v>9935</v>
          </cell>
          <cell r="M566">
            <v>0</v>
          </cell>
          <cell r="N566">
            <v>34165</v>
          </cell>
          <cell r="O566">
            <v>35.46</v>
          </cell>
          <cell r="P566">
            <v>683.3</v>
          </cell>
          <cell r="Q566">
            <v>0.02</v>
          </cell>
          <cell r="R566">
            <v>0.02</v>
          </cell>
          <cell r="S566">
            <v>50</v>
          </cell>
          <cell r="T566">
            <v>6</v>
          </cell>
          <cell r="U566">
            <v>12</v>
          </cell>
          <cell r="V566">
            <v>2011</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0.27660000000000001</v>
          </cell>
          <cell r="L567">
            <v>165</v>
          </cell>
          <cell r="M567">
            <v>0</v>
          </cell>
          <cell r="N567">
            <v>597</v>
          </cell>
          <cell r="O567">
            <v>36.17</v>
          </cell>
          <cell r="P567">
            <v>11.94</v>
          </cell>
          <cell r="Q567">
            <v>0.02</v>
          </cell>
          <cell r="R567">
            <v>0.02</v>
          </cell>
          <cell r="S567">
            <v>50</v>
          </cell>
          <cell r="T567">
            <v>6</v>
          </cell>
          <cell r="U567">
            <v>12</v>
          </cell>
          <cell r="V567">
            <v>2011</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0.26240000000000002</v>
          </cell>
          <cell r="L568">
            <v>364</v>
          </cell>
          <cell r="M568">
            <v>0</v>
          </cell>
          <cell r="N568">
            <v>1388</v>
          </cell>
          <cell r="O568">
            <v>36.880000000000003</v>
          </cell>
          <cell r="P568">
            <v>27.75</v>
          </cell>
          <cell r="Q568">
            <v>0.02</v>
          </cell>
          <cell r="R568">
            <v>0.02</v>
          </cell>
          <cell r="S568">
            <v>50</v>
          </cell>
          <cell r="T568">
            <v>6</v>
          </cell>
          <cell r="U568">
            <v>12</v>
          </cell>
          <cell r="V568">
            <v>2011</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0.24779999999999999</v>
          </cell>
          <cell r="L569">
            <v>4232</v>
          </cell>
          <cell r="M569">
            <v>0</v>
          </cell>
          <cell r="N569">
            <v>17078</v>
          </cell>
          <cell r="O569">
            <v>37.61</v>
          </cell>
          <cell r="P569">
            <v>341.55</v>
          </cell>
          <cell r="Q569">
            <v>0.02</v>
          </cell>
          <cell r="R569">
            <v>0.02</v>
          </cell>
          <cell r="S569">
            <v>50</v>
          </cell>
          <cell r="T569">
            <v>6</v>
          </cell>
          <cell r="U569">
            <v>12</v>
          </cell>
          <cell r="V569">
            <v>2011</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0.23280000000000001</v>
          </cell>
          <cell r="L570">
            <v>7517</v>
          </cell>
          <cell r="M570">
            <v>0</v>
          </cell>
          <cell r="N570">
            <v>32291</v>
          </cell>
          <cell r="O570">
            <v>38.36</v>
          </cell>
          <cell r="P570">
            <v>645.80999999999995</v>
          </cell>
          <cell r="Q570">
            <v>0.02</v>
          </cell>
          <cell r="R570">
            <v>0.02</v>
          </cell>
          <cell r="S570">
            <v>50</v>
          </cell>
          <cell r="T570">
            <v>6</v>
          </cell>
          <cell r="U570">
            <v>12</v>
          </cell>
          <cell r="V570">
            <v>2011</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0.21759999999999999</v>
          </cell>
          <cell r="L571">
            <v>923</v>
          </cell>
          <cell r="M571">
            <v>0</v>
          </cell>
          <cell r="N571">
            <v>4242</v>
          </cell>
          <cell r="O571">
            <v>39.119999999999997</v>
          </cell>
          <cell r="P571">
            <v>84.83</v>
          </cell>
          <cell r="Q571">
            <v>0.02</v>
          </cell>
          <cell r="R571">
            <v>0.02</v>
          </cell>
          <cell r="S571">
            <v>50</v>
          </cell>
          <cell r="T571">
            <v>6</v>
          </cell>
          <cell r="U571">
            <v>12</v>
          </cell>
          <cell r="V571">
            <v>2011</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0.20219999999999999</v>
          </cell>
          <cell r="L572">
            <v>1425</v>
          </cell>
          <cell r="M572">
            <v>0</v>
          </cell>
          <cell r="N572">
            <v>7049</v>
          </cell>
          <cell r="O572">
            <v>39.89</v>
          </cell>
          <cell r="P572">
            <v>140.97</v>
          </cell>
          <cell r="Q572">
            <v>0.02</v>
          </cell>
          <cell r="R572">
            <v>0.02</v>
          </cell>
          <cell r="S572">
            <v>50</v>
          </cell>
          <cell r="T572">
            <v>6</v>
          </cell>
          <cell r="U572">
            <v>12</v>
          </cell>
          <cell r="V572">
            <v>2011</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0.18640000000000001</v>
          </cell>
          <cell r="L573">
            <v>70709</v>
          </cell>
          <cell r="M573">
            <v>0</v>
          </cell>
          <cell r="N573">
            <v>379340</v>
          </cell>
          <cell r="O573">
            <v>40.68</v>
          </cell>
          <cell r="P573">
            <v>7586.79</v>
          </cell>
          <cell r="Q573">
            <v>0.02</v>
          </cell>
          <cell r="R573">
            <v>0.02</v>
          </cell>
          <cell r="S573">
            <v>50</v>
          </cell>
          <cell r="T573">
            <v>6</v>
          </cell>
          <cell r="U573">
            <v>12</v>
          </cell>
          <cell r="V573">
            <v>2011</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0.99975000000000003</v>
          </cell>
          <cell r="L574">
            <v>0</v>
          </cell>
          <cell r="M574">
            <v>0</v>
          </cell>
          <cell r="N574">
            <v>0</v>
          </cell>
          <cell r="O574">
            <v>0.01</v>
          </cell>
          <cell r="P574">
            <v>0</v>
          </cell>
          <cell r="Q574">
            <v>0</v>
          </cell>
          <cell r="R574">
            <v>2.5000000000000001E-2</v>
          </cell>
          <cell r="S574">
            <v>40</v>
          </cell>
          <cell r="T574">
            <v>6</v>
          </cell>
          <cell r="U574">
            <v>12</v>
          </cell>
          <cell r="V574">
            <v>2011</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0.99975000000000003</v>
          </cell>
          <cell r="L575">
            <v>0</v>
          </cell>
          <cell r="M575">
            <v>0</v>
          </cell>
          <cell r="N575">
            <v>0</v>
          </cell>
          <cell r="O575">
            <v>0.01</v>
          </cell>
          <cell r="P575">
            <v>0</v>
          </cell>
          <cell r="Q575">
            <v>0</v>
          </cell>
          <cell r="R575">
            <v>2.5000000000000001E-2</v>
          </cell>
          <cell r="S575">
            <v>40</v>
          </cell>
          <cell r="T575">
            <v>6</v>
          </cell>
          <cell r="U575">
            <v>12</v>
          </cell>
          <cell r="V575">
            <v>2011</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0.99975000000000003</v>
          </cell>
          <cell r="L576">
            <v>0</v>
          </cell>
          <cell r="M576">
            <v>0</v>
          </cell>
          <cell r="N576">
            <v>0</v>
          </cell>
          <cell r="O576">
            <v>0.01</v>
          </cell>
          <cell r="P576">
            <v>0</v>
          </cell>
          <cell r="Q576">
            <v>0</v>
          </cell>
          <cell r="R576">
            <v>2.5000000000000001E-2</v>
          </cell>
          <cell r="S576">
            <v>40</v>
          </cell>
          <cell r="T576">
            <v>6</v>
          </cell>
          <cell r="U576">
            <v>12</v>
          </cell>
          <cell r="V576">
            <v>2011</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0.99975000000000003</v>
          </cell>
          <cell r="L577">
            <v>0</v>
          </cell>
          <cell r="M577">
            <v>0</v>
          </cell>
          <cell r="N577">
            <v>0</v>
          </cell>
          <cell r="O577">
            <v>0.01</v>
          </cell>
          <cell r="P577">
            <v>0</v>
          </cell>
          <cell r="Q577">
            <v>0</v>
          </cell>
          <cell r="R577">
            <v>2.5000000000000001E-2</v>
          </cell>
          <cell r="S577">
            <v>40</v>
          </cell>
          <cell r="T577">
            <v>6</v>
          </cell>
          <cell r="U577">
            <v>12</v>
          </cell>
          <cell r="V577">
            <v>2011</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0.99975000000000003</v>
          </cell>
          <cell r="L578">
            <v>0</v>
          </cell>
          <cell r="M578">
            <v>0</v>
          </cell>
          <cell r="N578">
            <v>0</v>
          </cell>
          <cell r="O578">
            <v>0.01</v>
          </cell>
          <cell r="P578">
            <v>0</v>
          </cell>
          <cell r="Q578">
            <v>0</v>
          </cell>
          <cell r="R578">
            <v>2.5000000000000001E-2</v>
          </cell>
          <cell r="S578">
            <v>40</v>
          </cell>
          <cell r="T578">
            <v>6</v>
          </cell>
          <cell r="U578">
            <v>12</v>
          </cell>
          <cell r="V578">
            <v>2011</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0.99975000000000003</v>
          </cell>
          <cell r="L579">
            <v>0</v>
          </cell>
          <cell r="M579">
            <v>0</v>
          </cell>
          <cell r="N579">
            <v>0</v>
          </cell>
          <cell r="O579">
            <v>0.01</v>
          </cell>
          <cell r="P579">
            <v>0</v>
          </cell>
          <cell r="Q579">
            <v>0</v>
          </cell>
          <cell r="R579">
            <v>2.5000000000000001E-2</v>
          </cell>
          <cell r="S579">
            <v>40</v>
          </cell>
          <cell r="T579">
            <v>6</v>
          </cell>
          <cell r="U579">
            <v>12</v>
          </cell>
          <cell r="V579">
            <v>2011</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0.99975000000000003</v>
          </cell>
          <cell r="L580">
            <v>0</v>
          </cell>
          <cell r="M580">
            <v>0</v>
          </cell>
          <cell r="N580">
            <v>0</v>
          </cell>
          <cell r="O580">
            <v>0.01</v>
          </cell>
          <cell r="P580">
            <v>0</v>
          </cell>
          <cell r="Q580">
            <v>0</v>
          </cell>
          <cell r="R580">
            <v>2.5000000000000001E-2</v>
          </cell>
          <cell r="S580">
            <v>40</v>
          </cell>
          <cell r="T580">
            <v>6</v>
          </cell>
          <cell r="U580">
            <v>12</v>
          </cell>
          <cell r="V580">
            <v>2011</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0.99975000000000003</v>
          </cell>
          <cell r="L581">
            <v>0</v>
          </cell>
          <cell r="M581">
            <v>0</v>
          </cell>
          <cell r="N581">
            <v>0</v>
          </cell>
          <cell r="O581">
            <v>0.01</v>
          </cell>
          <cell r="P581">
            <v>0</v>
          </cell>
          <cell r="Q581">
            <v>0</v>
          </cell>
          <cell r="R581">
            <v>2.5000000000000001E-2</v>
          </cell>
          <cell r="S581">
            <v>40</v>
          </cell>
          <cell r="T581">
            <v>6</v>
          </cell>
          <cell r="U581">
            <v>12</v>
          </cell>
          <cell r="V581">
            <v>2011</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0.99975000000000003</v>
          </cell>
          <cell r="L582">
            <v>0</v>
          </cell>
          <cell r="M582">
            <v>0</v>
          </cell>
          <cell r="N582">
            <v>0</v>
          </cell>
          <cell r="O582">
            <v>0.01</v>
          </cell>
          <cell r="P582">
            <v>0</v>
          </cell>
          <cell r="Q582">
            <v>0</v>
          </cell>
          <cell r="R582">
            <v>2.5000000000000001E-2</v>
          </cell>
          <cell r="S582">
            <v>40</v>
          </cell>
          <cell r="T582">
            <v>6</v>
          </cell>
          <cell r="U582">
            <v>12</v>
          </cell>
          <cell r="V582">
            <v>2011</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0.99975000000000003</v>
          </cell>
          <cell r="L583">
            <v>0</v>
          </cell>
          <cell r="M583">
            <v>0</v>
          </cell>
          <cell r="N583">
            <v>0</v>
          </cell>
          <cell r="O583">
            <v>0.01</v>
          </cell>
          <cell r="P583">
            <v>0</v>
          </cell>
          <cell r="Q583">
            <v>0</v>
          </cell>
          <cell r="R583">
            <v>2.5000000000000001E-2</v>
          </cell>
          <cell r="S583">
            <v>40</v>
          </cell>
          <cell r="T583">
            <v>6</v>
          </cell>
          <cell r="U583">
            <v>12</v>
          </cell>
          <cell r="V583">
            <v>2011</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0.99975000000000003</v>
          </cell>
          <cell r="L584">
            <v>0</v>
          </cell>
          <cell r="M584">
            <v>0</v>
          </cell>
          <cell r="N584">
            <v>0</v>
          </cell>
          <cell r="O584">
            <v>0.01</v>
          </cell>
          <cell r="P584">
            <v>0</v>
          </cell>
          <cell r="Q584">
            <v>0</v>
          </cell>
          <cell r="R584">
            <v>2.5000000000000001E-2</v>
          </cell>
          <cell r="S584">
            <v>40</v>
          </cell>
          <cell r="T584">
            <v>6</v>
          </cell>
          <cell r="U584">
            <v>12</v>
          </cell>
          <cell r="V584">
            <v>2011</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0.99975000000000003</v>
          </cell>
          <cell r="L585">
            <v>-715</v>
          </cell>
          <cell r="M585">
            <v>0</v>
          </cell>
          <cell r="N585">
            <v>-716</v>
          </cell>
          <cell r="O585">
            <v>0.01</v>
          </cell>
          <cell r="P585">
            <v>-17.89</v>
          </cell>
          <cell r="Q585">
            <v>2.5000000000000001E-2</v>
          </cell>
          <cell r="R585">
            <v>2.5000000000000001E-2</v>
          </cell>
          <cell r="S585">
            <v>40</v>
          </cell>
          <cell r="T585">
            <v>6</v>
          </cell>
          <cell r="U585">
            <v>12</v>
          </cell>
          <cell r="V585">
            <v>2011</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0.99975000000000003</v>
          </cell>
          <cell r="L586">
            <v>0</v>
          </cell>
          <cell r="M586">
            <v>0</v>
          </cell>
          <cell r="N586">
            <v>0</v>
          </cell>
          <cell r="O586">
            <v>0.01</v>
          </cell>
          <cell r="P586">
            <v>0</v>
          </cell>
          <cell r="Q586">
            <v>0</v>
          </cell>
          <cell r="R586">
            <v>2.5000000000000001E-2</v>
          </cell>
          <cell r="S586">
            <v>40</v>
          </cell>
          <cell r="T586">
            <v>6</v>
          </cell>
          <cell r="U586">
            <v>12</v>
          </cell>
          <cell r="V586">
            <v>2011</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0.99975000000000003</v>
          </cell>
          <cell r="L587">
            <v>0</v>
          </cell>
          <cell r="M587">
            <v>0</v>
          </cell>
          <cell r="N587">
            <v>0</v>
          </cell>
          <cell r="O587">
            <v>0.01</v>
          </cell>
          <cell r="P587">
            <v>0</v>
          </cell>
          <cell r="Q587">
            <v>0</v>
          </cell>
          <cell r="R587">
            <v>2.5000000000000001E-2</v>
          </cell>
          <cell r="S587">
            <v>40</v>
          </cell>
          <cell r="T587">
            <v>6</v>
          </cell>
          <cell r="U587">
            <v>12</v>
          </cell>
          <cell r="V587">
            <v>2011</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0.99975000000000003</v>
          </cell>
          <cell r="L588">
            <v>0</v>
          </cell>
          <cell r="M588">
            <v>0</v>
          </cell>
          <cell r="N588">
            <v>0</v>
          </cell>
          <cell r="O588">
            <v>0.01</v>
          </cell>
          <cell r="P588">
            <v>0</v>
          </cell>
          <cell r="Q588">
            <v>0</v>
          </cell>
          <cell r="R588">
            <v>2.5000000000000001E-2</v>
          </cell>
          <cell r="S588">
            <v>40</v>
          </cell>
          <cell r="T588">
            <v>6</v>
          </cell>
          <cell r="U588">
            <v>12</v>
          </cell>
          <cell r="V588">
            <v>2011</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0.99975000000000003</v>
          </cell>
          <cell r="L589">
            <v>0</v>
          </cell>
          <cell r="M589">
            <v>0</v>
          </cell>
          <cell r="N589">
            <v>0</v>
          </cell>
          <cell r="O589">
            <v>0.01</v>
          </cell>
          <cell r="P589">
            <v>0</v>
          </cell>
          <cell r="Q589">
            <v>0</v>
          </cell>
          <cell r="R589">
            <v>2.5000000000000001E-2</v>
          </cell>
          <cell r="S589">
            <v>40</v>
          </cell>
          <cell r="T589">
            <v>6</v>
          </cell>
          <cell r="U589">
            <v>12</v>
          </cell>
          <cell r="V589">
            <v>2011</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0.99975000000000003</v>
          </cell>
          <cell r="L590">
            <v>0</v>
          </cell>
          <cell r="M590">
            <v>0</v>
          </cell>
          <cell r="N590">
            <v>0</v>
          </cell>
          <cell r="O590">
            <v>0.01</v>
          </cell>
          <cell r="P590">
            <v>0</v>
          </cell>
          <cell r="Q590">
            <v>0</v>
          </cell>
          <cell r="R590">
            <v>2.5000000000000001E-2</v>
          </cell>
          <cell r="S590">
            <v>40</v>
          </cell>
          <cell r="T590">
            <v>6</v>
          </cell>
          <cell r="U590">
            <v>12</v>
          </cell>
          <cell r="V590">
            <v>2011</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0.99975000000000003</v>
          </cell>
          <cell r="L591">
            <v>0</v>
          </cell>
          <cell r="M591">
            <v>0</v>
          </cell>
          <cell r="N591">
            <v>0</v>
          </cell>
          <cell r="O591">
            <v>0.01</v>
          </cell>
          <cell r="P591">
            <v>0</v>
          </cell>
          <cell r="Q591">
            <v>0</v>
          </cell>
          <cell r="R591">
            <v>2.5000000000000001E-2</v>
          </cell>
          <cell r="S591">
            <v>40</v>
          </cell>
          <cell r="T591">
            <v>6</v>
          </cell>
          <cell r="U591">
            <v>12</v>
          </cell>
          <cell r="V591">
            <v>2011</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0.99975000000000003</v>
          </cell>
          <cell r="L592">
            <v>0</v>
          </cell>
          <cell r="M592">
            <v>0</v>
          </cell>
          <cell r="N592">
            <v>0</v>
          </cell>
          <cell r="O592">
            <v>0.01</v>
          </cell>
          <cell r="P592">
            <v>0</v>
          </cell>
          <cell r="Q592">
            <v>0</v>
          </cell>
          <cell r="R592">
            <v>2.5000000000000001E-2</v>
          </cell>
          <cell r="S592">
            <v>40</v>
          </cell>
          <cell r="T592">
            <v>6</v>
          </cell>
          <cell r="U592">
            <v>12</v>
          </cell>
          <cell r="V592">
            <v>2011</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0.99975000000000003</v>
          </cell>
          <cell r="L593">
            <v>0</v>
          </cell>
          <cell r="M593">
            <v>0</v>
          </cell>
          <cell r="N593">
            <v>0</v>
          </cell>
          <cell r="O593">
            <v>0.01</v>
          </cell>
          <cell r="P593">
            <v>0</v>
          </cell>
          <cell r="Q593">
            <v>0</v>
          </cell>
          <cell r="R593">
            <v>2.5000000000000001E-2</v>
          </cell>
          <cell r="S593">
            <v>40</v>
          </cell>
          <cell r="T593">
            <v>6</v>
          </cell>
          <cell r="U593">
            <v>12</v>
          </cell>
          <cell r="V593">
            <v>2011</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0.98424999999999996</v>
          </cell>
          <cell r="L594">
            <v>0</v>
          </cell>
          <cell r="M594">
            <v>0</v>
          </cell>
          <cell r="N594">
            <v>0</v>
          </cell>
          <cell r="O594">
            <v>0.63</v>
          </cell>
          <cell r="P594">
            <v>0</v>
          </cell>
          <cell r="Q594">
            <v>0</v>
          </cell>
          <cell r="R594">
            <v>2.5000000000000001E-2</v>
          </cell>
          <cell r="S594">
            <v>40</v>
          </cell>
          <cell r="T594">
            <v>6</v>
          </cell>
          <cell r="U594">
            <v>12</v>
          </cell>
          <cell r="V594">
            <v>2011</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0.96775</v>
          </cell>
          <cell r="L595">
            <v>0</v>
          </cell>
          <cell r="M595">
            <v>0</v>
          </cell>
          <cell r="N595">
            <v>0</v>
          </cell>
          <cell r="O595">
            <v>1.29</v>
          </cell>
          <cell r="P595">
            <v>0</v>
          </cell>
          <cell r="Q595">
            <v>0</v>
          </cell>
          <cell r="R595">
            <v>2.5000000000000001E-2</v>
          </cell>
          <cell r="S595">
            <v>40</v>
          </cell>
          <cell r="T595">
            <v>6</v>
          </cell>
          <cell r="U595">
            <v>12</v>
          </cell>
          <cell r="V595">
            <v>2011</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0.95925000000000005</v>
          </cell>
          <cell r="L596">
            <v>0</v>
          </cell>
          <cell r="M596">
            <v>0</v>
          </cell>
          <cell r="N596">
            <v>0</v>
          </cell>
          <cell r="O596">
            <v>1.63</v>
          </cell>
          <cell r="P596">
            <v>0</v>
          </cell>
          <cell r="Q596">
            <v>0</v>
          </cell>
          <cell r="R596">
            <v>2.5000000000000001E-2</v>
          </cell>
          <cell r="S596">
            <v>40</v>
          </cell>
          <cell r="T596">
            <v>6</v>
          </cell>
          <cell r="U596">
            <v>12</v>
          </cell>
          <cell r="V596">
            <v>2011</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0.95074999999999998</v>
          </cell>
          <cell r="L597">
            <v>0</v>
          </cell>
          <cell r="M597">
            <v>0</v>
          </cell>
          <cell r="N597">
            <v>0</v>
          </cell>
          <cell r="O597">
            <v>1.97</v>
          </cell>
          <cell r="P597">
            <v>0</v>
          </cell>
          <cell r="Q597">
            <v>0</v>
          </cell>
          <cell r="R597">
            <v>2.5000000000000001E-2</v>
          </cell>
          <cell r="S597">
            <v>40</v>
          </cell>
          <cell r="T597">
            <v>6</v>
          </cell>
          <cell r="U597">
            <v>12</v>
          </cell>
          <cell r="V597">
            <v>2011</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0.93500000000000005</v>
          </cell>
          <cell r="L598">
            <v>0</v>
          </cell>
          <cell r="M598">
            <v>0</v>
          </cell>
          <cell r="N598">
            <v>0</v>
          </cell>
          <cell r="O598">
            <v>2.6</v>
          </cell>
          <cell r="P598">
            <v>0</v>
          </cell>
          <cell r="Q598">
            <v>0</v>
          </cell>
          <cell r="R598">
            <v>2.5000000000000001E-2</v>
          </cell>
          <cell r="S598">
            <v>40</v>
          </cell>
          <cell r="T598">
            <v>6</v>
          </cell>
          <cell r="U598">
            <v>12</v>
          </cell>
          <cell r="V598">
            <v>2011</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0.92749999999999999</v>
          </cell>
          <cell r="L599">
            <v>0</v>
          </cell>
          <cell r="M599">
            <v>0</v>
          </cell>
          <cell r="N599">
            <v>0</v>
          </cell>
          <cell r="O599">
            <v>2.9</v>
          </cell>
          <cell r="P599">
            <v>0</v>
          </cell>
          <cell r="Q599">
            <v>0</v>
          </cell>
          <cell r="R599">
            <v>2.5000000000000001E-2</v>
          </cell>
          <cell r="S599">
            <v>40</v>
          </cell>
          <cell r="T599">
            <v>6</v>
          </cell>
          <cell r="U599">
            <v>12</v>
          </cell>
          <cell r="V599">
            <v>2011</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0.92</v>
          </cell>
          <cell r="L600">
            <v>0</v>
          </cell>
          <cell r="M600">
            <v>0</v>
          </cell>
          <cell r="N600">
            <v>0</v>
          </cell>
          <cell r="O600">
            <v>3.2</v>
          </cell>
          <cell r="P600">
            <v>0</v>
          </cell>
          <cell r="Q600">
            <v>0</v>
          </cell>
          <cell r="R600">
            <v>2.5000000000000001E-2</v>
          </cell>
          <cell r="S600">
            <v>40</v>
          </cell>
          <cell r="T600">
            <v>6</v>
          </cell>
          <cell r="U600">
            <v>12</v>
          </cell>
          <cell r="V600">
            <v>2011</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0.91274999999999995</v>
          </cell>
          <cell r="L601">
            <v>0</v>
          </cell>
          <cell r="M601">
            <v>0</v>
          </cell>
          <cell r="N601">
            <v>0</v>
          </cell>
          <cell r="O601">
            <v>3.49</v>
          </cell>
          <cell r="P601">
            <v>0</v>
          </cell>
          <cell r="Q601">
            <v>0</v>
          </cell>
          <cell r="R601">
            <v>2.5000000000000001E-2</v>
          </cell>
          <cell r="S601">
            <v>40</v>
          </cell>
          <cell r="T601">
            <v>6</v>
          </cell>
          <cell r="U601">
            <v>12</v>
          </cell>
          <cell r="V601">
            <v>2011</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0.90525</v>
          </cell>
          <cell r="L602">
            <v>0</v>
          </cell>
          <cell r="M602">
            <v>0</v>
          </cell>
          <cell r="N602">
            <v>0</v>
          </cell>
          <cell r="O602">
            <v>3.79</v>
          </cell>
          <cell r="P602">
            <v>0</v>
          </cell>
          <cell r="Q602">
            <v>0</v>
          </cell>
          <cell r="R602">
            <v>2.5000000000000001E-2</v>
          </cell>
          <cell r="S602">
            <v>40</v>
          </cell>
          <cell r="T602">
            <v>6</v>
          </cell>
          <cell r="U602">
            <v>12</v>
          </cell>
          <cell r="V602">
            <v>2011</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0.89775000000000005</v>
          </cell>
          <cell r="L603">
            <v>0</v>
          </cell>
          <cell r="M603">
            <v>0</v>
          </cell>
          <cell r="N603">
            <v>0</v>
          </cell>
          <cell r="O603">
            <v>4.09</v>
          </cell>
          <cell r="P603">
            <v>0</v>
          </cell>
          <cell r="Q603">
            <v>0</v>
          </cell>
          <cell r="R603">
            <v>2.5000000000000001E-2</v>
          </cell>
          <cell r="S603">
            <v>40</v>
          </cell>
          <cell r="T603">
            <v>6</v>
          </cell>
          <cell r="U603">
            <v>12</v>
          </cell>
          <cell r="V603">
            <v>2011</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0.89</v>
          </cell>
          <cell r="L604">
            <v>0</v>
          </cell>
          <cell r="M604">
            <v>0</v>
          </cell>
          <cell r="N604">
            <v>0</v>
          </cell>
          <cell r="O604">
            <v>4.4000000000000004</v>
          </cell>
          <cell r="P604">
            <v>0</v>
          </cell>
          <cell r="Q604">
            <v>0</v>
          </cell>
          <cell r="R604">
            <v>2.5000000000000001E-2</v>
          </cell>
          <cell r="S604">
            <v>40</v>
          </cell>
          <cell r="T604">
            <v>6</v>
          </cell>
          <cell r="U604">
            <v>12</v>
          </cell>
          <cell r="V604">
            <v>2011</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0.88249999999999995</v>
          </cell>
          <cell r="L605">
            <v>0</v>
          </cell>
          <cell r="M605">
            <v>0</v>
          </cell>
          <cell r="N605">
            <v>0</v>
          </cell>
          <cell r="O605">
            <v>4.7</v>
          </cell>
          <cell r="P605">
            <v>0</v>
          </cell>
          <cell r="Q605">
            <v>0</v>
          </cell>
          <cell r="R605">
            <v>2.5000000000000001E-2</v>
          </cell>
          <cell r="S605">
            <v>40</v>
          </cell>
          <cell r="T605">
            <v>6</v>
          </cell>
          <cell r="U605">
            <v>12</v>
          </cell>
          <cell r="V605">
            <v>2011</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0.87450000000000006</v>
          </cell>
          <cell r="L606">
            <v>0</v>
          </cell>
          <cell r="M606">
            <v>0</v>
          </cell>
          <cell r="N606">
            <v>0</v>
          </cell>
          <cell r="O606">
            <v>5.0199999999999996</v>
          </cell>
          <cell r="P606">
            <v>0</v>
          </cell>
          <cell r="Q606">
            <v>0</v>
          </cell>
          <cell r="R606">
            <v>2.5000000000000001E-2</v>
          </cell>
          <cell r="S606">
            <v>40</v>
          </cell>
          <cell r="T606">
            <v>6</v>
          </cell>
          <cell r="U606">
            <v>12</v>
          </cell>
          <cell r="V606">
            <v>2011</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0.86650000000000005</v>
          </cell>
          <cell r="L607">
            <v>0</v>
          </cell>
          <cell r="M607">
            <v>0</v>
          </cell>
          <cell r="N607">
            <v>0</v>
          </cell>
          <cell r="O607">
            <v>5.34</v>
          </cell>
          <cell r="P607">
            <v>0</v>
          </cell>
          <cell r="Q607">
            <v>0</v>
          </cell>
          <cell r="R607">
            <v>2.5000000000000001E-2</v>
          </cell>
          <cell r="S607">
            <v>40</v>
          </cell>
          <cell r="T607">
            <v>6</v>
          </cell>
          <cell r="U607">
            <v>12</v>
          </cell>
          <cell r="V607">
            <v>2011</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0.85850000000000004</v>
          </cell>
          <cell r="L608">
            <v>0</v>
          </cell>
          <cell r="M608">
            <v>0</v>
          </cell>
          <cell r="N608">
            <v>0</v>
          </cell>
          <cell r="O608">
            <v>5.66</v>
          </cell>
          <cell r="P608">
            <v>0</v>
          </cell>
          <cell r="Q608">
            <v>0</v>
          </cell>
          <cell r="R608">
            <v>2.5000000000000001E-2</v>
          </cell>
          <cell r="S608">
            <v>40</v>
          </cell>
          <cell r="T608">
            <v>6</v>
          </cell>
          <cell r="U608">
            <v>12</v>
          </cell>
          <cell r="V608">
            <v>2011</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0.85024999999999995</v>
          </cell>
          <cell r="L609">
            <v>0</v>
          </cell>
          <cell r="M609">
            <v>0</v>
          </cell>
          <cell r="N609">
            <v>0</v>
          </cell>
          <cell r="O609">
            <v>5.99</v>
          </cell>
          <cell r="P609">
            <v>0</v>
          </cell>
          <cell r="Q609">
            <v>0</v>
          </cell>
          <cell r="R609">
            <v>2.5000000000000001E-2</v>
          </cell>
          <cell r="S609">
            <v>40</v>
          </cell>
          <cell r="T609">
            <v>6</v>
          </cell>
          <cell r="U609">
            <v>12</v>
          </cell>
          <cell r="V609">
            <v>2011</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0.84175</v>
          </cell>
          <cell r="L610">
            <v>0</v>
          </cell>
          <cell r="M610">
            <v>0</v>
          </cell>
          <cell r="N610">
            <v>0</v>
          </cell>
          <cell r="O610">
            <v>6.33</v>
          </cell>
          <cell r="P610">
            <v>0</v>
          </cell>
          <cell r="Q610">
            <v>0</v>
          </cell>
          <cell r="R610">
            <v>2.5000000000000001E-2</v>
          </cell>
          <cell r="S610">
            <v>40</v>
          </cell>
          <cell r="T610">
            <v>6</v>
          </cell>
          <cell r="U610">
            <v>12</v>
          </cell>
          <cell r="V610">
            <v>2011</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0.83325000000000005</v>
          </cell>
          <cell r="L611">
            <v>0</v>
          </cell>
          <cell r="M611">
            <v>0</v>
          </cell>
          <cell r="N611">
            <v>0</v>
          </cell>
          <cell r="O611">
            <v>6.67</v>
          </cell>
          <cell r="P611">
            <v>0</v>
          </cell>
          <cell r="Q611">
            <v>0</v>
          </cell>
          <cell r="R611">
            <v>2.5000000000000001E-2</v>
          </cell>
          <cell r="S611">
            <v>40</v>
          </cell>
          <cell r="T611">
            <v>6</v>
          </cell>
          <cell r="U611">
            <v>12</v>
          </cell>
          <cell r="V611">
            <v>2011</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0.82450000000000001</v>
          </cell>
          <cell r="L612">
            <v>0</v>
          </cell>
          <cell r="M612">
            <v>0</v>
          </cell>
          <cell r="N612">
            <v>0</v>
          </cell>
          <cell r="O612">
            <v>7.02</v>
          </cell>
          <cell r="P612">
            <v>0</v>
          </cell>
          <cell r="Q612">
            <v>0</v>
          </cell>
          <cell r="R612">
            <v>2.5000000000000001E-2</v>
          </cell>
          <cell r="S612">
            <v>40</v>
          </cell>
          <cell r="T612">
            <v>6</v>
          </cell>
          <cell r="U612">
            <v>12</v>
          </cell>
          <cell r="V612">
            <v>2011</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0.81574999999999998</v>
          </cell>
          <cell r="L613">
            <v>0</v>
          </cell>
          <cell r="M613">
            <v>0</v>
          </cell>
          <cell r="N613">
            <v>0</v>
          </cell>
          <cell r="O613">
            <v>7.37</v>
          </cell>
          <cell r="P613">
            <v>0</v>
          </cell>
          <cell r="Q613">
            <v>0</v>
          </cell>
          <cell r="R613">
            <v>2.5000000000000001E-2</v>
          </cell>
          <cell r="S613">
            <v>40</v>
          </cell>
          <cell r="T613">
            <v>6</v>
          </cell>
          <cell r="U613">
            <v>12</v>
          </cell>
          <cell r="V613">
            <v>2011</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0.80674999999999997</v>
          </cell>
          <cell r="L614">
            <v>0</v>
          </cell>
          <cell r="M614">
            <v>0</v>
          </cell>
          <cell r="N614">
            <v>0</v>
          </cell>
          <cell r="O614">
            <v>7.73</v>
          </cell>
          <cell r="P614">
            <v>0</v>
          </cell>
          <cell r="Q614">
            <v>0</v>
          </cell>
          <cell r="R614">
            <v>2.5000000000000001E-2</v>
          </cell>
          <cell r="S614">
            <v>40</v>
          </cell>
          <cell r="T614">
            <v>6</v>
          </cell>
          <cell r="U614">
            <v>12</v>
          </cell>
          <cell r="V614">
            <v>2011</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0.79749999999999999</v>
          </cell>
          <cell r="L615">
            <v>0</v>
          </cell>
          <cell r="M615">
            <v>0</v>
          </cell>
          <cell r="N615">
            <v>0</v>
          </cell>
          <cell r="O615">
            <v>8.1</v>
          </cell>
          <cell r="P615">
            <v>0</v>
          </cell>
          <cell r="Q615">
            <v>0</v>
          </cell>
          <cell r="R615">
            <v>2.5000000000000001E-2</v>
          </cell>
          <cell r="S615">
            <v>40</v>
          </cell>
          <cell r="T615">
            <v>6</v>
          </cell>
          <cell r="U615">
            <v>12</v>
          </cell>
          <cell r="V615">
            <v>2011</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0.78825000000000001</v>
          </cell>
          <cell r="L616">
            <v>0</v>
          </cell>
          <cell r="M616">
            <v>0</v>
          </cell>
          <cell r="N616">
            <v>0</v>
          </cell>
          <cell r="O616">
            <v>8.4700000000000006</v>
          </cell>
          <cell r="P616">
            <v>0</v>
          </cell>
          <cell r="Q616">
            <v>0</v>
          </cell>
          <cell r="R616">
            <v>2.5000000000000001E-2</v>
          </cell>
          <cell r="S616">
            <v>40</v>
          </cell>
          <cell r="T616">
            <v>6</v>
          </cell>
          <cell r="U616">
            <v>12</v>
          </cell>
          <cell r="V616">
            <v>2011</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0.77875000000000005</v>
          </cell>
          <cell r="L617">
            <v>0</v>
          </cell>
          <cell r="M617">
            <v>0</v>
          </cell>
          <cell r="N617">
            <v>0</v>
          </cell>
          <cell r="O617">
            <v>8.85</v>
          </cell>
          <cell r="P617">
            <v>0</v>
          </cell>
          <cell r="Q617">
            <v>0</v>
          </cell>
          <cell r="R617">
            <v>2.5000000000000001E-2</v>
          </cell>
          <cell r="S617">
            <v>40</v>
          </cell>
          <cell r="T617">
            <v>6</v>
          </cell>
          <cell r="U617">
            <v>12</v>
          </cell>
          <cell r="V617">
            <v>2011</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0.76900000000000002</v>
          </cell>
          <cell r="L618">
            <v>0</v>
          </cell>
          <cell r="M618">
            <v>0</v>
          </cell>
          <cell r="N618">
            <v>0</v>
          </cell>
          <cell r="O618">
            <v>9.24</v>
          </cell>
          <cell r="P618">
            <v>0</v>
          </cell>
          <cell r="Q618">
            <v>0</v>
          </cell>
          <cell r="R618">
            <v>2.5000000000000001E-2</v>
          </cell>
          <cell r="S618">
            <v>40</v>
          </cell>
          <cell r="T618">
            <v>6</v>
          </cell>
          <cell r="U618">
            <v>12</v>
          </cell>
          <cell r="V618">
            <v>2011</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0.75924999999999998</v>
          </cell>
          <cell r="L619">
            <v>0</v>
          </cell>
          <cell r="M619">
            <v>0</v>
          </cell>
          <cell r="N619">
            <v>0</v>
          </cell>
          <cell r="O619">
            <v>9.6300000000000008</v>
          </cell>
          <cell r="P619">
            <v>0</v>
          </cell>
          <cell r="Q619">
            <v>0</v>
          </cell>
          <cell r="R619">
            <v>2.5000000000000001E-2</v>
          </cell>
          <cell r="S619">
            <v>40</v>
          </cell>
          <cell r="T619">
            <v>6</v>
          </cell>
          <cell r="U619">
            <v>12</v>
          </cell>
          <cell r="V619">
            <v>2011</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0.74924999999999997</v>
          </cell>
          <cell r="L620">
            <v>0</v>
          </cell>
          <cell r="M620">
            <v>0</v>
          </cell>
          <cell r="N620">
            <v>0</v>
          </cell>
          <cell r="O620">
            <v>10.029999999999999</v>
          </cell>
          <cell r="P620">
            <v>0</v>
          </cell>
          <cell r="Q620">
            <v>0</v>
          </cell>
          <cell r="R620">
            <v>2.5000000000000001E-2</v>
          </cell>
          <cell r="S620">
            <v>40</v>
          </cell>
          <cell r="T620">
            <v>6</v>
          </cell>
          <cell r="U620">
            <v>12</v>
          </cell>
          <cell r="V620">
            <v>2011</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0.73899999999999999</v>
          </cell>
          <cell r="L621">
            <v>0</v>
          </cell>
          <cell r="M621">
            <v>0</v>
          </cell>
          <cell r="N621">
            <v>0</v>
          </cell>
          <cell r="O621">
            <v>10.44</v>
          </cell>
          <cell r="P621">
            <v>0</v>
          </cell>
          <cell r="Q621">
            <v>0</v>
          </cell>
          <cell r="R621">
            <v>2.5000000000000001E-2</v>
          </cell>
          <cell r="S621">
            <v>40</v>
          </cell>
          <cell r="T621">
            <v>6</v>
          </cell>
          <cell r="U621">
            <v>12</v>
          </cell>
          <cell r="V621">
            <v>2011</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0.72875000000000001</v>
          </cell>
          <cell r="L622">
            <v>0</v>
          </cell>
          <cell r="M622">
            <v>0</v>
          </cell>
          <cell r="N622">
            <v>0</v>
          </cell>
          <cell r="O622">
            <v>10.85</v>
          </cell>
          <cell r="P622">
            <v>0</v>
          </cell>
          <cell r="Q622">
            <v>0</v>
          </cell>
          <cell r="R622">
            <v>2.5000000000000001E-2</v>
          </cell>
          <cell r="S622">
            <v>40</v>
          </cell>
          <cell r="T622">
            <v>6</v>
          </cell>
          <cell r="U622">
            <v>12</v>
          </cell>
          <cell r="V622">
            <v>2011</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0.71825000000000006</v>
          </cell>
          <cell r="L623">
            <v>0</v>
          </cell>
          <cell r="M623">
            <v>0</v>
          </cell>
          <cell r="N623">
            <v>0</v>
          </cell>
          <cell r="O623">
            <v>11.27</v>
          </cell>
          <cell r="P623">
            <v>0</v>
          </cell>
          <cell r="Q623">
            <v>0</v>
          </cell>
          <cell r="R623">
            <v>2.5000000000000001E-2</v>
          </cell>
          <cell r="S623">
            <v>40</v>
          </cell>
          <cell r="T623">
            <v>6</v>
          </cell>
          <cell r="U623">
            <v>12</v>
          </cell>
          <cell r="V623">
            <v>2011</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0.70750000000000002</v>
          </cell>
          <cell r="L624">
            <v>0</v>
          </cell>
          <cell r="M624">
            <v>0</v>
          </cell>
          <cell r="N624">
            <v>0</v>
          </cell>
          <cell r="O624">
            <v>11.7</v>
          </cell>
          <cell r="P624">
            <v>0</v>
          </cell>
          <cell r="Q624">
            <v>0</v>
          </cell>
          <cell r="R624">
            <v>2.5000000000000001E-2</v>
          </cell>
          <cell r="S624">
            <v>40</v>
          </cell>
          <cell r="T624">
            <v>6</v>
          </cell>
          <cell r="U624">
            <v>12</v>
          </cell>
          <cell r="V624">
            <v>2011</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0.69650000000000001</v>
          </cell>
          <cell r="L625">
            <v>0</v>
          </cell>
          <cell r="M625">
            <v>0</v>
          </cell>
          <cell r="N625">
            <v>0</v>
          </cell>
          <cell r="O625">
            <v>12.14</v>
          </cell>
          <cell r="P625">
            <v>0</v>
          </cell>
          <cell r="Q625">
            <v>0</v>
          </cell>
          <cell r="R625">
            <v>2.5000000000000001E-2</v>
          </cell>
          <cell r="S625">
            <v>40</v>
          </cell>
          <cell r="T625">
            <v>6</v>
          </cell>
          <cell r="U625">
            <v>12</v>
          </cell>
          <cell r="V625">
            <v>2011</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0.68525000000000003</v>
          </cell>
          <cell r="L626">
            <v>0</v>
          </cell>
          <cell r="M626">
            <v>0</v>
          </cell>
          <cell r="N626">
            <v>0</v>
          </cell>
          <cell r="O626">
            <v>12.59</v>
          </cell>
          <cell r="P626">
            <v>0</v>
          </cell>
          <cell r="Q626">
            <v>0</v>
          </cell>
          <cell r="R626">
            <v>2.5000000000000001E-2</v>
          </cell>
          <cell r="S626">
            <v>40</v>
          </cell>
          <cell r="T626">
            <v>6</v>
          </cell>
          <cell r="U626">
            <v>12</v>
          </cell>
          <cell r="V626">
            <v>2011</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0.67400000000000004</v>
          </cell>
          <cell r="L627">
            <v>0</v>
          </cell>
          <cell r="M627">
            <v>0</v>
          </cell>
          <cell r="N627">
            <v>0</v>
          </cell>
          <cell r="O627">
            <v>13.04</v>
          </cell>
          <cell r="P627">
            <v>0</v>
          </cell>
          <cell r="Q627">
            <v>0</v>
          </cell>
          <cell r="R627">
            <v>2.5000000000000001E-2</v>
          </cell>
          <cell r="S627">
            <v>40</v>
          </cell>
          <cell r="T627">
            <v>6</v>
          </cell>
          <cell r="U627">
            <v>12</v>
          </cell>
          <cell r="V627">
            <v>2011</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0.66249999999999998</v>
          </cell>
          <cell r="L628">
            <v>0</v>
          </cell>
          <cell r="M628">
            <v>0</v>
          </cell>
          <cell r="N628">
            <v>0</v>
          </cell>
          <cell r="O628">
            <v>13.5</v>
          </cell>
          <cell r="P628">
            <v>0</v>
          </cell>
          <cell r="Q628">
            <v>0</v>
          </cell>
          <cell r="R628">
            <v>2.5000000000000001E-2</v>
          </cell>
          <cell r="S628">
            <v>40</v>
          </cell>
          <cell r="T628">
            <v>6</v>
          </cell>
          <cell r="U628">
            <v>12</v>
          </cell>
          <cell r="V628">
            <v>2011</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0.65075000000000005</v>
          </cell>
          <cell r="L629">
            <v>0</v>
          </cell>
          <cell r="M629">
            <v>0</v>
          </cell>
          <cell r="N629">
            <v>0</v>
          </cell>
          <cell r="O629">
            <v>13.97</v>
          </cell>
          <cell r="P629">
            <v>0</v>
          </cell>
          <cell r="Q629">
            <v>0</v>
          </cell>
          <cell r="R629">
            <v>2.5000000000000001E-2</v>
          </cell>
          <cell r="S629">
            <v>40</v>
          </cell>
          <cell r="T629">
            <v>6</v>
          </cell>
          <cell r="U629">
            <v>12</v>
          </cell>
          <cell r="V629">
            <v>2011</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0.63875000000000004</v>
          </cell>
          <cell r="L630">
            <v>0</v>
          </cell>
          <cell r="M630">
            <v>0</v>
          </cell>
          <cell r="N630">
            <v>0</v>
          </cell>
          <cell r="O630">
            <v>14.45</v>
          </cell>
          <cell r="P630">
            <v>0</v>
          </cell>
          <cell r="Q630">
            <v>0</v>
          </cell>
          <cell r="R630">
            <v>2.5000000000000001E-2</v>
          </cell>
          <cell r="S630">
            <v>40</v>
          </cell>
          <cell r="T630">
            <v>6</v>
          </cell>
          <cell r="U630">
            <v>12</v>
          </cell>
          <cell r="V630">
            <v>2011</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0.62675000000000003</v>
          </cell>
          <cell r="L631">
            <v>0</v>
          </cell>
          <cell r="M631">
            <v>0</v>
          </cell>
          <cell r="N631">
            <v>0</v>
          </cell>
          <cell r="O631">
            <v>14.93</v>
          </cell>
          <cell r="P631">
            <v>0</v>
          </cell>
          <cell r="Q631">
            <v>0</v>
          </cell>
          <cell r="R631">
            <v>2.5000000000000001E-2</v>
          </cell>
          <cell r="S631">
            <v>40</v>
          </cell>
          <cell r="T631">
            <v>6</v>
          </cell>
          <cell r="U631">
            <v>12</v>
          </cell>
          <cell r="V631">
            <v>2011</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0.61424999999999996</v>
          </cell>
          <cell r="L632">
            <v>0</v>
          </cell>
          <cell r="M632">
            <v>0</v>
          </cell>
          <cell r="N632">
            <v>0</v>
          </cell>
          <cell r="O632">
            <v>15.43</v>
          </cell>
          <cell r="P632">
            <v>0</v>
          </cell>
          <cell r="Q632">
            <v>0</v>
          </cell>
          <cell r="R632">
            <v>2.5000000000000001E-2</v>
          </cell>
          <cell r="S632">
            <v>40</v>
          </cell>
          <cell r="T632">
            <v>6</v>
          </cell>
          <cell r="U632">
            <v>12</v>
          </cell>
          <cell r="V632">
            <v>2011</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0.60175000000000001</v>
          </cell>
          <cell r="L633">
            <v>0</v>
          </cell>
          <cell r="M633">
            <v>0</v>
          </cell>
          <cell r="N633">
            <v>0</v>
          </cell>
          <cell r="O633">
            <v>15.93</v>
          </cell>
          <cell r="P633">
            <v>0</v>
          </cell>
          <cell r="Q633">
            <v>0</v>
          </cell>
          <cell r="R633">
            <v>2.5000000000000001E-2</v>
          </cell>
          <cell r="S633">
            <v>40</v>
          </cell>
          <cell r="T633">
            <v>6</v>
          </cell>
          <cell r="U633">
            <v>12</v>
          </cell>
          <cell r="V633">
            <v>2011</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0.58899999999999997</v>
          </cell>
          <cell r="L634">
            <v>0</v>
          </cell>
          <cell r="M634">
            <v>0</v>
          </cell>
          <cell r="N634">
            <v>0</v>
          </cell>
          <cell r="O634">
            <v>16.440000000000001</v>
          </cell>
          <cell r="P634">
            <v>0</v>
          </cell>
          <cell r="Q634">
            <v>0</v>
          </cell>
          <cell r="R634">
            <v>2.5000000000000001E-2</v>
          </cell>
          <cell r="S634">
            <v>40</v>
          </cell>
          <cell r="T634">
            <v>6</v>
          </cell>
          <cell r="U634">
            <v>12</v>
          </cell>
          <cell r="V634">
            <v>2011</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0.57599999999999996</v>
          </cell>
          <cell r="L635">
            <v>0</v>
          </cell>
          <cell r="M635">
            <v>0</v>
          </cell>
          <cell r="N635">
            <v>0</v>
          </cell>
          <cell r="O635">
            <v>16.96</v>
          </cell>
          <cell r="P635">
            <v>0</v>
          </cell>
          <cell r="Q635">
            <v>0</v>
          </cell>
          <cell r="R635">
            <v>2.5000000000000001E-2</v>
          </cell>
          <cell r="S635">
            <v>40</v>
          </cell>
          <cell r="T635">
            <v>6</v>
          </cell>
          <cell r="U635">
            <v>12</v>
          </cell>
          <cell r="V635">
            <v>2011</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0.56274999999999997</v>
          </cell>
          <cell r="L636">
            <v>0</v>
          </cell>
          <cell r="M636">
            <v>0</v>
          </cell>
          <cell r="N636">
            <v>0</v>
          </cell>
          <cell r="O636">
            <v>17.489999999999998</v>
          </cell>
          <cell r="P636">
            <v>0</v>
          </cell>
          <cell r="Q636">
            <v>0</v>
          </cell>
          <cell r="R636">
            <v>2.5000000000000001E-2</v>
          </cell>
          <cell r="S636">
            <v>40</v>
          </cell>
          <cell r="T636">
            <v>6</v>
          </cell>
          <cell r="U636">
            <v>12</v>
          </cell>
          <cell r="V636">
            <v>2011</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0.54925000000000002</v>
          </cell>
          <cell r="L637">
            <v>0</v>
          </cell>
          <cell r="M637">
            <v>0</v>
          </cell>
          <cell r="N637">
            <v>0</v>
          </cell>
          <cell r="O637">
            <v>18.03</v>
          </cell>
          <cell r="P637">
            <v>0</v>
          </cell>
          <cell r="Q637">
            <v>0</v>
          </cell>
          <cell r="R637">
            <v>2.5000000000000001E-2</v>
          </cell>
          <cell r="S637">
            <v>40</v>
          </cell>
          <cell r="T637">
            <v>6</v>
          </cell>
          <cell r="U637">
            <v>12</v>
          </cell>
          <cell r="V637">
            <v>2011</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0.53549999999999998</v>
          </cell>
          <cell r="L638">
            <v>0</v>
          </cell>
          <cell r="M638">
            <v>0</v>
          </cell>
          <cell r="N638">
            <v>0</v>
          </cell>
          <cell r="O638">
            <v>18.579999999999998</v>
          </cell>
          <cell r="P638">
            <v>0</v>
          </cell>
          <cell r="Q638">
            <v>0</v>
          </cell>
          <cell r="R638">
            <v>2.5000000000000001E-2</v>
          </cell>
          <cell r="S638">
            <v>40</v>
          </cell>
          <cell r="T638">
            <v>6</v>
          </cell>
          <cell r="U638">
            <v>12</v>
          </cell>
          <cell r="V638">
            <v>2011</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0.52175000000000005</v>
          </cell>
          <cell r="L639">
            <v>0</v>
          </cell>
          <cell r="M639">
            <v>0</v>
          </cell>
          <cell r="N639">
            <v>0</v>
          </cell>
          <cell r="O639">
            <v>19.13</v>
          </cell>
          <cell r="P639">
            <v>0</v>
          </cell>
          <cell r="Q639">
            <v>0</v>
          </cell>
          <cell r="R639">
            <v>2.5000000000000001E-2</v>
          </cell>
          <cell r="S639">
            <v>40</v>
          </cell>
          <cell r="T639">
            <v>6</v>
          </cell>
          <cell r="U639">
            <v>12</v>
          </cell>
          <cell r="V639">
            <v>2011</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0.50749999999999995</v>
          </cell>
          <cell r="L640">
            <v>31966</v>
          </cell>
          <cell r="M640">
            <v>0</v>
          </cell>
          <cell r="N640">
            <v>62988</v>
          </cell>
          <cell r="O640">
            <v>19.7</v>
          </cell>
          <cell r="P640">
            <v>1574.7</v>
          </cell>
          <cell r="Q640">
            <v>2.5000000000000001E-2</v>
          </cell>
          <cell r="R640">
            <v>2.5000000000000001E-2</v>
          </cell>
          <cell r="S640">
            <v>40</v>
          </cell>
          <cell r="T640">
            <v>6</v>
          </cell>
          <cell r="U640">
            <v>12</v>
          </cell>
          <cell r="V640">
            <v>2011</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0.49325000000000002</v>
          </cell>
          <cell r="L641">
            <v>65834</v>
          </cell>
          <cell r="M641">
            <v>0</v>
          </cell>
          <cell r="N641">
            <v>133470</v>
          </cell>
          <cell r="O641">
            <v>20.27</v>
          </cell>
          <cell r="P641">
            <v>3336.74</v>
          </cell>
          <cell r="Q641">
            <v>2.5000000000000001E-2</v>
          </cell>
          <cell r="R641">
            <v>2.5000000000000001E-2</v>
          </cell>
          <cell r="S641">
            <v>40</v>
          </cell>
          <cell r="T641">
            <v>6</v>
          </cell>
          <cell r="U641">
            <v>12</v>
          </cell>
          <cell r="V641">
            <v>2011</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0.47875000000000001</v>
          </cell>
          <cell r="L642">
            <v>76381</v>
          </cell>
          <cell r="M642">
            <v>0</v>
          </cell>
          <cell r="N642">
            <v>159542</v>
          </cell>
          <cell r="O642">
            <v>20.85</v>
          </cell>
          <cell r="P642">
            <v>3988.54</v>
          </cell>
          <cell r="Q642">
            <v>2.5000000000000001E-2</v>
          </cell>
          <cell r="R642">
            <v>2.5000000000000001E-2</v>
          </cell>
          <cell r="S642">
            <v>40</v>
          </cell>
          <cell r="T642">
            <v>6</v>
          </cell>
          <cell r="U642">
            <v>12</v>
          </cell>
          <cell r="V642">
            <v>2011</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0.46400000000000002</v>
          </cell>
          <cell r="L643">
            <v>211007</v>
          </cell>
          <cell r="M643">
            <v>0</v>
          </cell>
          <cell r="N643">
            <v>454757</v>
          </cell>
          <cell r="O643">
            <v>21.44</v>
          </cell>
          <cell r="P643">
            <v>11368.94</v>
          </cell>
          <cell r="Q643">
            <v>2.5000000000000001E-2</v>
          </cell>
          <cell r="R643">
            <v>2.5000000000000001E-2</v>
          </cell>
          <cell r="S643">
            <v>40</v>
          </cell>
          <cell r="T643">
            <v>6</v>
          </cell>
          <cell r="U643">
            <v>12</v>
          </cell>
          <cell r="V643">
            <v>2011</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0.44900000000000001</v>
          </cell>
          <cell r="L644">
            <v>128978</v>
          </cell>
          <cell r="M644">
            <v>0</v>
          </cell>
          <cell r="N644">
            <v>287257</v>
          </cell>
          <cell r="O644">
            <v>22.04</v>
          </cell>
          <cell r="P644">
            <v>7181.43</v>
          </cell>
          <cell r="Q644">
            <v>2.5000000000000001E-2</v>
          </cell>
          <cell r="R644">
            <v>2.5000000000000001E-2</v>
          </cell>
          <cell r="S644">
            <v>40</v>
          </cell>
          <cell r="T644">
            <v>6</v>
          </cell>
          <cell r="U644">
            <v>12</v>
          </cell>
          <cell r="V644">
            <v>2011</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0.434</v>
          </cell>
          <cell r="L645">
            <v>123186</v>
          </cell>
          <cell r="M645">
            <v>0</v>
          </cell>
          <cell r="N645">
            <v>283839</v>
          </cell>
          <cell r="O645">
            <v>22.64</v>
          </cell>
          <cell r="P645">
            <v>7095.97</v>
          </cell>
          <cell r="Q645">
            <v>2.5000000000000001E-2</v>
          </cell>
          <cell r="R645">
            <v>2.5000000000000001E-2</v>
          </cell>
          <cell r="S645">
            <v>40</v>
          </cell>
          <cell r="T645">
            <v>6</v>
          </cell>
          <cell r="U645">
            <v>12</v>
          </cell>
          <cell r="V645">
            <v>2011</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0.41849999999999998</v>
          </cell>
          <cell r="L646">
            <v>360317</v>
          </cell>
          <cell r="M646">
            <v>0</v>
          </cell>
          <cell r="N646">
            <v>860973</v>
          </cell>
          <cell r="O646">
            <v>23.26</v>
          </cell>
          <cell r="P646">
            <v>21524.33</v>
          </cell>
          <cell r="Q646">
            <v>2.5000000000000001E-2</v>
          </cell>
          <cell r="R646">
            <v>2.5000000000000001E-2</v>
          </cell>
          <cell r="S646">
            <v>40</v>
          </cell>
          <cell r="T646">
            <v>6</v>
          </cell>
          <cell r="U646">
            <v>12</v>
          </cell>
          <cell r="V646">
            <v>2011</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0.40300000000000002</v>
          </cell>
          <cell r="L647">
            <v>75121</v>
          </cell>
          <cell r="M647">
            <v>0</v>
          </cell>
          <cell r="N647">
            <v>186404</v>
          </cell>
          <cell r="O647">
            <v>23.88</v>
          </cell>
          <cell r="P647">
            <v>4660.09</v>
          </cell>
          <cell r="Q647">
            <v>2.5000000000000001E-2</v>
          </cell>
          <cell r="R647">
            <v>2.5000000000000001E-2</v>
          </cell>
          <cell r="S647">
            <v>40</v>
          </cell>
          <cell r="T647">
            <v>6</v>
          </cell>
          <cell r="U647">
            <v>12</v>
          </cell>
          <cell r="V647">
            <v>2011</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0.38724999999999998</v>
          </cell>
          <cell r="L648">
            <v>215208</v>
          </cell>
          <cell r="M648">
            <v>0</v>
          </cell>
          <cell r="N648">
            <v>555734</v>
          </cell>
          <cell r="O648">
            <v>24.51</v>
          </cell>
          <cell r="P648">
            <v>13893.34</v>
          </cell>
          <cell r="Q648">
            <v>2.5000000000000001E-2</v>
          </cell>
          <cell r="R648">
            <v>2.5000000000000001E-2</v>
          </cell>
          <cell r="S648">
            <v>40</v>
          </cell>
          <cell r="T648">
            <v>6</v>
          </cell>
          <cell r="U648">
            <v>12</v>
          </cell>
          <cell r="V648">
            <v>2011</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0.3715</v>
          </cell>
          <cell r="L649">
            <v>1380847</v>
          </cell>
          <cell r="M649">
            <v>0</v>
          </cell>
          <cell r="N649">
            <v>3716951</v>
          </cell>
          <cell r="O649">
            <v>25.14</v>
          </cell>
          <cell r="P649">
            <v>92923.78</v>
          </cell>
          <cell r="Q649">
            <v>2.5000000000000001E-2</v>
          </cell>
          <cell r="R649">
            <v>2.5000000000000001E-2</v>
          </cell>
          <cell r="S649">
            <v>40</v>
          </cell>
          <cell r="T649">
            <v>6</v>
          </cell>
          <cell r="U649">
            <v>12</v>
          </cell>
          <cell r="V649">
            <v>2011</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0.35549999999999998</v>
          </cell>
          <cell r="L650">
            <v>213851</v>
          </cell>
          <cell r="M650">
            <v>0</v>
          </cell>
          <cell r="N650">
            <v>601549</v>
          </cell>
          <cell r="O650">
            <v>25.78</v>
          </cell>
          <cell r="P650">
            <v>15038.72</v>
          </cell>
          <cell r="Q650">
            <v>2.5000000000000001E-2</v>
          </cell>
          <cell r="R650">
            <v>2.5000000000000001E-2</v>
          </cell>
          <cell r="S650">
            <v>40</v>
          </cell>
          <cell r="T650">
            <v>6</v>
          </cell>
          <cell r="U650">
            <v>12</v>
          </cell>
          <cell r="V650">
            <v>2011</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0.33925</v>
          </cell>
          <cell r="L651">
            <v>161707</v>
          </cell>
          <cell r="M651">
            <v>0</v>
          </cell>
          <cell r="N651">
            <v>476660</v>
          </cell>
          <cell r="O651">
            <v>26.43</v>
          </cell>
          <cell r="P651">
            <v>11916.5</v>
          </cell>
          <cell r="Q651">
            <v>2.5000000000000001E-2</v>
          </cell>
          <cell r="R651">
            <v>2.5000000000000001E-2</v>
          </cell>
          <cell r="S651">
            <v>40</v>
          </cell>
          <cell r="T651">
            <v>6</v>
          </cell>
          <cell r="U651">
            <v>12</v>
          </cell>
          <cell r="V651">
            <v>2011</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0.32274999999999998</v>
          </cell>
          <cell r="L652">
            <v>5277918</v>
          </cell>
          <cell r="M652">
            <v>0</v>
          </cell>
          <cell r="N652">
            <v>16352962</v>
          </cell>
          <cell r="O652">
            <v>27.09</v>
          </cell>
          <cell r="P652">
            <v>408824.04</v>
          </cell>
          <cell r="Q652">
            <v>2.5000000000000001E-2</v>
          </cell>
          <cell r="R652">
            <v>2.5000000000000001E-2</v>
          </cell>
          <cell r="S652">
            <v>40</v>
          </cell>
          <cell r="T652">
            <v>6</v>
          </cell>
          <cell r="U652">
            <v>12</v>
          </cell>
          <cell r="V652">
            <v>2011</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0.30625000000000002</v>
          </cell>
          <cell r="L653">
            <v>777791</v>
          </cell>
          <cell r="M653">
            <v>0</v>
          </cell>
          <cell r="N653">
            <v>2539726</v>
          </cell>
          <cell r="O653">
            <v>27.75</v>
          </cell>
          <cell r="P653">
            <v>63493.16</v>
          </cell>
          <cell r="Q653">
            <v>2.5000000000000001E-2</v>
          </cell>
          <cell r="R653">
            <v>2.5000000000000001E-2</v>
          </cell>
          <cell r="S653">
            <v>40</v>
          </cell>
          <cell r="T653">
            <v>6</v>
          </cell>
          <cell r="U653">
            <v>12</v>
          </cell>
          <cell r="V653">
            <v>2011</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0.28975000000000001</v>
          </cell>
          <cell r="L654">
            <v>226753</v>
          </cell>
          <cell r="M654">
            <v>0</v>
          </cell>
          <cell r="N654">
            <v>782582</v>
          </cell>
          <cell r="O654">
            <v>28.41</v>
          </cell>
          <cell r="P654">
            <v>19564.55</v>
          </cell>
          <cell r="Q654">
            <v>2.5000000000000001E-2</v>
          </cell>
          <cell r="R654">
            <v>2.5000000000000001E-2</v>
          </cell>
          <cell r="S654">
            <v>40</v>
          </cell>
          <cell r="T654">
            <v>6</v>
          </cell>
          <cell r="U654">
            <v>12</v>
          </cell>
          <cell r="V654">
            <v>2011</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0.27300000000000002</v>
          </cell>
          <cell r="L655">
            <v>104845</v>
          </cell>
          <cell r="M655">
            <v>0</v>
          </cell>
          <cell r="N655">
            <v>384047</v>
          </cell>
          <cell r="O655">
            <v>29.08</v>
          </cell>
          <cell r="P655">
            <v>9601.18</v>
          </cell>
          <cell r="Q655">
            <v>2.5000000000000001E-2</v>
          </cell>
          <cell r="R655">
            <v>2.5000000000000001E-2</v>
          </cell>
          <cell r="S655">
            <v>40</v>
          </cell>
          <cell r="T655">
            <v>6</v>
          </cell>
          <cell r="U655">
            <v>12</v>
          </cell>
          <cell r="V655">
            <v>2011</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0.25624999999999998</v>
          </cell>
          <cell r="L656">
            <v>350618</v>
          </cell>
          <cell r="M656">
            <v>0</v>
          </cell>
          <cell r="N656">
            <v>1368264</v>
          </cell>
          <cell r="O656">
            <v>29.75</v>
          </cell>
          <cell r="P656">
            <v>34206.61</v>
          </cell>
          <cell r="Q656">
            <v>2.5000000000000001E-2</v>
          </cell>
          <cell r="R656">
            <v>2.5000000000000001E-2</v>
          </cell>
          <cell r="S656">
            <v>40</v>
          </cell>
          <cell r="T656">
            <v>6</v>
          </cell>
          <cell r="U656">
            <v>12</v>
          </cell>
          <cell r="V656">
            <v>2011</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0.23924999999999999</v>
          </cell>
          <cell r="L657">
            <v>501266</v>
          </cell>
          <cell r="M657">
            <v>0</v>
          </cell>
          <cell r="N657">
            <v>2095157</v>
          </cell>
          <cell r="O657">
            <v>30.43</v>
          </cell>
          <cell r="P657">
            <v>52378.92</v>
          </cell>
          <cell r="Q657">
            <v>2.5000000000000001E-2</v>
          </cell>
          <cell r="R657">
            <v>2.5000000000000001E-2</v>
          </cell>
          <cell r="S657">
            <v>40</v>
          </cell>
          <cell r="T657">
            <v>6</v>
          </cell>
          <cell r="U657">
            <v>12</v>
          </cell>
          <cell r="V657">
            <v>2011</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0.22225</v>
          </cell>
          <cell r="L658">
            <v>325907</v>
          </cell>
          <cell r="M658">
            <v>0</v>
          </cell>
          <cell r="N658">
            <v>1466399</v>
          </cell>
          <cell r="O658">
            <v>31.11</v>
          </cell>
          <cell r="P658">
            <v>36659.980000000003</v>
          </cell>
          <cell r="Q658">
            <v>2.5000000000000001E-2</v>
          </cell>
          <cell r="R658">
            <v>2.5000000000000001E-2</v>
          </cell>
          <cell r="S658">
            <v>40</v>
          </cell>
          <cell r="T658">
            <v>6</v>
          </cell>
          <cell r="U658">
            <v>12</v>
          </cell>
          <cell r="V658">
            <v>2011</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0.20499999999999999</v>
          </cell>
          <cell r="L659">
            <v>146885</v>
          </cell>
          <cell r="M659">
            <v>0</v>
          </cell>
          <cell r="N659">
            <v>716512</v>
          </cell>
          <cell r="O659">
            <v>31.8</v>
          </cell>
          <cell r="P659">
            <v>17912.810000000001</v>
          </cell>
          <cell r="Q659">
            <v>2.5000000000000001E-2</v>
          </cell>
          <cell r="R659">
            <v>2.5000000000000001E-2</v>
          </cell>
          <cell r="S659">
            <v>40</v>
          </cell>
          <cell r="T659">
            <v>6</v>
          </cell>
          <cell r="U659">
            <v>12</v>
          </cell>
          <cell r="V659">
            <v>2011</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0.18775</v>
          </cell>
          <cell r="L660">
            <v>26047</v>
          </cell>
          <cell r="M660">
            <v>0</v>
          </cell>
          <cell r="N660">
            <v>138733</v>
          </cell>
          <cell r="O660">
            <v>32.49</v>
          </cell>
          <cell r="P660">
            <v>3468.32</v>
          </cell>
          <cell r="Q660">
            <v>2.5000000000000001E-2</v>
          </cell>
          <cell r="R660">
            <v>2.5000000000000001E-2</v>
          </cell>
          <cell r="S660">
            <v>40</v>
          </cell>
          <cell r="T660">
            <v>6</v>
          </cell>
          <cell r="U660">
            <v>12</v>
          </cell>
          <cell r="V660">
            <v>2011</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0.99973999999999996</v>
          </cell>
          <cell r="L661">
            <v>0</v>
          </cell>
          <cell r="M661">
            <v>0</v>
          </cell>
          <cell r="N661">
            <v>0</v>
          </cell>
          <cell r="O661">
            <v>0.01</v>
          </cell>
          <cell r="P661">
            <v>0</v>
          </cell>
          <cell r="Q661">
            <v>0</v>
          </cell>
          <cell r="R661">
            <v>2.63E-2</v>
          </cell>
          <cell r="S661">
            <v>38</v>
          </cell>
          <cell r="T661">
            <v>6</v>
          </cell>
          <cell r="U661">
            <v>12</v>
          </cell>
          <cell r="V661">
            <v>2011</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0.99973999999999996</v>
          </cell>
          <cell r="L662">
            <v>0</v>
          </cell>
          <cell r="M662">
            <v>0</v>
          </cell>
          <cell r="N662">
            <v>0</v>
          </cell>
          <cell r="O662">
            <v>0.01</v>
          </cell>
          <cell r="P662">
            <v>0</v>
          </cell>
          <cell r="Q662">
            <v>0</v>
          </cell>
          <cell r="R662">
            <v>2.63E-2</v>
          </cell>
          <cell r="S662">
            <v>38</v>
          </cell>
          <cell r="T662">
            <v>6</v>
          </cell>
          <cell r="U662">
            <v>12</v>
          </cell>
          <cell r="V662">
            <v>2011</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0.97946999999999995</v>
          </cell>
          <cell r="L663">
            <v>1241</v>
          </cell>
          <cell r="M663">
            <v>0</v>
          </cell>
          <cell r="N663">
            <v>1267</v>
          </cell>
          <cell r="O663">
            <v>0.78</v>
          </cell>
          <cell r="P663">
            <v>33.32</v>
          </cell>
          <cell r="Q663">
            <v>2.63E-2</v>
          </cell>
          <cell r="R663">
            <v>2.63E-2</v>
          </cell>
          <cell r="S663">
            <v>38</v>
          </cell>
          <cell r="T663">
            <v>6</v>
          </cell>
          <cell r="U663">
            <v>12</v>
          </cell>
          <cell r="V663">
            <v>2011</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0.96921000000000002</v>
          </cell>
          <cell r="L664">
            <v>102</v>
          </cell>
          <cell r="M664">
            <v>0</v>
          </cell>
          <cell r="N664">
            <v>105</v>
          </cell>
          <cell r="O664">
            <v>1.17</v>
          </cell>
          <cell r="P664">
            <v>2.76</v>
          </cell>
          <cell r="Q664">
            <v>2.63E-2</v>
          </cell>
          <cell r="R664">
            <v>2.63E-2</v>
          </cell>
          <cell r="S664">
            <v>38</v>
          </cell>
          <cell r="T664">
            <v>6</v>
          </cell>
          <cell r="U664">
            <v>12</v>
          </cell>
          <cell r="V664">
            <v>2011</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0.96579000000000004</v>
          </cell>
          <cell r="L665">
            <v>214</v>
          </cell>
          <cell r="M665">
            <v>0</v>
          </cell>
          <cell r="N665">
            <v>221</v>
          </cell>
          <cell r="O665">
            <v>1.3</v>
          </cell>
          <cell r="P665">
            <v>5.82</v>
          </cell>
          <cell r="Q665">
            <v>2.63E-2</v>
          </cell>
          <cell r="R665">
            <v>2.63E-2</v>
          </cell>
          <cell r="S665">
            <v>38</v>
          </cell>
          <cell r="T665">
            <v>6</v>
          </cell>
          <cell r="U665">
            <v>12</v>
          </cell>
          <cell r="V665">
            <v>2011</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0.96211000000000002</v>
          </cell>
          <cell r="L666">
            <v>452</v>
          </cell>
          <cell r="M666">
            <v>0</v>
          </cell>
          <cell r="N666">
            <v>470</v>
          </cell>
          <cell r="O666">
            <v>1.44</v>
          </cell>
          <cell r="P666">
            <v>12.37</v>
          </cell>
          <cell r="Q666">
            <v>2.63E-2</v>
          </cell>
          <cell r="R666">
            <v>2.63E-2</v>
          </cell>
          <cell r="S666">
            <v>38</v>
          </cell>
          <cell r="T666">
            <v>6</v>
          </cell>
          <cell r="U666">
            <v>12</v>
          </cell>
          <cell r="V666">
            <v>2011</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0.95816000000000001</v>
          </cell>
          <cell r="L667">
            <v>1264</v>
          </cell>
          <cell r="M667">
            <v>0</v>
          </cell>
          <cell r="N667">
            <v>1319</v>
          </cell>
          <cell r="O667">
            <v>1.59</v>
          </cell>
          <cell r="P667">
            <v>34.700000000000003</v>
          </cell>
          <cell r="Q667">
            <v>2.63E-2</v>
          </cell>
          <cell r="R667">
            <v>2.63E-2</v>
          </cell>
          <cell r="S667">
            <v>38</v>
          </cell>
          <cell r="T667">
            <v>6</v>
          </cell>
          <cell r="U667">
            <v>12</v>
          </cell>
          <cell r="V667">
            <v>2011</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0.95447000000000004</v>
          </cell>
          <cell r="L668">
            <v>3740</v>
          </cell>
          <cell r="M668">
            <v>0</v>
          </cell>
          <cell r="N668">
            <v>3918</v>
          </cell>
          <cell r="O668">
            <v>1.73</v>
          </cell>
          <cell r="P668">
            <v>103.04</v>
          </cell>
          <cell r="Q668">
            <v>2.63E-2</v>
          </cell>
          <cell r="R668">
            <v>2.63E-2</v>
          </cell>
          <cell r="S668">
            <v>38</v>
          </cell>
          <cell r="T668">
            <v>6</v>
          </cell>
          <cell r="U668">
            <v>12</v>
          </cell>
          <cell r="V668">
            <v>2011</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0.95025999999999999</v>
          </cell>
          <cell r="L669">
            <v>3697</v>
          </cell>
          <cell r="M669">
            <v>0</v>
          </cell>
          <cell r="N669">
            <v>3890</v>
          </cell>
          <cell r="O669">
            <v>1.89</v>
          </cell>
          <cell r="P669">
            <v>102.32</v>
          </cell>
          <cell r="Q669">
            <v>2.63E-2</v>
          </cell>
          <cell r="R669">
            <v>2.63E-2</v>
          </cell>
          <cell r="S669">
            <v>38</v>
          </cell>
          <cell r="T669">
            <v>6</v>
          </cell>
          <cell r="U669">
            <v>12</v>
          </cell>
          <cell r="V669">
            <v>2011</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0.94211</v>
          </cell>
          <cell r="L670">
            <v>0</v>
          </cell>
          <cell r="M670">
            <v>0</v>
          </cell>
          <cell r="N670">
            <v>0</v>
          </cell>
          <cell r="O670">
            <v>2.2000000000000002</v>
          </cell>
          <cell r="P670">
            <v>0</v>
          </cell>
          <cell r="Q670">
            <v>0</v>
          </cell>
          <cell r="R670">
            <v>2.63E-2</v>
          </cell>
          <cell r="S670">
            <v>38</v>
          </cell>
          <cell r="T670">
            <v>6</v>
          </cell>
          <cell r="U670">
            <v>12</v>
          </cell>
          <cell r="V670">
            <v>2011</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0.93762999999999996</v>
          </cell>
          <cell r="L671">
            <v>4441</v>
          </cell>
          <cell r="M671">
            <v>0</v>
          </cell>
          <cell r="N671">
            <v>4737</v>
          </cell>
          <cell r="O671">
            <v>2.37</v>
          </cell>
          <cell r="P671">
            <v>124.58</v>
          </cell>
          <cell r="Q671">
            <v>2.63E-2</v>
          </cell>
          <cell r="R671">
            <v>2.63E-2</v>
          </cell>
          <cell r="S671">
            <v>38</v>
          </cell>
          <cell r="T671">
            <v>6</v>
          </cell>
          <cell r="U671">
            <v>12</v>
          </cell>
          <cell r="V671">
            <v>2011</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0.91920999999999997</v>
          </cell>
          <cell r="L672">
            <v>6215</v>
          </cell>
          <cell r="M672">
            <v>0</v>
          </cell>
          <cell r="N672">
            <v>6762</v>
          </cell>
          <cell r="O672">
            <v>3.07</v>
          </cell>
          <cell r="P672">
            <v>177.83</v>
          </cell>
          <cell r="Q672">
            <v>2.63E-2</v>
          </cell>
          <cell r="R672">
            <v>2.63E-2</v>
          </cell>
          <cell r="S672">
            <v>38</v>
          </cell>
          <cell r="T672">
            <v>6</v>
          </cell>
          <cell r="U672">
            <v>12</v>
          </cell>
          <cell r="V672">
            <v>2011</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0.91395000000000004</v>
          </cell>
          <cell r="L673">
            <v>163</v>
          </cell>
          <cell r="M673">
            <v>0</v>
          </cell>
          <cell r="N673">
            <v>178</v>
          </cell>
          <cell r="O673">
            <v>3.27</v>
          </cell>
          <cell r="P673">
            <v>4.6900000000000004</v>
          </cell>
          <cell r="Q673">
            <v>2.63E-2</v>
          </cell>
          <cell r="R673">
            <v>2.63E-2</v>
          </cell>
          <cell r="S673">
            <v>38</v>
          </cell>
          <cell r="T673">
            <v>6</v>
          </cell>
          <cell r="U673">
            <v>12</v>
          </cell>
          <cell r="V673">
            <v>2011</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0.90342</v>
          </cell>
          <cell r="L674">
            <v>1237</v>
          </cell>
          <cell r="M674">
            <v>0</v>
          </cell>
          <cell r="N674">
            <v>1369</v>
          </cell>
          <cell r="O674">
            <v>3.67</v>
          </cell>
          <cell r="P674">
            <v>36.01</v>
          </cell>
          <cell r="Q674">
            <v>2.63E-2</v>
          </cell>
          <cell r="R674">
            <v>2.63E-2</v>
          </cell>
          <cell r="S674">
            <v>38</v>
          </cell>
          <cell r="T674">
            <v>6</v>
          </cell>
          <cell r="U674">
            <v>12</v>
          </cell>
          <cell r="V674">
            <v>2011</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0.88578999999999997</v>
          </cell>
          <cell r="L675">
            <v>70</v>
          </cell>
          <cell r="M675">
            <v>0</v>
          </cell>
          <cell r="N675">
            <v>79</v>
          </cell>
          <cell r="O675">
            <v>4.34</v>
          </cell>
          <cell r="P675">
            <v>2.08</v>
          </cell>
          <cell r="Q675">
            <v>2.6200000000000001E-2</v>
          </cell>
          <cell r="R675">
            <v>2.63E-2</v>
          </cell>
          <cell r="S675">
            <v>38</v>
          </cell>
          <cell r="T675">
            <v>6</v>
          </cell>
          <cell r="U675">
            <v>12</v>
          </cell>
          <cell r="V675">
            <v>2011</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0.87289000000000005</v>
          </cell>
          <cell r="L676">
            <v>7028</v>
          </cell>
          <cell r="M676">
            <v>0</v>
          </cell>
          <cell r="N676">
            <v>8052</v>
          </cell>
          <cell r="O676">
            <v>4.83</v>
          </cell>
          <cell r="P676">
            <v>211.76</v>
          </cell>
          <cell r="Q676">
            <v>2.63E-2</v>
          </cell>
          <cell r="R676">
            <v>2.63E-2</v>
          </cell>
          <cell r="S676">
            <v>38</v>
          </cell>
          <cell r="T676">
            <v>6</v>
          </cell>
          <cell r="U676">
            <v>12</v>
          </cell>
          <cell r="V676">
            <v>2011</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0.86578999999999995</v>
          </cell>
          <cell r="L677">
            <v>337</v>
          </cell>
          <cell r="M677">
            <v>0</v>
          </cell>
          <cell r="N677">
            <v>389</v>
          </cell>
          <cell r="O677">
            <v>5.0999999999999996</v>
          </cell>
          <cell r="P677">
            <v>10.220000000000001</v>
          </cell>
          <cell r="Q677">
            <v>2.63E-2</v>
          </cell>
          <cell r="R677">
            <v>2.63E-2</v>
          </cell>
          <cell r="S677">
            <v>38</v>
          </cell>
          <cell r="T677">
            <v>6</v>
          </cell>
          <cell r="U677">
            <v>12</v>
          </cell>
          <cell r="V677">
            <v>2011</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0.82604999999999995</v>
          </cell>
          <cell r="L678">
            <v>1187</v>
          </cell>
          <cell r="M678">
            <v>0</v>
          </cell>
          <cell r="N678">
            <v>1437</v>
          </cell>
          <cell r="O678">
            <v>6.61</v>
          </cell>
          <cell r="P678">
            <v>37.78</v>
          </cell>
          <cell r="Q678">
            <v>2.63E-2</v>
          </cell>
          <cell r="R678">
            <v>2.63E-2</v>
          </cell>
          <cell r="S678">
            <v>38</v>
          </cell>
          <cell r="T678">
            <v>6</v>
          </cell>
          <cell r="U678">
            <v>12</v>
          </cell>
          <cell r="V678">
            <v>2011</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0.72474000000000005</v>
          </cell>
          <cell r="L679">
            <v>34527</v>
          </cell>
          <cell r="M679">
            <v>0</v>
          </cell>
          <cell r="N679">
            <v>47641</v>
          </cell>
          <cell r="O679">
            <v>10.46</v>
          </cell>
          <cell r="P679">
            <v>1252.96</v>
          </cell>
          <cell r="Q679">
            <v>2.63E-2</v>
          </cell>
          <cell r="R679">
            <v>2.63E-2</v>
          </cell>
          <cell r="S679">
            <v>38</v>
          </cell>
          <cell r="T679">
            <v>6</v>
          </cell>
          <cell r="U679">
            <v>12</v>
          </cell>
          <cell r="V679">
            <v>2011</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0.71026</v>
          </cell>
          <cell r="L680">
            <v>11985</v>
          </cell>
          <cell r="M680">
            <v>0</v>
          </cell>
          <cell r="N680">
            <v>16875</v>
          </cell>
          <cell r="O680">
            <v>11.01</v>
          </cell>
          <cell r="P680">
            <v>443.8</v>
          </cell>
          <cell r="Q680">
            <v>2.63E-2</v>
          </cell>
          <cell r="R680">
            <v>2.63E-2</v>
          </cell>
          <cell r="S680">
            <v>38</v>
          </cell>
          <cell r="T680">
            <v>6</v>
          </cell>
          <cell r="U680">
            <v>12</v>
          </cell>
          <cell r="V680">
            <v>2011</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0.69525999999999999</v>
          </cell>
          <cell r="L681">
            <v>14444</v>
          </cell>
          <cell r="M681">
            <v>0</v>
          </cell>
          <cell r="N681">
            <v>20774</v>
          </cell>
          <cell r="O681">
            <v>11.58</v>
          </cell>
          <cell r="P681">
            <v>546.37</v>
          </cell>
          <cell r="Q681">
            <v>2.63E-2</v>
          </cell>
          <cell r="R681">
            <v>2.63E-2</v>
          </cell>
          <cell r="S681">
            <v>38</v>
          </cell>
          <cell r="T681">
            <v>6</v>
          </cell>
          <cell r="U681">
            <v>12</v>
          </cell>
          <cell r="V681">
            <v>2011</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0.67947000000000002</v>
          </cell>
          <cell r="L682">
            <v>19207</v>
          </cell>
          <cell r="M682">
            <v>0</v>
          </cell>
          <cell r="N682">
            <v>28267</v>
          </cell>
          <cell r="O682">
            <v>12.18</v>
          </cell>
          <cell r="P682">
            <v>743.42</v>
          </cell>
          <cell r="Q682">
            <v>2.63E-2</v>
          </cell>
          <cell r="R682">
            <v>2.63E-2</v>
          </cell>
          <cell r="S682">
            <v>38</v>
          </cell>
          <cell r="T682">
            <v>6</v>
          </cell>
          <cell r="U682">
            <v>12</v>
          </cell>
          <cell r="V682">
            <v>2011</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0.64525999999999994</v>
          </cell>
          <cell r="L683">
            <v>39103</v>
          </cell>
          <cell r="M683">
            <v>0</v>
          </cell>
          <cell r="N683">
            <v>60601</v>
          </cell>
          <cell r="O683">
            <v>13.48</v>
          </cell>
          <cell r="P683">
            <v>1593.8</v>
          </cell>
          <cell r="Q683">
            <v>2.63E-2</v>
          </cell>
          <cell r="R683">
            <v>2.63E-2</v>
          </cell>
          <cell r="S683">
            <v>38</v>
          </cell>
          <cell r="T683">
            <v>6</v>
          </cell>
          <cell r="U683">
            <v>12</v>
          </cell>
          <cell r="V683">
            <v>2011</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0.56737000000000004</v>
          </cell>
          <cell r="L684">
            <v>36791</v>
          </cell>
          <cell r="M684">
            <v>0</v>
          </cell>
          <cell r="N684">
            <v>64845</v>
          </cell>
          <cell r="O684">
            <v>16.440000000000001</v>
          </cell>
          <cell r="P684">
            <v>1705.42</v>
          </cell>
          <cell r="Q684">
            <v>2.63E-2</v>
          </cell>
          <cell r="R684">
            <v>2.63E-2</v>
          </cell>
          <cell r="S684">
            <v>38</v>
          </cell>
          <cell r="T684">
            <v>6</v>
          </cell>
          <cell r="U684">
            <v>12</v>
          </cell>
          <cell r="V684">
            <v>2011</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0.42947000000000002</v>
          </cell>
          <cell r="L685">
            <v>13893</v>
          </cell>
          <cell r="M685">
            <v>0</v>
          </cell>
          <cell r="N685">
            <v>32350</v>
          </cell>
          <cell r="O685">
            <v>21.68</v>
          </cell>
          <cell r="P685">
            <v>850.81</v>
          </cell>
          <cell r="Q685">
            <v>2.63E-2</v>
          </cell>
          <cell r="R685">
            <v>2.63E-2</v>
          </cell>
          <cell r="S685">
            <v>38</v>
          </cell>
          <cell r="T685">
            <v>6</v>
          </cell>
          <cell r="U685">
            <v>12</v>
          </cell>
          <cell r="V685">
            <v>2011</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0.40473999999999999</v>
          </cell>
          <cell r="L686">
            <v>33217</v>
          </cell>
          <cell r="M686">
            <v>0</v>
          </cell>
          <cell r="N686">
            <v>82070</v>
          </cell>
          <cell r="O686">
            <v>22.62</v>
          </cell>
          <cell r="P686">
            <v>2158.44</v>
          </cell>
          <cell r="Q686">
            <v>2.63E-2</v>
          </cell>
          <cell r="R686">
            <v>2.63E-2</v>
          </cell>
          <cell r="S686">
            <v>38</v>
          </cell>
          <cell r="T686">
            <v>6</v>
          </cell>
          <cell r="U686">
            <v>12</v>
          </cell>
          <cell r="V686">
            <v>2011</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0.35394999999999999</v>
          </cell>
          <cell r="L687">
            <v>137560</v>
          </cell>
          <cell r="M687">
            <v>0</v>
          </cell>
          <cell r="N687">
            <v>388642</v>
          </cell>
          <cell r="O687">
            <v>24.55</v>
          </cell>
          <cell r="P687">
            <v>10221.290000000001</v>
          </cell>
          <cell r="Q687">
            <v>2.63E-2</v>
          </cell>
          <cell r="R687">
            <v>2.63E-2</v>
          </cell>
          <cell r="S687">
            <v>38</v>
          </cell>
          <cell r="T687">
            <v>6</v>
          </cell>
          <cell r="U687">
            <v>12</v>
          </cell>
          <cell r="V687">
            <v>2011</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0.27605000000000002</v>
          </cell>
          <cell r="L688">
            <v>25265</v>
          </cell>
          <cell r="M688">
            <v>0</v>
          </cell>
          <cell r="N688">
            <v>91524</v>
          </cell>
          <cell r="O688">
            <v>27.51</v>
          </cell>
          <cell r="P688">
            <v>2407.09</v>
          </cell>
          <cell r="Q688">
            <v>2.63E-2</v>
          </cell>
          <cell r="R688">
            <v>2.63E-2</v>
          </cell>
          <cell r="S688">
            <v>38</v>
          </cell>
          <cell r="T688">
            <v>6</v>
          </cell>
          <cell r="U688">
            <v>12</v>
          </cell>
          <cell r="V688">
            <v>2011</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0.99968000000000001</v>
          </cell>
          <cell r="L689">
            <v>2175</v>
          </cell>
          <cell r="M689">
            <v>0</v>
          </cell>
          <cell r="N689">
            <v>2175</v>
          </cell>
          <cell r="O689">
            <v>0.01</v>
          </cell>
          <cell r="P689">
            <v>70.260000000000005</v>
          </cell>
          <cell r="Q689">
            <v>3.2300000000000002E-2</v>
          </cell>
          <cell r="R689">
            <v>3.2300000000000002E-2</v>
          </cell>
          <cell r="S689">
            <v>31</v>
          </cell>
          <cell r="T689">
            <v>6</v>
          </cell>
          <cell r="U689">
            <v>12</v>
          </cell>
          <cell r="V689">
            <v>2011</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0.97128999999999999</v>
          </cell>
          <cell r="L690">
            <v>17532</v>
          </cell>
          <cell r="M690">
            <v>0</v>
          </cell>
          <cell r="N690">
            <v>18050</v>
          </cell>
          <cell r="O690">
            <v>0.89</v>
          </cell>
          <cell r="P690">
            <v>583.01</v>
          </cell>
          <cell r="Q690">
            <v>3.2300000000000002E-2</v>
          </cell>
          <cell r="R690">
            <v>3.2300000000000002E-2</v>
          </cell>
          <cell r="S690">
            <v>31</v>
          </cell>
          <cell r="T690">
            <v>6</v>
          </cell>
          <cell r="U690">
            <v>12</v>
          </cell>
          <cell r="V690">
            <v>2011</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0.96</v>
          </cell>
          <cell r="L691">
            <v>3374</v>
          </cell>
          <cell r="M691">
            <v>0</v>
          </cell>
          <cell r="N691">
            <v>3515</v>
          </cell>
          <cell r="O691">
            <v>1.24</v>
          </cell>
          <cell r="P691">
            <v>113.53</v>
          </cell>
          <cell r="Q691">
            <v>3.2300000000000002E-2</v>
          </cell>
          <cell r="R691">
            <v>3.2300000000000002E-2</v>
          </cell>
          <cell r="S691">
            <v>31</v>
          </cell>
          <cell r="T691">
            <v>6</v>
          </cell>
          <cell r="U691">
            <v>12</v>
          </cell>
          <cell r="V691">
            <v>2011</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0.93806</v>
          </cell>
          <cell r="L692">
            <v>49</v>
          </cell>
          <cell r="M692">
            <v>0</v>
          </cell>
          <cell r="N692">
            <v>53</v>
          </cell>
          <cell r="O692">
            <v>1.92</v>
          </cell>
          <cell r="P692">
            <v>1.7</v>
          </cell>
          <cell r="Q692">
            <v>3.2399999999999998E-2</v>
          </cell>
          <cell r="R692">
            <v>3.2300000000000002E-2</v>
          </cell>
          <cell r="S692">
            <v>31</v>
          </cell>
          <cell r="T692">
            <v>6</v>
          </cell>
          <cell r="U692">
            <v>12</v>
          </cell>
          <cell r="V692">
            <v>2011</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0.91644999999999999</v>
          </cell>
          <cell r="L693">
            <v>5346</v>
          </cell>
          <cell r="M693">
            <v>0</v>
          </cell>
          <cell r="N693">
            <v>5833</v>
          </cell>
          <cell r="O693">
            <v>2.59</v>
          </cell>
          <cell r="P693">
            <v>188.41</v>
          </cell>
          <cell r="Q693">
            <v>3.2300000000000002E-2</v>
          </cell>
          <cell r="R693">
            <v>3.2300000000000002E-2</v>
          </cell>
          <cell r="S693">
            <v>31</v>
          </cell>
          <cell r="T693">
            <v>6</v>
          </cell>
          <cell r="U693">
            <v>12</v>
          </cell>
          <cell r="V693">
            <v>2011</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0.79581000000000002</v>
          </cell>
          <cell r="L694">
            <v>75551</v>
          </cell>
          <cell r="M694">
            <v>0</v>
          </cell>
          <cell r="N694">
            <v>94936</v>
          </cell>
          <cell r="O694">
            <v>6.33</v>
          </cell>
          <cell r="P694">
            <v>3066.44</v>
          </cell>
          <cell r="Q694">
            <v>3.2300000000000002E-2</v>
          </cell>
          <cell r="R694">
            <v>3.2300000000000002E-2</v>
          </cell>
          <cell r="S694">
            <v>31</v>
          </cell>
          <cell r="T694">
            <v>6</v>
          </cell>
          <cell r="U694">
            <v>12</v>
          </cell>
          <cell r="V694">
            <v>2011</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0.78419000000000005</v>
          </cell>
          <cell r="L695">
            <v>18769</v>
          </cell>
          <cell r="M695">
            <v>0</v>
          </cell>
          <cell r="N695">
            <v>23934</v>
          </cell>
          <cell r="O695">
            <v>6.69</v>
          </cell>
          <cell r="P695">
            <v>773.07</v>
          </cell>
          <cell r="Q695">
            <v>3.2300000000000002E-2</v>
          </cell>
          <cell r="R695">
            <v>3.2300000000000002E-2</v>
          </cell>
          <cell r="S695">
            <v>31</v>
          </cell>
          <cell r="T695">
            <v>6</v>
          </cell>
          <cell r="U695">
            <v>12</v>
          </cell>
          <cell r="V695">
            <v>2011</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0.77258000000000004</v>
          </cell>
          <cell r="L696">
            <v>22848</v>
          </cell>
          <cell r="M696">
            <v>0</v>
          </cell>
          <cell r="N696">
            <v>29574</v>
          </cell>
          <cell r="O696">
            <v>7.05</v>
          </cell>
          <cell r="P696">
            <v>955.25</v>
          </cell>
          <cell r="Q696">
            <v>3.2300000000000002E-2</v>
          </cell>
          <cell r="R696">
            <v>3.2300000000000002E-2</v>
          </cell>
          <cell r="S696">
            <v>31</v>
          </cell>
          <cell r="T696">
            <v>6</v>
          </cell>
          <cell r="U696">
            <v>12</v>
          </cell>
          <cell r="V696">
            <v>2011</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0.74902999999999997</v>
          </cell>
          <cell r="L697">
            <v>12524</v>
          </cell>
          <cell r="M697">
            <v>0</v>
          </cell>
          <cell r="N697">
            <v>16720</v>
          </cell>
          <cell r="O697">
            <v>7.78</v>
          </cell>
          <cell r="P697">
            <v>540.04999999999995</v>
          </cell>
          <cell r="Q697">
            <v>3.2300000000000002E-2</v>
          </cell>
          <cell r="R697">
            <v>3.2300000000000002E-2</v>
          </cell>
          <cell r="S697">
            <v>31</v>
          </cell>
          <cell r="T697">
            <v>6</v>
          </cell>
          <cell r="U697">
            <v>12</v>
          </cell>
          <cell r="V697">
            <v>2011</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0.68710000000000004</v>
          </cell>
          <cell r="L698">
            <v>178832</v>
          </cell>
          <cell r="M698">
            <v>0</v>
          </cell>
          <cell r="N698">
            <v>260271</v>
          </cell>
          <cell r="O698">
            <v>9.6999999999999993</v>
          </cell>
          <cell r="P698">
            <v>8406.75</v>
          </cell>
          <cell r="Q698">
            <v>3.2300000000000002E-2</v>
          </cell>
          <cell r="R698">
            <v>3.2300000000000002E-2</v>
          </cell>
          <cell r="S698">
            <v>31</v>
          </cell>
          <cell r="T698">
            <v>6</v>
          </cell>
          <cell r="U698">
            <v>12</v>
          </cell>
          <cell r="V698">
            <v>2011</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0.67418999999999996</v>
          </cell>
          <cell r="L699">
            <v>65553</v>
          </cell>
          <cell r="M699">
            <v>0</v>
          </cell>
          <cell r="N699">
            <v>97232</v>
          </cell>
          <cell r="O699">
            <v>10.1</v>
          </cell>
          <cell r="P699">
            <v>3140.61</v>
          </cell>
          <cell r="Q699">
            <v>3.2300000000000002E-2</v>
          </cell>
          <cell r="R699">
            <v>3.2300000000000002E-2</v>
          </cell>
          <cell r="S699">
            <v>31</v>
          </cell>
          <cell r="T699">
            <v>6</v>
          </cell>
          <cell r="U699">
            <v>12</v>
          </cell>
          <cell r="V699">
            <v>2011</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0.64742</v>
          </cell>
          <cell r="L700">
            <v>6911</v>
          </cell>
          <cell r="M700">
            <v>0</v>
          </cell>
          <cell r="N700">
            <v>10675</v>
          </cell>
          <cell r="O700">
            <v>10.93</v>
          </cell>
          <cell r="P700">
            <v>344.8</v>
          </cell>
          <cell r="Q700">
            <v>3.2300000000000002E-2</v>
          </cell>
          <cell r="R700">
            <v>3.2300000000000002E-2</v>
          </cell>
          <cell r="S700">
            <v>31</v>
          </cell>
          <cell r="T700">
            <v>6</v>
          </cell>
          <cell r="U700">
            <v>12</v>
          </cell>
          <cell r="V700">
            <v>2011</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0.63387000000000004</v>
          </cell>
          <cell r="L701">
            <v>161058</v>
          </cell>
          <cell r="M701">
            <v>0</v>
          </cell>
          <cell r="N701">
            <v>254087</v>
          </cell>
          <cell r="O701">
            <v>11.35</v>
          </cell>
          <cell r="P701">
            <v>8207.02</v>
          </cell>
          <cell r="Q701">
            <v>3.2300000000000002E-2</v>
          </cell>
          <cell r="R701">
            <v>3.2300000000000002E-2</v>
          </cell>
          <cell r="S701">
            <v>31</v>
          </cell>
          <cell r="T701">
            <v>6</v>
          </cell>
          <cell r="U701">
            <v>12</v>
          </cell>
          <cell r="V701">
            <v>2011</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0.62</v>
          </cell>
          <cell r="L702">
            <v>1221011</v>
          </cell>
          <cell r="M702">
            <v>0</v>
          </cell>
          <cell r="N702">
            <v>1969372</v>
          </cell>
          <cell r="O702">
            <v>11.78</v>
          </cell>
          <cell r="P702">
            <v>63610.73</v>
          </cell>
          <cell r="Q702">
            <v>3.2300000000000002E-2</v>
          </cell>
          <cell r="R702">
            <v>3.2300000000000002E-2</v>
          </cell>
          <cell r="S702">
            <v>31</v>
          </cell>
          <cell r="T702">
            <v>6</v>
          </cell>
          <cell r="U702">
            <v>12</v>
          </cell>
          <cell r="V702">
            <v>2011</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0.60580999999999996</v>
          </cell>
          <cell r="L703">
            <v>8862</v>
          </cell>
          <cell r="M703">
            <v>0</v>
          </cell>
          <cell r="N703">
            <v>14629</v>
          </cell>
          <cell r="O703">
            <v>12.22</v>
          </cell>
          <cell r="P703">
            <v>472.51</v>
          </cell>
          <cell r="Q703">
            <v>3.2300000000000002E-2</v>
          </cell>
          <cell r="R703">
            <v>3.2300000000000002E-2</v>
          </cell>
          <cell r="S703">
            <v>31</v>
          </cell>
          <cell r="T703">
            <v>6</v>
          </cell>
          <cell r="U703">
            <v>12</v>
          </cell>
          <cell r="V703">
            <v>2011</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0.59128999999999998</v>
          </cell>
          <cell r="L704">
            <v>128438</v>
          </cell>
          <cell r="M704">
            <v>0</v>
          </cell>
          <cell r="N704">
            <v>217216</v>
          </cell>
          <cell r="O704">
            <v>12.67</v>
          </cell>
          <cell r="P704">
            <v>7016.08</v>
          </cell>
          <cell r="Q704">
            <v>3.2300000000000002E-2</v>
          </cell>
          <cell r="R704">
            <v>3.2300000000000002E-2</v>
          </cell>
          <cell r="S704">
            <v>31</v>
          </cell>
          <cell r="T704">
            <v>6</v>
          </cell>
          <cell r="U704">
            <v>12</v>
          </cell>
          <cell r="V704">
            <v>2011</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0.57645000000000002</v>
          </cell>
          <cell r="L705">
            <v>21190</v>
          </cell>
          <cell r="M705">
            <v>0</v>
          </cell>
          <cell r="N705">
            <v>36759</v>
          </cell>
          <cell r="O705">
            <v>13.13</v>
          </cell>
          <cell r="P705">
            <v>1187.31</v>
          </cell>
          <cell r="Q705">
            <v>3.2300000000000002E-2</v>
          </cell>
          <cell r="R705">
            <v>3.2300000000000002E-2</v>
          </cell>
          <cell r="S705">
            <v>31</v>
          </cell>
          <cell r="T705">
            <v>6</v>
          </cell>
          <cell r="U705">
            <v>12</v>
          </cell>
          <cell r="V705">
            <v>2011</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0.56128999999999996</v>
          </cell>
          <cell r="L706">
            <v>22361</v>
          </cell>
          <cell r="M706">
            <v>0</v>
          </cell>
          <cell r="N706">
            <v>39839</v>
          </cell>
          <cell r="O706">
            <v>13.6</v>
          </cell>
          <cell r="P706">
            <v>1286.79</v>
          </cell>
          <cell r="Q706">
            <v>3.2300000000000002E-2</v>
          </cell>
          <cell r="R706">
            <v>3.2300000000000002E-2</v>
          </cell>
          <cell r="S706">
            <v>31</v>
          </cell>
          <cell r="T706">
            <v>6</v>
          </cell>
          <cell r="U706">
            <v>12</v>
          </cell>
          <cell r="V706">
            <v>2011</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0.51387000000000005</v>
          </cell>
          <cell r="L707">
            <v>16954</v>
          </cell>
          <cell r="M707">
            <v>0</v>
          </cell>
          <cell r="N707">
            <v>32993</v>
          </cell>
          <cell r="O707">
            <v>15.07</v>
          </cell>
          <cell r="P707">
            <v>1065.6600000000001</v>
          </cell>
          <cell r="Q707">
            <v>3.2300000000000002E-2</v>
          </cell>
          <cell r="R707">
            <v>3.2300000000000002E-2</v>
          </cell>
          <cell r="S707">
            <v>31</v>
          </cell>
          <cell r="T707">
            <v>6</v>
          </cell>
          <cell r="U707">
            <v>12</v>
          </cell>
          <cell r="V707">
            <v>2011</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0.49709999999999999</v>
          </cell>
          <cell r="L708">
            <v>99573</v>
          </cell>
          <cell r="M708">
            <v>0</v>
          </cell>
          <cell r="N708">
            <v>200308</v>
          </cell>
          <cell r="O708">
            <v>15.59</v>
          </cell>
          <cell r="P708">
            <v>6469.96</v>
          </cell>
          <cell r="Q708">
            <v>3.2300000000000002E-2</v>
          </cell>
          <cell r="R708">
            <v>3.2300000000000002E-2</v>
          </cell>
          <cell r="S708">
            <v>31</v>
          </cell>
          <cell r="T708">
            <v>6</v>
          </cell>
          <cell r="U708">
            <v>12</v>
          </cell>
          <cell r="V708">
            <v>2011</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0.48032000000000002</v>
          </cell>
          <cell r="L709">
            <v>339240</v>
          </cell>
          <cell r="M709">
            <v>0</v>
          </cell>
          <cell r="N709">
            <v>706278</v>
          </cell>
          <cell r="O709">
            <v>16.11</v>
          </cell>
          <cell r="P709">
            <v>22812.79</v>
          </cell>
          <cell r="Q709">
            <v>3.2300000000000002E-2</v>
          </cell>
          <cell r="R709">
            <v>3.2300000000000002E-2</v>
          </cell>
          <cell r="S709">
            <v>31</v>
          </cell>
          <cell r="T709">
            <v>6</v>
          </cell>
          <cell r="U709">
            <v>12</v>
          </cell>
          <cell r="V709">
            <v>2011</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0.46289999999999998</v>
          </cell>
          <cell r="L710">
            <v>5491</v>
          </cell>
          <cell r="M710">
            <v>0</v>
          </cell>
          <cell r="N710">
            <v>11862</v>
          </cell>
          <cell r="O710">
            <v>16.649999999999999</v>
          </cell>
          <cell r="P710">
            <v>383.13</v>
          </cell>
          <cell r="Q710">
            <v>3.2300000000000002E-2</v>
          </cell>
          <cell r="R710">
            <v>3.2300000000000002E-2</v>
          </cell>
          <cell r="S710">
            <v>31</v>
          </cell>
          <cell r="T710">
            <v>6</v>
          </cell>
          <cell r="U710">
            <v>12</v>
          </cell>
          <cell r="V710">
            <v>2011</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0.44484000000000001</v>
          </cell>
          <cell r="L711">
            <v>6226</v>
          </cell>
          <cell r="M711">
            <v>0</v>
          </cell>
          <cell r="N711">
            <v>13996</v>
          </cell>
          <cell r="O711">
            <v>17.21</v>
          </cell>
          <cell r="P711">
            <v>452.07</v>
          </cell>
          <cell r="Q711">
            <v>3.2300000000000002E-2</v>
          </cell>
          <cell r="R711">
            <v>3.2300000000000002E-2</v>
          </cell>
          <cell r="S711">
            <v>31</v>
          </cell>
          <cell r="T711">
            <v>6</v>
          </cell>
          <cell r="U711">
            <v>12</v>
          </cell>
          <cell r="V711">
            <v>2011</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0.42645</v>
          </cell>
          <cell r="L712">
            <v>99433</v>
          </cell>
          <cell r="M712">
            <v>0</v>
          </cell>
          <cell r="N712">
            <v>233166</v>
          </cell>
          <cell r="O712">
            <v>17.78</v>
          </cell>
          <cell r="P712">
            <v>7531.25</v>
          </cell>
          <cell r="Q712">
            <v>3.2300000000000002E-2</v>
          </cell>
          <cell r="R712">
            <v>3.2300000000000002E-2</v>
          </cell>
          <cell r="S712">
            <v>31</v>
          </cell>
          <cell r="T712">
            <v>6</v>
          </cell>
          <cell r="U712">
            <v>12</v>
          </cell>
          <cell r="V712">
            <v>2011</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0.40773999999999999</v>
          </cell>
          <cell r="L713">
            <v>757212</v>
          </cell>
          <cell r="M713">
            <v>0</v>
          </cell>
          <cell r="N713">
            <v>1857096</v>
          </cell>
          <cell r="O713">
            <v>18.36</v>
          </cell>
          <cell r="P713">
            <v>59984.19</v>
          </cell>
          <cell r="Q713">
            <v>3.2300000000000002E-2</v>
          </cell>
          <cell r="R713">
            <v>3.2300000000000002E-2</v>
          </cell>
          <cell r="S713">
            <v>31</v>
          </cell>
          <cell r="T713">
            <v>6</v>
          </cell>
          <cell r="U713">
            <v>12</v>
          </cell>
          <cell r="V713">
            <v>2011</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0.38839000000000001</v>
          </cell>
          <cell r="L714">
            <v>231392</v>
          </cell>
          <cell r="M714">
            <v>0</v>
          </cell>
          <cell r="N714">
            <v>595773</v>
          </cell>
          <cell r="O714">
            <v>18.96</v>
          </cell>
          <cell r="P714">
            <v>19243.45</v>
          </cell>
          <cell r="Q714">
            <v>3.2300000000000002E-2</v>
          </cell>
          <cell r="R714">
            <v>3.2300000000000002E-2</v>
          </cell>
          <cell r="S714">
            <v>31</v>
          </cell>
          <cell r="T714">
            <v>6</v>
          </cell>
          <cell r="U714">
            <v>12</v>
          </cell>
          <cell r="V714">
            <v>2011</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0.36839</v>
          </cell>
          <cell r="L715">
            <v>211662</v>
          </cell>
          <cell r="M715">
            <v>0</v>
          </cell>
          <cell r="N715">
            <v>574559</v>
          </cell>
          <cell r="O715">
            <v>19.579999999999998</v>
          </cell>
          <cell r="P715">
            <v>18558.240000000002</v>
          </cell>
          <cell r="Q715">
            <v>3.2300000000000002E-2</v>
          </cell>
          <cell r="R715">
            <v>3.2300000000000002E-2</v>
          </cell>
          <cell r="S715">
            <v>31</v>
          </cell>
          <cell r="T715">
            <v>6</v>
          </cell>
          <cell r="U715">
            <v>12</v>
          </cell>
          <cell r="V715">
            <v>2011</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0.34805999999999998</v>
          </cell>
          <cell r="L716">
            <v>393878</v>
          </cell>
          <cell r="M716">
            <v>0</v>
          </cell>
          <cell r="N716">
            <v>1131639</v>
          </cell>
          <cell r="O716">
            <v>20.21</v>
          </cell>
          <cell r="P716">
            <v>36551.94</v>
          </cell>
          <cell r="Q716">
            <v>3.2300000000000002E-2</v>
          </cell>
          <cell r="R716">
            <v>3.2300000000000002E-2</v>
          </cell>
          <cell r="S716">
            <v>31</v>
          </cell>
          <cell r="T716">
            <v>6</v>
          </cell>
          <cell r="U716">
            <v>12</v>
          </cell>
          <cell r="V716">
            <v>2011</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0.32677</v>
          </cell>
          <cell r="L717">
            <v>764166</v>
          </cell>
          <cell r="M717">
            <v>0</v>
          </cell>
          <cell r="N717">
            <v>2338543</v>
          </cell>
          <cell r="O717">
            <v>20.87</v>
          </cell>
          <cell r="P717">
            <v>75534.92</v>
          </cell>
          <cell r="Q717">
            <v>3.2300000000000002E-2</v>
          </cell>
          <cell r="R717">
            <v>3.2300000000000002E-2</v>
          </cell>
          <cell r="S717">
            <v>31</v>
          </cell>
          <cell r="T717">
            <v>6</v>
          </cell>
          <cell r="U717">
            <v>12</v>
          </cell>
          <cell r="V717">
            <v>2011</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0.30515999999999999</v>
          </cell>
          <cell r="L718">
            <v>50894</v>
          </cell>
          <cell r="M718">
            <v>0</v>
          </cell>
          <cell r="N718">
            <v>166777</v>
          </cell>
          <cell r="O718">
            <v>21.54</v>
          </cell>
          <cell r="P718">
            <v>5386.91</v>
          </cell>
          <cell r="Q718">
            <v>3.2300000000000002E-2</v>
          </cell>
          <cell r="R718">
            <v>3.2300000000000002E-2</v>
          </cell>
          <cell r="S718">
            <v>31</v>
          </cell>
          <cell r="T718">
            <v>6</v>
          </cell>
          <cell r="U718">
            <v>12</v>
          </cell>
          <cell r="V718">
            <v>2011</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0.28289999999999998</v>
          </cell>
          <cell r="L719">
            <v>172437</v>
          </cell>
          <cell r="M719">
            <v>0</v>
          </cell>
          <cell r="N719">
            <v>609532</v>
          </cell>
          <cell r="O719">
            <v>22.23</v>
          </cell>
          <cell r="P719">
            <v>19687.89</v>
          </cell>
          <cell r="Q719">
            <v>3.2300000000000002E-2</v>
          </cell>
          <cell r="R719">
            <v>3.2300000000000002E-2</v>
          </cell>
          <cell r="S719">
            <v>31</v>
          </cell>
          <cell r="T719">
            <v>6</v>
          </cell>
          <cell r="U719">
            <v>12</v>
          </cell>
          <cell r="V719">
            <v>2011</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0.99970999999999999</v>
          </cell>
          <cell r="L720">
            <v>28348</v>
          </cell>
          <cell r="M720">
            <v>0</v>
          </cell>
          <cell r="N720">
            <v>28356</v>
          </cell>
          <cell r="O720">
            <v>0.01</v>
          </cell>
          <cell r="P720">
            <v>810.98</v>
          </cell>
          <cell r="Q720">
            <v>2.86E-2</v>
          </cell>
          <cell r="R720">
            <v>2.86E-2</v>
          </cell>
          <cell r="S720">
            <v>35</v>
          </cell>
          <cell r="T720">
            <v>6</v>
          </cell>
          <cell r="U720">
            <v>12</v>
          </cell>
          <cell r="V720">
            <v>2011</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0.99970999999999999</v>
          </cell>
          <cell r="L721">
            <v>482</v>
          </cell>
          <cell r="M721">
            <v>0</v>
          </cell>
          <cell r="N721">
            <v>482</v>
          </cell>
          <cell r="O721">
            <v>0.01</v>
          </cell>
          <cell r="P721">
            <v>13.78</v>
          </cell>
          <cell r="Q721">
            <v>2.86E-2</v>
          </cell>
          <cell r="R721">
            <v>2.86E-2</v>
          </cell>
          <cell r="S721">
            <v>35</v>
          </cell>
          <cell r="T721">
            <v>6</v>
          </cell>
          <cell r="U721">
            <v>12</v>
          </cell>
          <cell r="V721">
            <v>2011</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0.99970999999999999</v>
          </cell>
          <cell r="L722">
            <v>1143</v>
          </cell>
          <cell r="M722">
            <v>0</v>
          </cell>
          <cell r="N722">
            <v>1144</v>
          </cell>
          <cell r="O722">
            <v>0.01</v>
          </cell>
          <cell r="P722">
            <v>32.71</v>
          </cell>
          <cell r="Q722">
            <v>2.86E-2</v>
          </cell>
          <cell r="R722">
            <v>2.86E-2</v>
          </cell>
          <cell r="S722">
            <v>35</v>
          </cell>
          <cell r="T722">
            <v>6</v>
          </cell>
          <cell r="U722">
            <v>12</v>
          </cell>
          <cell r="V722">
            <v>2011</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0.99970999999999999</v>
          </cell>
          <cell r="L723">
            <v>39</v>
          </cell>
          <cell r="M723">
            <v>0</v>
          </cell>
          <cell r="N723">
            <v>39</v>
          </cell>
          <cell r="O723">
            <v>0.01</v>
          </cell>
          <cell r="P723">
            <v>1.1000000000000001</v>
          </cell>
          <cell r="Q723">
            <v>2.8500000000000001E-2</v>
          </cell>
          <cell r="R723">
            <v>2.86E-2</v>
          </cell>
          <cell r="S723">
            <v>35</v>
          </cell>
          <cell r="T723">
            <v>6</v>
          </cell>
          <cell r="U723">
            <v>12</v>
          </cell>
          <cell r="V723">
            <v>2011</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0.94286000000000003</v>
          </cell>
          <cell r="L724">
            <v>4624</v>
          </cell>
          <cell r="M724">
            <v>0</v>
          </cell>
          <cell r="N724">
            <v>4904</v>
          </cell>
          <cell r="O724">
            <v>2</v>
          </cell>
          <cell r="P724">
            <v>140.25</v>
          </cell>
          <cell r="Q724">
            <v>2.86E-2</v>
          </cell>
          <cell r="R724">
            <v>2.86E-2</v>
          </cell>
          <cell r="S724">
            <v>35</v>
          </cell>
          <cell r="T724">
            <v>6</v>
          </cell>
          <cell r="U724">
            <v>12</v>
          </cell>
          <cell r="V724">
            <v>2011</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0.93713999999999997</v>
          </cell>
          <cell r="L725">
            <v>5003</v>
          </cell>
          <cell r="M725">
            <v>0</v>
          </cell>
          <cell r="N725">
            <v>5338</v>
          </cell>
          <cell r="O725">
            <v>2.2000000000000002</v>
          </cell>
          <cell r="P725">
            <v>152.66999999999999</v>
          </cell>
          <cell r="Q725">
            <v>2.86E-2</v>
          </cell>
          <cell r="R725">
            <v>2.86E-2</v>
          </cell>
          <cell r="S725">
            <v>35</v>
          </cell>
          <cell r="T725">
            <v>6</v>
          </cell>
          <cell r="U725">
            <v>12</v>
          </cell>
          <cell r="V725">
            <v>2011</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0.91200000000000003</v>
          </cell>
          <cell r="L726">
            <v>5605</v>
          </cell>
          <cell r="M726">
            <v>0</v>
          </cell>
          <cell r="N726">
            <v>6146</v>
          </cell>
          <cell r="O726">
            <v>3.08</v>
          </cell>
          <cell r="P726">
            <v>175.79</v>
          </cell>
          <cell r="Q726">
            <v>2.86E-2</v>
          </cell>
          <cell r="R726">
            <v>2.86E-2</v>
          </cell>
          <cell r="S726">
            <v>35</v>
          </cell>
          <cell r="T726">
            <v>6</v>
          </cell>
          <cell r="U726">
            <v>12</v>
          </cell>
          <cell r="V726">
            <v>2011</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0.89200000000000002</v>
          </cell>
          <cell r="L727">
            <v>27884</v>
          </cell>
          <cell r="M727">
            <v>0</v>
          </cell>
          <cell r="N727">
            <v>31260</v>
          </cell>
          <cell r="O727">
            <v>3.78</v>
          </cell>
          <cell r="P727">
            <v>894.02</v>
          </cell>
          <cell r="Q727">
            <v>2.86E-2</v>
          </cell>
          <cell r="R727">
            <v>2.86E-2</v>
          </cell>
          <cell r="S727">
            <v>35</v>
          </cell>
          <cell r="T727">
            <v>6</v>
          </cell>
          <cell r="U727">
            <v>12</v>
          </cell>
          <cell r="V727">
            <v>2011</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0.87770999999999999</v>
          </cell>
          <cell r="L728">
            <v>38</v>
          </cell>
          <cell r="M728">
            <v>0</v>
          </cell>
          <cell r="N728">
            <v>43</v>
          </cell>
          <cell r="O728">
            <v>4.28</v>
          </cell>
          <cell r="P728">
            <v>1.24</v>
          </cell>
          <cell r="Q728">
            <v>2.86E-2</v>
          </cell>
          <cell r="R728">
            <v>2.86E-2</v>
          </cell>
          <cell r="S728">
            <v>35</v>
          </cell>
          <cell r="T728">
            <v>6</v>
          </cell>
          <cell r="U728">
            <v>12</v>
          </cell>
          <cell r="V728">
            <v>2011</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0.85485999999999995</v>
          </cell>
          <cell r="L729">
            <v>11387</v>
          </cell>
          <cell r="M729">
            <v>0</v>
          </cell>
          <cell r="N729">
            <v>13320</v>
          </cell>
          <cell r="O729">
            <v>5.08</v>
          </cell>
          <cell r="P729">
            <v>380.96</v>
          </cell>
          <cell r="Q729">
            <v>2.86E-2</v>
          </cell>
          <cell r="R729">
            <v>2.86E-2</v>
          </cell>
          <cell r="S729">
            <v>35</v>
          </cell>
          <cell r="T729">
            <v>6</v>
          </cell>
          <cell r="U729">
            <v>12</v>
          </cell>
          <cell r="V729">
            <v>2011</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0.84685999999999995</v>
          </cell>
          <cell r="L730">
            <v>22447</v>
          </cell>
          <cell r="M730">
            <v>0</v>
          </cell>
          <cell r="N730">
            <v>26506</v>
          </cell>
          <cell r="O730">
            <v>5.36</v>
          </cell>
          <cell r="P730">
            <v>758.07</v>
          </cell>
          <cell r="Q730">
            <v>2.86E-2</v>
          </cell>
          <cell r="R730">
            <v>2.86E-2</v>
          </cell>
          <cell r="S730">
            <v>35</v>
          </cell>
          <cell r="T730">
            <v>6</v>
          </cell>
          <cell r="U730">
            <v>12</v>
          </cell>
          <cell r="V730">
            <v>2011</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0.83857000000000004</v>
          </cell>
          <cell r="L731">
            <v>13466</v>
          </cell>
          <cell r="M731">
            <v>0</v>
          </cell>
          <cell r="N731">
            <v>16058</v>
          </cell>
          <cell r="O731">
            <v>5.65</v>
          </cell>
          <cell r="P731">
            <v>459.26</v>
          </cell>
          <cell r="Q731">
            <v>2.86E-2</v>
          </cell>
          <cell r="R731">
            <v>2.86E-2</v>
          </cell>
          <cell r="S731">
            <v>35</v>
          </cell>
          <cell r="T731">
            <v>6</v>
          </cell>
          <cell r="U731">
            <v>12</v>
          </cell>
          <cell r="V731">
            <v>2011</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0.83028999999999997</v>
          </cell>
          <cell r="L732">
            <v>92986</v>
          </cell>
          <cell r="M732">
            <v>0</v>
          </cell>
          <cell r="N732">
            <v>111993</v>
          </cell>
          <cell r="O732">
            <v>5.94</v>
          </cell>
          <cell r="P732">
            <v>3202.99</v>
          </cell>
          <cell r="Q732">
            <v>2.86E-2</v>
          </cell>
          <cell r="R732">
            <v>2.86E-2</v>
          </cell>
          <cell r="S732">
            <v>35</v>
          </cell>
          <cell r="T732">
            <v>6</v>
          </cell>
          <cell r="U732">
            <v>12</v>
          </cell>
          <cell r="V732">
            <v>2011</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0.82142999999999999</v>
          </cell>
          <cell r="L733">
            <v>178557</v>
          </cell>
          <cell r="M733">
            <v>0</v>
          </cell>
          <cell r="N733">
            <v>217373</v>
          </cell>
          <cell r="O733">
            <v>6.25</v>
          </cell>
          <cell r="P733">
            <v>6216.88</v>
          </cell>
          <cell r="Q733">
            <v>2.86E-2</v>
          </cell>
          <cell r="R733">
            <v>2.86E-2</v>
          </cell>
          <cell r="S733">
            <v>35</v>
          </cell>
          <cell r="T733">
            <v>6</v>
          </cell>
          <cell r="U733">
            <v>12</v>
          </cell>
          <cell r="V733">
            <v>2011</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0.81257000000000001</v>
          </cell>
          <cell r="L734">
            <v>30977</v>
          </cell>
          <cell r="M734">
            <v>0</v>
          </cell>
          <cell r="N734">
            <v>38122</v>
          </cell>
          <cell r="O734">
            <v>6.56</v>
          </cell>
          <cell r="P734">
            <v>1090.3</v>
          </cell>
          <cell r="Q734">
            <v>2.86E-2</v>
          </cell>
          <cell r="R734">
            <v>2.86E-2</v>
          </cell>
          <cell r="S734">
            <v>35</v>
          </cell>
          <cell r="T734">
            <v>6</v>
          </cell>
          <cell r="U734">
            <v>12</v>
          </cell>
          <cell r="V734">
            <v>2011</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0.80342999999999998</v>
          </cell>
          <cell r="L735">
            <v>47721</v>
          </cell>
          <cell r="M735">
            <v>0</v>
          </cell>
          <cell r="N735">
            <v>59396</v>
          </cell>
          <cell r="O735">
            <v>6.88</v>
          </cell>
          <cell r="P735">
            <v>1698.73</v>
          </cell>
          <cell r="Q735">
            <v>2.86E-2</v>
          </cell>
          <cell r="R735">
            <v>2.86E-2</v>
          </cell>
          <cell r="S735">
            <v>35</v>
          </cell>
          <cell r="T735">
            <v>6</v>
          </cell>
          <cell r="U735">
            <v>12</v>
          </cell>
          <cell r="V735">
            <v>2011</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0.79371000000000003</v>
          </cell>
          <cell r="L736">
            <v>53155</v>
          </cell>
          <cell r="M736">
            <v>0</v>
          </cell>
          <cell r="N736">
            <v>66970</v>
          </cell>
          <cell r="O736">
            <v>7.22</v>
          </cell>
          <cell r="P736">
            <v>1915.34</v>
          </cell>
          <cell r="Q736">
            <v>2.86E-2</v>
          </cell>
          <cell r="R736">
            <v>2.86E-2</v>
          </cell>
          <cell r="S736">
            <v>35</v>
          </cell>
          <cell r="T736">
            <v>6</v>
          </cell>
          <cell r="U736">
            <v>12</v>
          </cell>
          <cell r="V736">
            <v>2011</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0.76314000000000004</v>
          </cell>
          <cell r="L737">
            <v>13803</v>
          </cell>
          <cell r="M737">
            <v>0</v>
          </cell>
          <cell r="N737">
            <v>18088</v>
          </cell>
          <cell r="O737">
            <v>8.2899999999999991</v>
          </cell>
          <cell r="P737">
            <v>517.30999999999995</v>
          </cell>
          <cell r="Q737">
            <v>2.86E-2</v>
          </cell>
          <cell r="R737">
            <v>2.86E-2</v>
          </cell>
          <cell r="S737">
            <v>35</v>
          </cell>
          <cell r="T737">
            <v>6</v>
          </cell>
          <cell r="U737">
            <v>12</v>
          </cell>
          <cell r="V737">
            <v>2011</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0.74085999999999996</v>
          </cell>
          <cell r="L738">
            <v>24012</v>
          </cell>
          <cell r="M738">
            <v>0</v>
          </cell>
          <cell r="N738">
            <v>32411</v>
          </cell>
          <cell r="O738">
            <v>9.07</v>
          </cell>
          <cell r="P738">
            <v>926.94</v>
          </cell>
          <cell r="Q738">
            <v>2.86E-2</v>
          </cell>
          <cell r="R738">
            <v>2.86E-2</v>
          </cell>
          <cell r="S738">
            <v>35</v>
          </cell>
          <cell r="T738">
            <v>6</v>
          </cell>
          <cell r="U738">
            <v>12</v>
          </cell>
          <cell r="V738">
            <v>2011</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0.72914000000000001</v>
          </cell>
          <cell r="L739">
            <v>120088</v>
          </cell>
          <cell r="M739">
            <v>0</v>
          </cell>
          <cell r="N739">
            <v>164699</v>
          </cell>
          <cell r="O739">
            <v>9.48</v>
          </cell>
          <cell r="P739">
            <v>4710.38</v>
          </cell>
          <cell r="Q739">
            <v>2.86E-2</v>
          </cell>
          <cell r="R739">
            <v>2.86E-2</v>
          </cell>
          <cell r="S739">
            <v>35</v>
          </cell>
          <cell r="T739">
            <v>6</v>
          </cell>
          <cell r="U739">
            <v>12</v>
          </cell>
          <cell r="V739">
            <v>2011</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0.71686000000000005</v>
          </cell>
          <cell r="L740">
            <v>88207</v>
          </cell>
          <cell r="M740">
            <v>0</v>
          </cell>
          <cell r="N740">
            <v>123046</v>
          </cell>
          <cell r="O740">
            <v>9.91</v>
          </cell>
          <cell r="P740">
            <v>3519.11</v>
          </cell>
          <cell r="Q740">
            <v>2.86E-2</v>
          </cell>
          <cell r="R740">
            <v>2.86E-2</v>
          </cell>
          <cell r="S740">
            <v>35</v>
          </cell>
          <cell r="T740">
            <v>6</v>
          </cell>
          <cell r="U740">
            <v>12</v>
          </cell>
          <cell r="V740">
            <v>2011</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0.70428999999999997</v>
          </cell>
          <cell r="L741">
            <v>94656</v>
          </cell>
          <cell r="M741">
            <v>0</v>
          </cell>
          <cell r="N741">
            <v>134399</v>
          </cell>
          <cell r="O741">
            <v>10.35</v>
          </cell>
          <cell r="P741">
            <v>3843.81</v>
          </cell>
          <cell r="Q741">
            <v>2.86E-2</v>
          </cell>
          <cell r="R741">
            <v>2.86E-2</v>
          </cell>
          <cell r="S741">
            <v>35</v>
          </cell>
          <cell r="T741">
            <v>6</v>
          </cell>
          <cell r="U741">
            <v>12</v>
          </cell>
          <cell r="V741">
            <v>2011</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0.69113999999999998</v>
          </cell>
          <cell r="L742">
            <v>80174</v>
          </cell>
          <cell r="M742">
            <v>0</v>
          </cell>
          <cell r="N742">
            <v>116002</v>
          </cell>
          <cell r="O742">
            <v>10.81</v>
          </cell>
          <cell r="P742">
            <v>3317.65</v>
          </cell>
          <cell r="Q742">
            <v>2.86E-2</v>
          </cell>
          <cell r="R742">
            <v>2.86E-2</v>
          </cell>
          <cell r="S742">
            <v>35</v>
          </cell>
          <cell r="T742">
            <v>6</v>
          </cell>
          <cell r="U742">
            <v>12</v>
          </cell>
          <cell r="V742">
            <v>2011</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0.67742999999999998</v>
          </cell>
          <cell r="L743">
            <v>138159</v>
          </cell>
          <cell r="M743">
            <v>0</v>
          </cell>
          <cell r="N743">
            <v>203945</v>
          </cell>
          <cell r="O743">
            <v>11.29</v>
          </cell>
          <cell r="P743">
            <v>5832.84</v>
          </cell>
          <cell r="Q743">
            <v>2.86E-2</v>
          </cell>
          <cell r="R743">
            <v>2.86E-2</v>
          </cell>
          <cell r="S743">
            <v>35</v>
          </cell>
          <cell r="T743">
            <v>6</v>
          </cell>
          <cell r="U743">
            <v>12</v>
          </cell>
          <cell r="V743">
            <v>2011</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0.66342999999999996</v>
          </cell>
          <cell r="L744">
            <v>62853</v>
          </cell>
          <cell r="M744">
            <v>0</v>
          </cell>
          <cell r="N744">
            <v>94739</v>
          </cell>
          <cell r="O744">
            <v>11.78</v>
          </cell>
          <cell r="P744">
            <v>2709.55</v>
          </cell>
          <cell r="Q744">
            <v>2.86E-2</v>
          </cell>
          <cell r="R744">
            <v>2.86E-2</v>
          </cell>
          <cell r="S744">
            <v>35</v>
          </cell>
          <cell r="T744">
            <v>6</v>
          </cell>
          <cell r="U744">
            <v>12</v>
          </cell>
          <cell r="V744">
            <v>2011</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0.64856999999999998</v>
          </cell>
          <cell r="L745">
            <v>22523</v>
          </cell>
          <cell r="M745">
            <v>0</v>
          </cell>
          <cell r="N745">
            <v>34727</v>
          </cell>
          <cell r="O745">
            <v>12.3</v>
          </cell>
          <cell r="P745">
            <v>993.19</v>
          </cell>
          <cell r="Q745">
            <v>2.86E-2</v>
          </cell>
          <cell r="R745">
            <v>2.86E-2</v>
          </cell>
          <cell r="S745">
            <v>35</v>
          </cell>
          <cell r="T745">
            <v>6</v>
          </cell>
          <cell r="U745">
            <v>12</v>
          </cell>
          <cell r="V745">
            <v>2011</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0.63343000000000005</v>
          </cell>
          <cell r="L746">
            <v>267278</v>
          </cell>
          <cell r="M746">
            <v>0</v>
          </cell>
          <cell r="N746">
            <v>421953</v>
          </cell>
          <cell r="O746">
            <v>12.83</v>
          </cell>
          <cell r="P746">
            <v>12067.86</v>
          </cell>
          <cell r="Q746">
            <v>2.86E-2</v>
          </cell>
          <cell r="R746">
            <v>2.86E-2</v>
          </cell>
          <cell r="S746">
            <v>35</v>
          </cell>
          <cell r="T746">
            <v>6</v>
          </cell>
          <cell r="U746">
            <v>12</v>
          </cell>
          <cell r="V746">
            <v>2011</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0.61743000000000003</v>
          </cell>
          <cell r="L747">
            <v>9235</v>
          </cell>
          <cell r="M747">
            <v>0</v>
          </cell>
          <cell r="N747">
            <v>14957</v>
          </cell>
          <cell r="O747">
            <v>13.39</v>
          </cell>
          <cell r="P747">
            <v>427.78</v>
          </cell>
          <cell r="Q747">
            <v>2.86E-2</v>
          </cell>
          <cell r="R747">
            <v>2.86E-2</v>
          </cell>
          <cell r="S747">
            <v>35</v>
          </cell>
          <cell r="T747">
            <v>6</v>
          </cell>
          <cell r="U747">
            <v>12</v>
          </cell>
          <cell r="V747">
            <v>2011</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0.60085999999999995</v>
          </cell>
          <cell r="L748">
            <v>7735</v>
          </cell>
          <cell r="M748">
            <v>0</v>
          </cell>
          <cell r="N748">
            <v>12874</v>
          </cell>
          <cell r="O748">
            <v>13.97</v>
          </cell>
          <cell r="P748">
            <v>368.19</v>
          </cell>
          <cell r="Q748">
            <v>2.86E-2</v>
          </cell>
          <cell r="R748">
            <v>2.86E-2</v>
          </cell>
          <cell r="S748">
            <v>35</v>
          </cell>
          <cell r="T748">
            <v>6</v>
          </cell>
          <cell r="U748">
            <v>12</v>
          </cell>
          <cell r="V748">
            <v>2011</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0.58370999999999995</v>
          </cell>
          <cell r="L749">
            <v>988</v>
          </cell>
          <cell r="M749">
            <v>0</v>
          </cell>
          <cell r="N749">
            <v>1692</v>
          </cell>
          <cell r="O749">
            <v>14.57</v>
          </cell>
          <cell r="P749">
            <v>48.41</v>
          </cell>
          <cell r="Q749">
            <v>2.86E-2</v>
          </cell>
          <cell r="R749">
            <v>2.86E-2</v>
          </cell>
          <cell r="S749">
            <v>35</v>
          </cell>
          <cell r="T749">
            <v>6</v>
          </cell>
          <cell r="U749">
            <v>12</v>
          </cell>
          <cell r="V749">
            <v>2011</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0.56571000000000005</v>
          </cell>
          <cell r="L750">
            <v>12297</v>
          </cell>
          <cell r="M750">
            <v>0</v>
          </cell>
          <cell r="N750">
            <v>21738</v>
          </cell>
          <cell r="O750">
            <v>15.2</v>
          </cell>
          <cell r="P750">
            <v>621.69000000000005</v>
          </cell>
          <cell r="Q750">
            <v>2.86E-2</v>
          </cell>
          <cell r="R750">
            <v>2.86E-2</v>
          </cell>
          <cell r="S750">
            <v>35</v>
          </cell>
          <cell r="T750">
            <v>6</v>
          </cell>
          <cell r="U750">
            <v>12</v>
          </cell>
          <cell r="V750">
            <v>2011</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0.54713999999999996</v>
          </cell>
          <cell r="L751">
            <v>40447</v>
          </cell>
          <cell r="M751">
            <v>0</v>
          </cell>
          <cell r="N751">
            <v>73924</v>
          </cell>
          <cell r="O751">
            <v>15.85</v>
          </cell>
          <cell r="P751">
            <v>2114.23</v>
          </cell>
          <cell r="Q751">
            <v>2.86E-2</v>
          </cell>
          <cell r="R751">
            <v>2.86E-2</v>
          </cell>
          <cell r="S751">
            <v>35</v>
          </cell>
          <cell r="T751">
            <v>6</v>
          </cell>
          <cell r="U751">
            <v>12</v>
          </cell>
          <cell r="V751">
            <v>2011</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0.52771000000000001</v>
          </cell>
          <cell r="L752">
            <v>59467</v>
          </cell>
          <cell r="M752">
            <v>0</v>
          </cell>
          <cell r="N752">
            <v>112689</v>
          </cell>
          <cell r="O752">
            <v>16.53</v>
          </cell>
          <cell r="P752">
            <v>3222.9</v>
          </cell>
          <cell r="Q752">
            <v>2.86E-2</v>
          </cell>
          <cell r="R752">
            <v>2.86E-2</v>
          </cell>
          <cell r="S752">
            <v>35</v>
          </cell>
          <cell r="T752">
            <v>6</v>
          </cell>
          <cell r="U752">
            <v>12</v>
          </cell>
          <cell r="V752">
            <v>2011</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0.50770999999999999</v>
          </cell>
          <cell r="L753">
            <v>3858</v>
          </cell>
          <cell r="M753">
            <v>0</v>
          </cell>
          <cell r="N753">
            <v>7599</v>
          </cell>
          <cell r="O753">
            <v>17.23</v>
          </cell>
          <cell r="P753">
            <v>217.34</v>
          </cell>
          <cell r="Q753">
            <v>2.86E-2</v>
          </cell>
          <cell r="R753">
            <v>2.86E-2</v>
          </cell>
          <cell r="S753">
            <v>35</v>
          </cell>
          <cell r="T753">
            <v>6</v>
          </cell>
          <cell r="U753">
            <v>12</v>
          </cell>
          <cell r="V753">
            <v>2011</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0.48686000000000001</v>
          </cell>
          <cell r="L754">
            <v>38789</v>
          </cell>
          <cell r="M754">
            <v>0</v>
          </cell>
          <cell r="N754">
            <v>79672</v>
          </cell>
          <cell r="O754">
            <v>17.96</v>
          </cell>
          <cell r="P754">
            <v>2278.62</v>
          </cell>
          <cell r="Q754">
            <v>2.86E-2</v>
          </cell>
          <cell r="R754">
            <v>2.86E-2</v>
          </cell>
          <cell r="S754">
            <v>35</v>
          </cell>
          <cell r="T754">
            <v>6</v>
          </cell>
          <cell r="U754">
            <v>12</v>
          </cell>
          <cell r="V754">
            <v>2011</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0.46543000000000001</v>
          </cell>
          <cell r="L755">
            <v>24114</v>
          </cell>
          <cell r="M755">
            <v>0</v>
          </cell>
          <cell r="N755">
            <v>51810</v>
          </cell>
          <cell r="O755">
            <v>18.71</v>
          </cell>
          <cell r="P755">
            <v>1481.76</v>
          </cell>
          <cell r="Q755">
            <v>2.86E-2</v>
          </cell>
          <cell r="R755">
            <v>2.86E-2</v>
          </cell>
          <cell r="S755">
            <v>35</v>
          </cell>
          <cell r="T755">
            <v>6</v>
          </cell>
          <cell r="U755">
            <v>12</v>
          </cell>
          <cell r="V755">
            <v>2011</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0.44313999999999998</v>
          </cell>
          <cell r="L756">
            <v>44134</v>
          </cell>
          <cell r="M756">
            <v>0</v>
          </cell>
          <cell r="N756">
            <v>99594</v>
          </cell>
          <cell r="O756">
            <v>19.489999999999998</v>
          </cell>
          <cell r="P756">
            <v>2848.4</v>
          </cell>
          <cell r="Q756">
            <v>2.86E-2</v>
          </cell>
          <cell r="R756">
            <v>2.86E-2</v>
          </cell>
          <cell r="S756">
            <v>35</v>
          </cell>
          <cell r="T756">
            <v>6</v>
          </cell>
          <cell r="U756">
            <v>12</v>
          </cell>
          <cell r="V756">
            <v>2011</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0.42</v>
          </cell>
          <cell r="L757">
            <v>33551</v>
          </cell>
          <cell r="M757">
            <v>0</v>
          </cell>
          <cell r="N757">
            <v>79884</v>
          </cell>
          <cell r="O757">
            <v>20.3</v>
          </cell>
          <cell r="P757">
            <v>2284.67</v>
          </cell>
          <cell r="Q757">
            <v>2.86E-2</v>
          </cell>
          <cell r="R757">
            <v>2.86E-2</v>
          </cell>
          <cell r="S757">
            <v>35</v>
          </cell>
          <cell r="T757">
            <v>6</v>
          </cell>
          <cell r="U757">
            <v>12</v>
          </cell>
          <cell r="V757">
            <v>2011</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0.39628999999999998</v>
          </cell>
          <cell r="L758">
            <v>58507</v>
          </cell>
          <cell r="M758">
            <v>0</v>
          </cell>
          <cell r="N758">
            <v>147637</v>
          </cell>
          <cell r="O758">
            <v>21.13</v>
          </cell>
          <cell r="P758">
            <v>4222.43</v>
          </cell>
          <cell r="Q758">
            <v>2.86E-2</v>
          </cell>
          <cell r="R758">
            <v>2.86E-2</v>
          </cell>
          <cell r="S758">
            <v>35</v>
          </cell>
          <cell r="T758">
            <v>6</v>
          </cell>
          <cell r="U758">
            <v>12</v>
          </cell>
          <cell r="V758">
            <v>2011</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0.37170999999999998</v>
          </cell>
          <cell r="L759">
            <v>24665</v>
          </cell>
          <cell r="M759">
            <v>0</v>
          </cell>
          <cell r="N759">
            <v>66357</v>
          </cell>
          <cell r="O759">
            <v>21.99</v>
          </cell>
          <cell r="P759">
            <v>1897.81</v>
          </cell>
          <cell r="Q759">
            <v>2.86E-2</v>
          </cell>
          <cell r="R759">
            <v>2.86E-2</v>
          </cell>
          <cell r="S759">
            <v>35</v>
          </cell>
          <cell r="T759">
            <v>6</v>
          </cell>
          <cell r="U759">
            <v>12</v>
          </cell>
          <cell r="V759">
            <v>2011</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0.34656999999999999</v>
          </cell>
          <cell r="L760">
            <v>138393</v>
          </cell>
          <cell r="M760">
            <v>0</v>
          </cell>
          <cell r="N760">
            <v>399323</v>
          </cell>
          <cell r="O760">
            <v>22.87</v>
          </cell>
          <cell r="P760">
            <v>11420.64</v>
          </cell>
          <cell r="Q760">
            <v>2.86E-2</v>
          </cell>
          <cell r="R760">
            <v>2.86E-2</v>
          </cell>
          <cell r="S760">
            <v>35</v>
          </cell>
          <cell r="T760">
            <v>6</v>
          </cell>
          <cell r="U760">
            <v>12</v>
          </cell>
          <cell r="V760">
            <v>2011</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0.32085999999999998</v>
          </cell>
          <cell r="L761">
            <v>165600</v>
          </cell>
          <cell r="M761">
            <v>0</v>
          </cell>
          <cell r="N761">
            <v>516112</v>
          </cell>
          <cell r="O761">
            <v>23.77</v>
          </cell>
          <cell r="P761">
            <v>14760.82</v>
          </cell>
          <cell r="Q761">
            <v>2.86E-2</v>
          </cell>
          <cell r="R761">
            <v>2.86E-2</v>
          </cell>
          <cell r="S761">
            <v>35</v>
          </cell>
          <cell r="T761">
            <v>6</v>
          </cell>
          <cell r="U761">
            <v>12</v>
          </cell>
          <cell r="V761">
            <v>2011</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0.29457</v>
          </cell>
          <cell r="L762">
            <v>50366</v>
          </cell>
          <cell r="M762">
            <v>0</v>
          </cell>
          <cell r="N762">
            <v>170982</v>
          </cell>
          <cell r="O762">
            <v>24.69</v>
          </cell>
          <cell r="P762">
            <v>4890.1000000000004</v>
          </cell>
          <cell r="Q762">
            <v>2.86E-2</v>
          </cell>
          <cell r="R762">
            <v>2.86E-2</v>
          </cell>
          <cell r="S762">
            <v>35</v>
          </cell>
          <cell r="T762">
            <v>6</v>
          </cell>
          <cell r="U762">
            <v>12</v>
          </cell>
          <cell r="V762">
            <v>2011</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0.99978</v>
          </cell>
          <cell r="L763">
            <v>0</v>
          </cell>
          <cell r="M763">
            <v>0</v>
          </cell>
          <cell r="N763">
            <v>0</v>
          </cell>
          <cell r="O763">
            <v>0.01</v>
          </cell>
          <cell r="P763">
            <v>0</v>
          </cell>
          <cell r="Q763">
            <v>0</v>
          </cell>
          <cell r="R763">
            <v>2.2200000000000001E-2</v>
          </cell>
          <cell r="S763">
            <v>45</v>
          </cell>
          <cell r="T763">
            <v>6</v>
          </cell>
          <cell r="U763">
            <v>12</v>
          </cell>
          <cell r="V763">
            <v>2011</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0.87778</v>
          </cell>
          <cell r="L764">
            <v>319909</v>
          </cell>
          <cell r="M764">
            <v>0</v>
          </cell>
          <cell r="N764">
            <v>364453</v>
          </cell>
          <cell r="O764">
            <v>5.5</v>
          </cell>
          <cell r="P764">
            <v>8090.85</v>
          </cell>
          <cell r="Q764">
            <v>2.2200000000000001E-2</v>
          </cell>
          <cell r="R764">
            <v>2.2200000000000001E-2</v>
          </cell>
          <cell r="S764">
            <v>45</v>
          </cell>
          <cell r="T764">
            <v>6</v>
          </cell>
          <cell r="U764">
            <v>12</v>
          </cell>
          <cell r="V764">
            <v>2011</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0.83199999999999996</v>
          </cell>
          <cell r="L765">
            <v>312093</v>
          </cell>
          <cell r="M765">
            <v>0</v>
          </cell>
          <cell r="N765">
            <v>375112</v>
          </cell>
          <cell r="O765">
            <v>7.56</v>
          </cell>
          <cell r="P765">
            <v>8327.49</v>
          </cell>
          <cell r="Q765">
            <v>2.2200000000000001E-2</v>
          </cell>
          <cell r="R765">
            <v>2.2200000000000001E-2</v>
          </cell>
          <cell r="S765">
            <v>45</v>
          </cell>
          <cell r="T765">
            <v>6</v>
          </cell>
          <cell r="U765">
            <v>12</v>
          </cell>
          <cell r="V765">
            <v>2011</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0.80332999999999999</v>
          </cell>
          <cell r="L766">
            <v>0</v>
          </cell>
          <cell r="M766">
            <v>0</v>
          </cell>
          <cell r="N766">
            <v>0</v>
          </cell>
          <cell r="O766">
            <v>8.85</v>
          </cell>
          <cell r="P766">
            <v>0</v>
          </cell>
          <cell r="Q766">
            <v>0</v>
          </cell>
          <cell r="R766">
            <v>2.2200000000000001E-2</v>
          </cell>
          <cell r="S766">
            <v>45</v>
          </cell>
          <cell r="T766">
            <v>6</v>
          </cell>
          <cell r="U766">
            <v>12</v>
          </cell>
          <cell r="V766">
            <v>2011</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0.79288999999999998</v>
          </cell>
          <cell r="L767">
            <v>0</v>
          </cell>
          <cell r="M767">
            <v>0</v>
          </cell>
          <cell r="N767">
            <v>0</v>
          </cell>
          <cell r="O767">
            <v>9.32</v>
          </cell>
          <cell r="P767">
            <v>0</v>
          </cell>
          <cell r="Q767">
            <v>0</v>
          </cell>
          <cell r="R767">
            <v>2.2200000000000001E-2</v>
          </cell>
          <cell r="S767">
            <v>45</v>
          </cell>
          <cell r="T767">
            <v>6</v>
          </cell>
          <cell r="U767">
            <v>12</v>
          </cell>
          <cell r="V767">
            <v>2011</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0.78200000000000003</v>
          </cell>
          <cell r="L768">
            <v>0</v>
          </cell>
          <cell r="M768">
            <v>0</v>
          </cell>
          <cell r="N768">
            <v>0</v>
          </cell>
          <cell r="O768">
            <v>9.81</v>
          </cell>
          <cell r="P768">
            <v>0</v>
          </cell>
          <cell r="Q768">
            <v>0</v>
          </cell>
          <cell r="R768">
            <v>2.2200000000000001E-2</v>
          </cell>
          <cell r="S768">
            <v>45</v>
          </cell>
          <cell r="T768">
            <v>6</v>
          </cell>
          <cell r="U768">
            <v>12</v>
          </cell>
          <cell r="V768">
            <v>2011</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0.77066999999999997</v>
          </cell>
          <cell r="L769">
            <v>0</v>
          </cell>
          <cell r="M769">
            <v>0</v>
          </cell>
          <cell r="N769">
            <v>0</v>
          </cell>
          <cell r="O769">
            <v>10.32</v>
          </cell>
          <cell r="P769">
            <v>0</v>
          </cell>
          <cell r="Q769">
            <v>0</v>
          </cell>
          <cell r="R769">
            <v>2.2200000000000001E-2</v>
          </cell>
          <cell r="S769">
            <v>45</v>
          </cell>
          <cell r="T769">
            <v>6</v>
          </cell>
          <cell r="U769">
            <v>12</v>
          </cell>
          <cell r="V769">
            <v>2011</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0.72067000000000003</v>
          </cell>
          <cell r="L770">
            <v>0</v>
          </cell>
          <cell r="M770">
            <v>0</v>
          </cell>
          <cell r="N770">
            <v>0</v>
          </cell>
          <cell r="O770">
            <v>12.57</v>
          </cell>
          <cell r="P770">
            <v>0</v>
          </cell>
          <cell r="Q770">
            <v>0</v>
          </cell>
          <cell r="R770">
            <v>2.2200000000000001E-2</v>
          </cell>
          <cell r="S770">
            <v>45</v>
          </cell>
          <cell r="T770">
            <v>6</v>
          </cell>
          <cell r="U770">
            <v>12</v>
          </cell>
          <cell r="V770">
            <v>2011</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0.69289000000000001</v>
          </cell>
          <cell r="L771">
            <v>497739</v>
          </cell>
          <cell r="M771">
            <v>0</v>
          </cell>
          <cell r="N771">
            <v>718352</v>
          </cell>
          <cell r="O771">
            <v>13.82</v>
          </cell>
          <cell r="P771">
            <v>15947.41</v>
          </cell>
          <cell r="Q771">
            <v>2.2200000000000001E-2</v>
          </cell>
          <cell r="R771">
            <v>2.2200000000000001E-2</v>
          </cell>
          <cell r="S771">
            <v>45</v>
          </cell>
          <cell r="T771">
            <v>6</v>
          </cell>
          <cell r="U771">
            <v>12</v>
          </cell>
          <cell r="V771">
            <v>2011</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0.99980000000000002</v>
          </cell>
          <cell r="L772">
            <v>0</v>
          </cell>
          <cell r="M772">
            <v>0</v>
          </cell>
          <cell r="N772">
            <v>0</v>
          </cell>
          <cell r="O772">
            <v>0.01</v>
          </cell>
          <cell r="P772">
            <v>0</v>
          </cell>
          <cell r="Q772">
            <v>0</v>
          </cell>
          <cell r="R772">
            <v>0.02</v>
          </cell>
          <cell r="S772">
            <v>50</v>
          </cell>
          <cell r="T772">
            <v>6</v>
          </cell>
          <cell r="U772">
            <v>12</v>
          </cell>
          <cell r="V772">
            <v>2011</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0.99980000000000002</v>
          </cell>
          <cell r="L773">
            <v>0</v>
          </cell>
          <cell r="M773">
            <v>0</v>
          </cell>
          <cell r="N773">
            <v>0</v>
          </cell>
          <cell r="O773">
            <v>0.01</v>
          </cell>
          <cell r="P773">
            <v>0</v>
          </cell>
          <cell r="Q773">
            <v>0</v>
          </cell>
          <cell r="R773">
            <v>0.02</v>
          </cell>
          <cell r="S773">
            <v>50</v>
          </cell>
          <cell r="T773">
            <v>6</v>
          </cell>
          <cell r="U773">
            <v>12</v>
          </cell>
          <cell r="V773">
            <v>2011</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0.99980000000000002</v>
          </cell>
          <cell r="L774">
            <v>0</v>
          </cell>
          <cell r="M774">
            <v>0</v>
          </cell>
          <cell r="N774">
            <v>0</v>
          </cell>
          <cell r="O774">
            <v>0.01</v>
          </cell>
          <cell r="P774">
            <v>0</v>
          </cell>
          <cell r="Q774">
            <v>0</v>
          </cell>
          <cell r="R774">
            <v>0.02</v>
          </cell>
          <cell r="S774">
            <v>50</v>
          </cell>
          <cell r="T774">
            <v>6</v>
          </cell>
          <cell r="U774">
            <v>12</v>
          </cell>
          <cell r="V774">
            <v>2011</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0.99980000000000002</v>
          </cell>
          <cell r="L775">
            <v>0</v>
          </cell>
          <cell r="M775">
            <v>0</v>
          </cell>
          <cell r="N775">
            <v>0</v>
          </cell>
          <cell r="O775">
            <v>0.01</v>
          </cell>
          <cell r="P775">
            <v>0</v>
          </cell>
          <cell r="Q775">
            <v>0</v>
          </cell>
          <cell r="R775">
            <v>0.02</v>
          </cell>
          <cell r="S775">
            <v>50</v>
          </cell>
          <cell r="T775">
            <v>6</v>
          </cell>
          <cell r="U775">
            <v>12</v>
          </cell>
          <cell r="V775">
            <v>2011</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0.99980000000000002</v>
          </cell>
          <cell r="L776">
            <v>0</v>
          </cell>
          <cell r="M776">
            <v>0</v>
          </cell>
          <cell r="N776">
            <v>0</v>
          </cell>
          <cell r="O776">
            <v>0.01</v>
          </cell>
          <cell r="P776">
            <v>0</v>
          </cell>
          <cell r="Q776">
            <v>0</v>
          </cell>
          <cell r="R776">
            <v>0.02</v>
          </cell>
          <cell r="S776">
            <v>50</v>
          </cell>
          <cell r="T776">
            <v>6</v>
          </cell>
          <cell r="U776">
            <v>12</v>
          </cell>
          <cell r="V776">
            <v>2011</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0.99280000000000002</v>
          </cell>
          <cell r="L777">
            <v>0</v>
          </cell>
          <cell r="M777">
            <v>0</v>
          </cell>
          <cell r="N777">
            <v>0</v>
          </cell>
          <cell r="O777">
            <v>0.36</v>
          </cell>
          <cell r="P777">
            <v>0</v>
          </cell>
          <cell r="Q777">
            <v>0</v>
          </cell>
          <cell r="R777">
            <v>0.02</v>
          </cell>
          <cell r="S777">
            <v>50</v>
          </cell>
          <cell r="T777">
            <v>6</v>
          </cell>
          <cell r="U777">
            <v>12</v>
          </cell>
          <cell r="V777">
            <v>2011</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0.98080000000000001</v>
          </cell>
          <cell r="L778">
            <v>0</v>
          </cell>
          <cell r="M778">
            <v>0</v>
          </cell>
          <cell r="N778">
            <v>0</v>
          </cell>
          <cell r="O778">
            <v>0.96</v>
          </cell>
          <cell r="P778">
            <v>0</v>
          </cell>
          <cell r="Q778">
            <v>0</v>
          </cell>
          <cell r="R778">
            <v>0.02</v>
          </cell>
          <cell r="S778">
            <v>50</v>
          </cell>
          <cell r="T778">
            <v>6</v>
          </cell>
          <cell r="U778">
            <v>12</v>
          </cell>
          <cell r="V778">
            <v>2011</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0.83679999999999999</v>
          </cell>
          <cell r="L779">
            <v>0</v>
          </cell>
          <cell r="M779">
            <v>0</v>
          </cell>
          <cell r="N779">
            <v>0</v>
          </cell>
          <cell r="O779">
            <v>8.16</v>
          </cell>
          <cell r="P779">
            <v>0</v>
          </cell>
          <cell r="Q779">
            <v>0</v>
          </cell>
          <cell r="R779">
            <v>0.02</v>
          </cell>
          <cell r="S779">
            <v>50</v>
          </cell>
          <cell r="T779">
            <v>6</v>
          </cell>
          <cell r="U779">
            <v>12</v>
          </cell>
          <cell r="V779">
            <v>2011</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0.81200000000000006</v>
          </cell>
          <cell r="L780">
            <v>0</v>
          </cell>
          <cell r="M780">
            <v>0</v>
          </cell>
          <cell r="N780">
            <v>0</v>
          </cell>
          <cell r="O780">
            <v>9.4</v>
          </cell>
          <cell r="P780">
            <v>0</v>
          </cell>
          <cell r="Q780">
            <v>0</v>
          </cell>
          <cell r="R780">
            <v>0.02</v>
          </cell>
          <cell r="S780">
            <v>50</v>
          </cell>
          <cell r="T780">
            <v>6</v>
          </cell>
          <cell r="U780">
            <v>12</v>
          </cell>
          <cell r="V780">
            <v>2011</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0.78380000000000005</v>
          </cell>
          <cell r="L781">
            <v>0</v>
          </cell>
          <cell r="M781">
            <v>0</v>
          </cell>
          <cell r="N781">
            <v>0</v>
          </cell>
          <cell r="O781">
            <v>10.81</v>
          </cell>
          <cell r="P781">
            <v>0</v>
          </cell>
          <cell r="Q781">
            <v>0</v>
          </cell>
          <cell r="R781">
            <v>0.02</v>
          </cell>
          <cell r="S781">
            <v>50</v>
          </cell>
          <cell r="T781">
            <v>6</v>
          </cell>
          <cell r="U781">
            <v>12</v>
          </cell>
          <cell r="V781">
            <v>2011</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0.77359999999999995</v>
          </cell>
          <cell r="L782">
            <v>0</v>
          </cell>
          <cell r="M782">
            <v>0</v>
          </cell>
          <cell r="N782">
            <v>0</v>
          </cell>
          <cell r="O782">
            <v>11.32</v>
          </cell>
          <cell r="P782">
            <v>0</v>
          </cell>
          <cell r="Q782">
            <v>0</v>
          </cell>
          <cell r="R782">
            <v>0.02</v>
          </cell>
          <cell r="S782">
            <v>50</v>
          </cell>
          <cell r="T782">
            <v>6</v>
          </cell>
          <cell r="U782">
            <v>12</v>
          </cell>
          <cell r="V782">
            <v>2011</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0.66600000000000004</v>
          </cell>
          <cell r="L783">
            <v>0</v>
          </cell>
          <cell r="M783">
            <v>0</v>
          </cell>
          <cell r="N783">
            <v>0</v>
          </cell>
          <cell r="O783">
            <v>16.7</v>
          </cell>
          <cell r="P783">
            <v>0</v>
          </cell>
          <cell r="Q783">
            <v>0</v>
          </cell>
          <cell r="R783">
            <v>0.02</v>
          </cell>
          <cell r="S783">
            <v>50</v>
          </cell>
          <cell r="T783">
            <v>6</v>
          </cell>
          <cell r="U783">
            <v>12</v>
          </cell>
          <cell r="V783">
            <v>2011</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0.63859999999999995</v>
          </cell>
          <cell r="L784">
            <v>0</v>
          </cell>
          <cell r="M784">
            <v>0</v>
          </cell>
          <cell r="N784">
            <v>0</v>
          </cell>
          <cell r="O784">
            <v>18.07</v>
          </cell>
          <cell r="P784">
            <v>0</v>
          </cell>
          <cell r="Q784">
            <v>0</v>
          </cell>
          <cell r="R784">
            <v>0.02</v>
          </cell>
          <cell r="S784">
            <v>50</v>
          </cell>
          <cell r="T784">
            <v>6</v>
          </cell>
          <cell r="U784">
            <v>12</v>
          </cell>
          <cell r="V784">
            <v>2011</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0.5806</v>
          </cell>
          <cell r="L785">
            <v>0</v>
          </cell>
          <cell r="M785">
            <v>0</v>
          </cell>
          <cell r="N785">
            <v>0</v>
          </cell>
          <cell r="O785">
            <v>20.97</v>
          </cell>
          <cell r="P785">
            <v>0</v>
          </cell>
          <cell r="Q785">
            <v>0</v>
          </cell>
          <cell r="R785">
            <v>0.02</v>
          </cell>
          <cell r="S785">
            <v>50</v>
          </cell>
          <cell r="T785">
            <v>6</v>
          </cell>
          <cell r="U785">
            <v>12</v>
          </cell>
          <cell r="V785">
            <v>2011</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0.53480000000000005</v>
          </cell>
          <cell r="L786">
            <v>0</v>
          </cell>
          <cell r="M786">
            <v>0</v>
          </cell>
          <cell r="N786">
            <v>0</v>
          </cell>
          <cell r="O786">
            <v>23.26</v>
          </cell>
          <cell r="P786">
            <v>0</v>
          </cell>
          <cell r="Q786">
            <v>0</v>
          </cell>
          <cell r="R786">
            <v>0.02</v>
          </cell>
          <cell r="S786">
            <v>50</v>
          </cell>
          <cell r="T786">
            <v>6</v>
          </cell>
          <cell r="U786">
            <v>12</v>
          </cell>
          <cell r="V786">
            <v>2011</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0.51900000000000002</v>
          </cell>
          <cell r="L787">
            <v>1002</v>
          </cell>
          <cell r="M787">
            <v>0</v>
          </cell>
          <cell r="N787">
            <v>1931</v>
          </cell>
          <cell r="O787">
            <v>24.05</v>
          </cell>
          <cell r="P787">
            <v>38.619999999999997</v>
          </cell>
          <cell r="Q787">
            <v>0.02</v>
          </cell>
          <cell r="R787">
            <v>0.02</v>
          </cell>
          <cell r="S787">
            <v>50</v>
          </cell>
          <cell r="T787">
            <v>6</v>
          </cell>
          <cell r="U787">
            <v>12</v>
          </cell>
          <cell r="V787">
            <v>2011</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0.503</v>
          </cell>
          <cell r="L788">
            <v>16032</v>
          </cell>
          <cell r="M788">
            <v>0</v>
          </cell>
          <cell r="N788">
            <v>31872</v>
          </cell>
          <cell r="O788">
            <v>24.85</v>
          </cell>
          <cell r="P788">
            <v>637.45000000000005</v>
          </cell>
          <cell r="Q788">
            <v>0.02</v>
          </cell>
          <cell r="R788">
            <v>0.02</v>
          </cell>
          <cell r="S788">
            <v>50</v>
          </cell>
          <cell r="T788">
            <v>6</v>
          </cell>
          <cell r="U788">
            <v>12</v>
          </cell>
          <cell r="V788">
            <v>2011</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0.48680000000000001</v>
          </cell>
          <cell r="L789">
            <v>9970</v>
          </cell>
          <cell r="M789">
            <v>0</v>
          </cell>
          <cell r="N789">
            <v>20482</v>
          </cell>
          <cell r="O789">
            <v>25.66</v>
          </cell>
          <cell r="P789">
            <v>409.63</v>
          </cell>
          <cell r="Q789">
            <v>0.02</v>
          </cell>
          <cell r="R789">
            <v>0.02</v>
          </cell>
          <cell r="S789">
            <v>50</v>
          </cell>
          <cell r="T789">
            <v>6</v>
          </cell>
          <cell r="U789">
            <v>12</v>
          </cell>
          <cell r="V789">
            <v>2011</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0.47039999999999998</v>
          </cell>
          <cell r="L790">
            <v>77793</v>
          </cell>
          <cell r="M790">
            <v>0</v>
          </cell>
          <cell r="N790">
            <v>165376</v>
          </cell>
          <cell r="O790">
            <v>26.48</v>
          </cell>
          <cell r="P790">
            <v>3307.52</v>
          </cell>
          <cell r="Q790">
            <v>0.02</v>
          </cell>
          <cell r="R790">
            <v>0.02</v>
          </cell>
          <cell r="S790">
            <v>50</v>
          </cell>
          <cell r="T790">
            <v>6</v>
          </cell>
          <cell r="U790">
            <v>12</v>
          </cell>
          <cell r="V790">
            <v>2011</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0.45379999999999998</v>
          </cell>
          <cell r="L791">
            <v>78945</v>
          </cell>
          <cell r="M791">
            <v>0</v>
          </cell>
          <cell r="N791">
            <v>173965</v>
          </cell>
          <cell r="O791">
            <v>27.31</v>
          </cell>
          <cell r="P791">
            <v>3479.29</v>
          </cell>
          <cell r="Q791">
            <v>0.02</v>
          </cell>
          <cell r="R791">
            <v>0.02</v>
          </cell>
          <cell r="S791">
            <v>50</v>
          </cell>
          <cell r="T791">
            <v>6</v>
          </cell>
          <cell r="U791">
            <v>12</v>
          </cell>
          <cell r="V791">
            <v>2011</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0.437</v>
          </cell>
          <cell r="L792">
            <v>20120</v>
          </cell>
          <cell r="M792">
            <v>0</v>
          </cell>
          <cell r="N792">
            <v>46042</v>
          </cell>
          <cell r="O792">
            <v>28.15</v>
          </cell>
          <cell r="P792">
            <v>920.84</v>
          </cell>
          <cell r="Q792">
            <v>0.02</v>
          </cell>
          <cell r="R792">
            <v>0.02</v>
          </cell>
          <cell r="S792">
            <v>50</v>
          </cell>
          <cell r="T792">
            <v>6</v>
          </cell>
          <cell r="U792">
            <v>12</v>
          </cell>
          <cell r="V792">
            <v>2011</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0.40279999999999999</v>
          </cell>
          <cell r="L793">
            <v>34532</v>
          </cell>
          <cell r="M793">
            <v>0</v>
          </cell>
          <cell r="N793">
            <v>85731</v>
          </cell>
          <cell r="O793">
            <v>29.86</v>
          </cell>
          <cell r="P793">
            <v>1714.62</v>
          </cell>
          <cell r="Q793">
            <v>0.02</v>
          </cell>
          <cell r="R793">
            <v>0.02</v>
          </cell>
          <cell r="S793">
            <v>50</v>
          </cell>
          <cell r="T793">
            <v>6</v>
          </cell>
          <cell r="U793">
            <v>12</v>
          </cell>
          <cell r="V793">
            <v>2011</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0.38540000000000002</v>
          </cell>
          <cell r="L794">
            <v>6786</v>
          </cell>
          <cell r="M794">
            <v>0</v>
          </cell>
          <cell r="N794">
            <v>17607</v>
          </cell>
          <cell r="O794">
            <v>30.73</v>
          </cell>
          <cell r="P794">
            <v>352.14</v>
          </cell>
          <cell r="Q794">
            <v>0.02</v>
          </cell>
          <cell r="R794">
            <v>0.02</v>
          </cell>
          <cell r="S794">
            <v>50</v>
          </cell>
          <cell r="T794">
            <v>6</v>
          </cell>
          <cell r="U794">
            <v>12</v>
          </cell>
          <cell r="V794">
            <v>2011</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0.36799999999999999</v>
          </cell>
          <cell r="L795">
            <v>389821</v>
          </cell>
          <cell r="M795">
            <v>0</v>
          </cell>
          <cell r="N795">
            <v>1059298</v>
          </cell>
          <cell r="O795">
            <v>31.6</v>
          </cell>
          <cell r="P795">
            <v>21185.95</v>
          </cell>
          <cell r="Q795">
            <v>0.02</v>
          </cell>
          <cell r="R795">
            <v>0.02</v>
          </cell>
          <cell r="S795">
            <v>50</v>
          </cell>
          <cell r="T795">
            <v>6</v>
          </cell>
          <cell r="U795">
            <v>12</v>
          </cell>
          <cell r="V795">
            <v>2011</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0.35020000000000001</v>
          </cell>
          <cell r="L796">
            <v>14527</v>
          </cell>
          <cell r="M796">
            <v>0</v>
          </cell>
          <cell r="N796">
            <v>41483</v>
          </cell>
          <cell r="O796">
            <v>32.49</v>
          </cell>
          <cell r="P796">
            <v>829.66</v>
          </cell>
          <cell r="Q796">
            <v>0.02</v>
          </cell>
          <cell r="R796">
            <v>0.02</v>
          </cell>
          <cell r="S796">
            <v>50</v>
          </cell>
          <cell r="T796">
            <v>6</v>
          </cell>
          <cell r="U796">
            <v>12</v>
          </cell>
          <cell r="V796">
            <v>2011</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0.33239999999999997</v>
          </cell>
          <cell r="L797">
            <v>86763</v>
          </cell>
          <cell r="M797">
            <v>0</v>
          </cell>
          <cell r="N797">
            <v>261019</v>
          </cell>
          <cell r="O797">
            <v>33.380000000000003</v>
          </cell>
          <cell r="P797">
            <v>5220.3900000000003</v>
          </cell>
          <cell r="Q797">
            <v>0.02</v>
          </cell>
          <cell r="R797">
            <v>0.02</v>
          </cell>
          <cell r="S797">
            <v>50</v>
          </cell>
          <cell r="T797">
            <v>6</v>
          </cell>
          <cell r="U797">
            <v>12</v>
          </cell>
          <cell r="V797">
            <v>2011</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0.27779999999999999</v>
          </cell>
          <cell r="L798">
            <v>675454</v>
          </cell>
          <cell r="M798">
            <v>0</v>
          </cell>
          <cell r="N798">
            <v>2431439</v>
          </cell>
          <cell r="O798">
            <v>36.11</v>
          </cell>
          <cell r="P798">
            <v>48628.78</v>
          </cell>
          <cell r="Q798">
            <v>0.02</v>
          </cell>
          <cell r="R798">
            <v>0.02</v>
          </cell>
          <cell r="S798">
            <v>50</v>
          </cell>
          <cell r="T798">
            <v>6</v>
          </cell>
          <cell r="U798">
            <v>12</v>
          </cell>
          <cell r="V798">
            <v>2011</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0.25940000000000002</v>
          </cell>
          <cell r="L799">
            <v>674</v>
          </cell>
          <cell r="M799">
            <v>0</v>
          </cell>
          <cell r="N799">
            <v>2598</v>
          </cell>
          <cell r="O799">
            <v>37.03</v>
          </cell>
          <cell r="P799">
            <v>51.96</v>
          </cell>
          <cell r="Q799">
            <v>0.02</v>
          </cell>
          <cell r="R799">
            <v>0.02</v>
          </cell>
          <cell r="S799">
            <v>50</v>
          </cell>
          <cell r="T799">
            <v>6</v>
          </cell>
          <cell r="U799">
            <v>12</v>
          </cell>
          <cell r="V799">
            <v>2011</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0.24079999999999999</v>
          </cell>
          <cell r="L800">
            <v>12664</v>
          </cell>
          <cell r="M800">
            <v>0</v>
          </cell>
          <cell r="N800">
            <v>52591</v>
          </cell>
          <cell r="O800">
            <v>37.96</v>
          </cell>
          <cell r="P800">
            <v>1051.82</v>
          </cell>
          <cell r="Q800">
            <v>0.02</v>
          </cell>
          <cell r="R800">
            <v>0.02</v>
          </cell>
          <cell r="S800">
            <v>50</v>
          </cell>
          <cell r="T800">
            <v>6</v>
          </cell>
          <cell r="U800">
            <v>12</v>
          </cell>
          <cell r="V800">
            <v>2011</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0.90400000000000003</v>
          </cell>
          <cell r="L801">
            <v>0</v>
          </cell>
          <cell r="M801">
            <v>0</v>
          </cell>
          <cell r="N801">
            <v>0</v>
          </cell>
          <cell r="O801">
            <v>3.36</v>
          </cell>
          <cell r="P801">
            <v>0</v>
          </cell>
          <cell r="Q801">
            <v>0</v>
          </cell>
          <cell r="R801">
            <v>2.86E-2</v>
          </cell>
          <cell r="S801">
            <v>35</v>
          </cell>
          <cell r="T801">
            <v>6</v>
          </cell>
          <cell r="U801">
            <v>12</v>
          </cell>
          <cell r="V801">
            <v>2011</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0.88456999999999997</v>
          </cell>
          <cell r="L802">
            <v>0</v>
          </cell>
          <cell r="M802">
            <v>0</v>
          </cell>
          <cell r="N802">
            <v>0</v>
          </cell>
          <cell r="O802">
            <v>4.04</v>
          </cell>
          <cell r="P802">
            <v>0</v>
          </cell>
          <cell r="Q802">
            <v>0</v>
          </cell>
          <cell r="R802">
            <v>2.86E-2</v>
          </cell>
          <cell r="S802">
            <v>35</v>
          </cell>
          <cell r="T802">
            <v>6</v>
          </cell>
          <cell r="U802">
            <v>12</v>
          </cell>
          <cell r="V802">
            <v>2011</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0.878</v>
          </cell>
          <cell r="L803">
            <v>0</v>
          </cell>
          <cell r="M803">
            <v>0</v>
          </cell>
          <cell r="N803">
            <v>0</v>
          </cell>
          <cell r="O803">
            <v>4.2699999999999996</v>
          </cell>
          <cell r="P803">
            <v>0</v>
          </cell>
          <cell r="Q803">
            <v>0</v>
          </cell>
          <cell r="R803">
            <v>2.86E-2</v>
          </cell>
          <cell r="S803">
            <v>35</v>
          </cell>
          <cell r="T803">
            <v>6</v>
          </cell>
          <cell r="U803">
            <v>12</v>
          </cell>
          <cell r="V803">
            <v>2011</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0.87085999999999997</v>
          </cell>
          <cell r="L804">
            <v>0</v>
          </cell>
          <cell r="M804">
            <v>0</v>
          </cell>
          <cell r="N804">
            <v>0</v>
          </cell>
          <cell r="O804">
            <v>4.5199999999999996</v>
          </cell>
          <cell r="P804">
            <v>0</v>
          </cell>
          <cell r="Q804">
            <v>0</v>
          </cell>
          <cell r="R804">
            <v>2.86E-2</v>
          </cell>
          <cell r="S804">
            <v>35</v>
          </cell>
          <cell r="T804">
            <v>6</v>
          </cell>
          <cell r="U804">
            <v>12</v>
          </cell>
          <cell r="V804">
            <v>2011</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0.86370999999999998</v>
          </cell>
          <cell r="L805">
            <v>0</v>
          </cell>
          <cell r="M805">
            <v>0</v>
          </cell>
          <cell r="N805">
            <v>0</v>
          </cell>
          <cell r="O805">
            <v>4.7699999999999996</v>
          </cell>
          <cell r="P805">
            <v>0</v>
          </cell>
          <cell r="Q805">
            <v>0</v>
          </cell>
          <cell r="R805">
            <v>2.86E-2</v>
          </cell>
          <cell r="S805">
            <v>35</v>
          </cell>
          <cell r="T805">
            <v>6</v>
          </cell>
          <cell r="U805">
            <v>12</v>
          </cell>
          <cell r="V805">
            <v>2011</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0.85629</v>
          </cell>
          <cell r="L806">
            <v>0</v>
          </cell>
          <cell r="M806">
            <v>0</v>
          </cell>
          <cell r="N806">
            <v>0</v>
          </cell>
          <cell r="O806">
            <v>5.03</v>
          </cell>
          <cell r="P806">
            <v>0</v>
          </cell>
          <cell r="Q806">
            <v>0</v>
          </cell>
          <cell r="R806">
            <v>2.86E-2</v>
          </cell>
          <cell r="S806">
            <v>35</v>
          </cell>
          <cell r="T806">
            <v>6</v>
          </cell>
          <cell r="U806">
            <v>12</v>
          </cell>
          <cell r="V806">
            <v>2011</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0.84057000000000004</v>
          </cell>
          <cell r="L807">
            <v>0</v>
          </cell>
          <cell r="M807">
            <v>0</v>
          </cell>
          <cell r="N807">
            <v>0</v>
          </cell>
          <cell r="O807">
            <v>5.58</v>
          </cell>
          <cell r="P807">
            <v>0</v>
          </cell>
          <cell r="Q807">
            <v>0</v>
          </cell>
          <cell r="R807">
            <v>2.86E-2</v>
          </cell>
          <cell r="S807">
            <v>35</v>
          </cell>
          <cell r="T807">
            <v>6</v>
          </cell>
          <cell r="U807">
            <v>12</v>
          </cell>
          <cell r="V807">
            <v>2011</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0.83170999999999995</v>
          </cell>
          <cell r="L808">
            <v>0</v>
          </cell>
          <cell r="M808">
            <v>0</v>
          </cell>
          <cell r="N808">
            <v>0</v>
          </cell>
          <cell r="O808">
            <v>5.89</v>
          </cell>
          <cell r="P808">
            <v>0</v>
          </cell>
          <cell r="Q808">
            <v>0</v>
          </cell>
          <cell r="R808">
            <v>2.86E-2</v>
          </cell>
          <cell r="S808">
            <v>35</v>
          </cell>
          <cell r="T808">
            <v>6</v>
          </cell>
          <cell r="U808">
            <v>12</v>
          </cell>
          <cell r="V808">
            <v>2011</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0.82257000000000002</v>
          </cell>
          <cell r="L809">
            <v>0</v>
          </cell>
          <cell r="M809">
            <v>0</v>
          </cell>
          <cell r="N809">
            <v>0</v>
          </cell>
          <cell r="O809">
            <v>6.21</v>
          </cell>
          <cell r="P809">
            <v>0</v>
          </cell>
          <cell r="Q809">
            <v>0</v>
          </cell>
          <cell r="R809">
            <v>2.86E-2</v>
          </cell>
          <cell r="S809">
            <v>35</v>
          </cell>
          <cell r="T809">
            <v>6</v>
          </cell>
          <cell r="U809">
            <v>12</v>
          </cell>
          <cell r="V809">
            <v>2011</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0.81286000000000003</v>
          </cell>
          <cell r="L810">
            <v>0</v>
          </cell>
          <cell r="M810">
            <v>0</v>
          </cell>
          <cell r="N810">
            <v>0</v>
          </cell>
          <cell r="O810">
            <v>6.55</v>
          </cell>
          <cell r="P810">
            <v>0</v>
          </cell>
          <cell r="Q810">
            <v>0</v>
          </cell>
          <cell r="R810">
            <v>2.86E-2</v>
          </cell>
          <cell r="S810">
            <v>35</v>
          </cell>
          <cell r="T810">
            <v>6</v>
          </cell>
          <cell r="U810">
            <v>12</v>
          </cell>
          <cell r="V810">
            <v>2011</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0.75429000000000002</v>
          </cell>
          <cell r="L811">
            <v>0</v>
          </cell>
          <cell r="M811">
            <v>0</v>
          </cell>
          <cell r="N811">
            <v>0</v>
          </cell>
          <cell r="O811">
            <v>8.6</v>
          </cell>
          <cell r="P811">
            <v>0</v>
          </cell>
          <cell r="Q811">
            <v>0</v>
          </cell>
          <cell r="R811">
            <v>2.86E-2</v>
          </cell>
          <cell r="S811">
            <v>35</v>
          </cell>
          <cell r="T811">
            <v>6</v>
          </cell>
          <cell r="U811">
            <v>12</v>
          </cell>
          <cell r="V811">
            <v>2011</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0.74056999999999995</v>
          </cell>
          <cell r="L812">
            <v>0</v>
          </cell>
          <cell r="M812">
            <v>0</v>
          </cell>
          <cell r="N812">
            <v>0</v>
          </cell>
          <cell r="O812">
            <v>9.08</v>
          </cell>
          <cell r="P812">
            <v>0</v>
          </cell>
          <cell r="Q812">
            <v>0</v>
          </cell>
          <cell r="R812">
            <v>2.86E-2</v>
          </cell>
          <cell r="S812">
            <v>35</v>
          </cell>
          <cell r="T812">
            <v>6</v>
          </cell>
          <cell r="U812">
            <v>12</v>
          </cell>
          <cell r="V812">
            <v>2011</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0.72599999999999998</v>
          </cell>
          <cell r="L813">
            <v>0</v>
          </cell>
          <cell r="M813">
            <v>0</v>
          </cell>
          <cell r="N813">
            <v>0</v>
          </cell>
          <cell r="O813">
            <v>9.59</v>
          </cell>
          <cell r="P813">
            <v>0</v>
          </cell>
          <cell r="Q813">
            <v>0</v>
          </cell>
          <cell r="R813">
            <v>2.86E-2</v>
          </cell>
          <cell r="S813">
            <v>35</v>
          </cell>
          <cell r="T813">
            <v>6</v>
          </cell>
          <cell r="U813">
            <v>12</v>
          </cell>
          <cell r="V813">
            <v>2011</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0.71086000000000005</v>
          </cell>
          <cell r="L814">
            <v>0</v>
          </cell>
          <cell r="M814">
            <v>0</v>
          </cell>
          <cell r="N814">
            <v>0</v>
          </cell>
          <cell r="O814">
            <v>10.119999999999999</v>
          </cell>
          <cell r="P814">
            <v>0</v>
          </cell>
          <cell r="Q814">
            <v>0</v>
          </cell>
          <cell r="R814">
            <v>2.86E-2</v>
          </cell>
          <cell r="S814">
            <v>35</v>
          </cell>
          <cell r="T814">
            <v>6</v>
          </cell>
          <cell r="U814">
            <v>12</v>
          </cell>
          <cell r="V814">
            <v>2011</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0.69486000000000003</v>
          </cell>
          <cell r="L815">
            <v>0</v>
          </cell>
          <cell r="M815">
            <v>0</v>
          </cell>
          <cell r="N815">
            <v>0</v>
          </cell>
          <cell r="O815">
            <v>10.68</v>
          </cell>
          <cell r="P815">
            <v>0</v>
          </cell>
          <cell r="Q815">
            <v>0</v>
          </cell>
          <cell r="R815">
            <v>2.86E-2</v>
          </cell>
          <cell r="S815">
            <v>35</v>
          </cell>
          <cell r="T815">
            <v>6</v>
          </cell>
          <cell r="U815">
            <v>12</v>
          </cell>
          <cell r="V815">
            <v>2011</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0.67828999999999995</v>
          </cell>
          <cell r="L816">
            <v>0</v>
          </cell>
          <cell r="M816">
            <v>0</v>
          </cell>
          <cell r="N816">
            <v>0</v>
          </cell>
          <cell r="O816">
            <v>11.26</v>
          </cell>
          <cell r="P816">
            <v>0</v>
          </cell>
          <cell r="Q816">
            <v>0</v>
          </cell>
          <cell r="R816">
            <v>2.86E-2</v>
          </cell>
          <cell r="S816">
            <v>35</v>
          </cell>
          <cell r="T816">
            <v>6</v>
          </cell>
          <cell r="U816">
            <v>12</v>
          </cell>
          <cell r="V816">
            <v>2011</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0.66113999999999995</v>
          </cell>
          <cell r="L817">
            <v>0</v>
          </cell>
          <cell r="M817">
            <v>0</v>
          </cell>
          <cell r="N817">
            <v>0</v>
          </cell>
          <cell r="O817">
            <v>11.86</v>
          </cell>
          <cell r="P817">
            <v>0</v>
          </cell>
          <cell r="Q817">
            <v>0</v>
          </cell>
          <cell r="R817">
            <v>2.86E-2</v>
          </cell>
          <cell r="S817">
            <v>35</v>
          </cell>
          <cell r="T817">
            <v>6</v>
          </cell>
          <cell r="U817">
            <v>12</v>
          </cell>
          <cell r="V817">
            <v>2011</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0.64342999999999995</v>
          </cell>
          <cell r="L818">
            <v>0</v>
          </cell>
          <cell r="M818">
            <v>0</v>
          </cell>
          <cell r="N818">
            <v>0</v>
          </cell>
          <cell r="O818">
            <v>12.48</v>
          </cell>
          <cell r="P818">
            <v>0</v>
          </cell>
          <cell r="Q818">
            <v>0</v>
          </cell>
          <cell r="R818">
            <v>2.86E-2</v>
          </cell>
          <cell r="S818">
            <v>35</v>
          </cell>
          <cell r="T818">
            <v>6</v>
          </cell>
          <cell r="U818">
            <v>12</v>
          </cell>
          <cell r="V818">
            <v>2011</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0.62514000000000003</v>
          </cell>
          <cell r="L819">
            <v>0</v>
          </cell>
          <cell r="M819">
            <v>0</v>
          </cell>
          <cell r="N819">
            <v>0</v>
          </cell>
          <cell r="O819">
            <v>13.12</v>
          </cell>
          <cell r="P819">
            <v>0</v>
          </cell>
          <cell r="Q819">
            <v>0</v>
          </cell>
          <cell r="R819">
            <v>2.86E-2</v>
          </cell>
          <cell r="S819">
            <v>35</v>
          </cell>
          <cell r="T819">
            <v>6</v>
          </cell>
          <cell r="U819">
            <v>12</v>
          </cell>
          <cell r="V819">
            <v>2011</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0.60657000000000005</v>
          </cell>
          <cell r="L820">
            <v>24398</v>
          </cell>
          <cell r="M820">
            <v>0</v>
          </cell>
          <cell r="N820">
            <v>40223</v>
          </cell>
          <cell r="O820">
            <v>13.77</v>
          </cell>
          <cell r="P820">
            <v>1150.3699999999999</v>
          </cell>
          <cell r="Q820">
            <v>2.86E-2</v>
          </cell>
          <cell r="R820">
            <v>2.86E-2</v>
          </cell>
          <cell r="S820">
            <v>35</v>
          </cell>
          <cell r="T820">
            <v>6</v>
          </cell>
          <cell r="U820">
            <v>12</v>
          </cell>
          <cell r="V820">
            <v>2011</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0.58714</v>
          </cell>
          <cell r="L821">
            <v>51364</v>
          </cell>
          <cell r="M821">
            <v>0</v>
          </cell>
          <cell r="N821">
            <v>87482</v>
          </cell>
          <cell r="O821">
            <v>14.45</v>
          </cell>
          <cell r="P821">
            <v>2501.9899999999998</v>
          </cell>
          <cell r="Q821">
            <v>2.86E-2</v>
          </cell>
          <cell r="R821">
            <v>2.86E-2</v>
          </cell>
          <cell r="S821">
            <v>35</v>
          </cell>
          <cell r="T821">
            <v>6</v>
          </cell>
          <cell r="U821">
            <v>12</v>
          </cell>
          <cell r="V821">
            <v>2011</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0.56742999999999999</v>
          </cell>
          <cell r="L822">
            <v>248946</v>
          </cell>
          <cell r="M822">
            <v>0</v>
          </cell>
          <cell r="N822">
            <v>438725</v>
          </cell>
          <cell r="O822">
            <v>15.14</v>
          </cell>
          <cell r="P822">
            <v>12547.54</v>
          </cell>
          <cell r="Q822">
            <v>2.86E-2</v>
          </cell>
          <cell r="R822">
            <v>2.86E-2</v>
          </cell>
          <cell r="S822">
            <v>35</v>
          </cell>
          <cell r="T822">
            <v>6</v>
          </cell>
          <cell r="U822">
            <v>12</v>
          </cell>
          <cell r="V822">
            <v>2011</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0.54713999999999996</v>
          </cell>
          <cell r="L823">
            <v>41052</v>
          </cell>
          <cell r="M823">
            <v>0</v>
          </cell>
          <cell r="N823">
            <v>75029</v>
          </cell>
          <cell r="O823">
            <v>15.85</v>
          </cell>
          <cell r="P823">
            <v>2145.84</v>
          </cell>
          <cell r="Q823">
            <v>2.86E-2</v>
          </cell>
          <cell r="R823">
            <v>2.86E-2</v>
          </cell>
          <cell r="S823">
            <v>35</v>
          </cell>
          <cell r="T823">
            <v>6</v>
          </cell>
          <cell r="U823">
            <v>12</v>
          </cell>
          <cell r="V823">
            <v>2011</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0.52629000000000004</v>
          </cell>
          <cell r="L824">
            <v>1388</v>
          </cell>
          <cell r="M824">
            <v>0</v>
          </cell>
          <cell r="N824">
            <v>2638</v>
          </cell>
          <cell r="O824">
            <v>16.579999999999998</v>
          </cell>
          <cell r="P824">
            <v>75.45</v>
          </cell>
          <cell r="Q824">
            <v>2.86E-2</v>
          </cell>
          <cell r="R824">
            <v>2.86E-2</v>
          </cell>
          <cell r="S824">
            <v>35</v>
          </cell>
          <cell r="T824">
            <v>6</v>
          </cell>
          <cell r="U824">
            <v>12</v>
          </cell>
          <cell r="V824">
            <v>2011</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0.50514000000000003</v>
          </cell>
          <cell r="L825">
            <v>35029</v>
          </cell>
          <cell r="M825">
            <v>0</v>
          </cell>
          <cell r="N825">
            <v>69345</v>
          </cell>
          <cell r="O825">
            <v>17.32</v>
          </cell>
          <cell r="P825">
            <v>1983.26</v>
          </cell>
          <cell r="Q825">
            <v>2.86E-2</v>
          </cell>
          <cell r="R825">
            <v>2.86E-2</v>
          </cell>
          <cell r="S825">
            <v>35</v>
          </cell>
          <cell r="T825">
            <v>6</v>
          </cell>
          <cell r="U825">
            <v>12</v>
          </cell>
          <cell r="V825">
            <v>2011</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0.48370999999999997</v>
          </cell>
          <cell r="L826">
            <v>60346</v>
          </cell>
          <cell r="M826">
            <v>0</v>
          </cell>
          <cell r="N826">
            <v>124756</v>
          </cell>
          <cell r="O826">
            <v>18.07</v>
          </cell>
          <cell r="P826">
            <v>3568.01</v>
          </cell>
          <cell r="Q826">
            <v>2.86E-2</v>
          </cell>
          <cell r="R826">
            <v>2.86E-2</v>
          </cell>
          <cell r="S826">
            <v>35</v>
          </cell>
          <cell r="T826">
            <v>6</v>
          </cell>
          <cell r="U826">
            <v>12</v>
          </cell>
          <cell r="V826">
            <v>2011</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0.46171000000000001</v>
          </cell>
          <cell r="L827">
            <v>81902</v>
          </cell>
          <cell r="M827">
            <v>0</v>
          </cell>
          <cell r="N827">
            <v>177388</v>
          </cell>
          <cell r="O827">
            <v>18.84</v>
          </cell>
          <cell r="P827">
            <v>5073.3</v>
          </cell>
          <cell r="Q827">
            <v>2.86E-2</v>
          </cell>
          <cell r="R827">
            <v>2.86E-2</v>
          </cell>
          <cell r="S827">
            <v>35</v>
          </cell>
          <cell r="T827">
            <v>6</v>
          </cell>
          <cell r="U827">
            <v>12</v>
          </cell>
          <cell r="V827">
            <v>2011</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0.43942999999999999</v>
          </cell>
          <cell r="L828">
            <v>53718</v>
          </cell>
          <cell r="M828">
            <v>0</v>
          </cell>
          <cell r="N828">
            <v>122246</v>
          </cell>
          <cell r="O828">
            <v>19.62</v>
          </cell>
          <cell r="P828">
            <v>3496.22</v>
          </cell>
          <cell r="Q828">
            <v>2.86E-2</v>
          </cell>
          <cell r="R828">
            <v>2.86E-2</v>
          </cell>
          <cell r="S828">
            <v>35</v>
          </cell>
          <cell r="T828">
            <v>6</v>
          </cell>
          <cell r="U828">
            <v>12</v>
          </cell>
          <cell r="V828">
            <v>2011</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0.41686000000000001</v>
          </cell>
          <cell r="L829">
            <v>0</v>
          </cell>
          <cell r="M829">
            <v>0</v>
          </cell>
          <cell r="N829">
            <v>0</v>
          </cell>
          <cell r="O829">
            <v>20.41</v>
          </cell>
          <cell r="P829">
            <v>0</v>
          </cell>
          <cell r="Q829">
            <v>0</v>
          </cell>
          <cell r="R829">
            <v>2.86E-2</v>
          </cell>
          <cell r="S829">
            <v>35</v>
          </cell>
          <cell r="T829">
            <v>6</v>
          </cell>
          <cell r="U829">
            <v>12</v>
          </cell>
          <cell r="V829">
            <v>2011</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0.39371</v>
          </cell>
          <cell r="L830">
            <v>62926</v>
          </cell>
          <cell r="M830">
            <v>0</v>
          </cell>
          <cell r="N830">
            <v>159828</v>
          </cell>
          <cell r="O830">
            <v>21.22</v>
          </cell>
          <cell r="P830">
            <v>4571.08</v>
          </cell>
          <cell r="Q830">
            <v>2.86E-2</v>
          </cell>
          <cell r="R830">
            <v>2.86E-2</v>
          </cell>
          <cell r="S830">
            <v>35</v>
          </cell>
          <cell r="T830">
            <v>6</v>
          </cell>
          <cell r="U830">
            <v>12</v>
          </cell>
          <cell r="V830">
            <v>2011</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0.37029000000000001</v>
          </cell>
          <cell r="L831">
            <v>296816</v>
          </cell>
          <cell r="M831">
            <v>0</v>
          </cell>
          <cell r="N831">
            <v>801577</v>
          </cell>
          <cell r="O831">
            <v>22.04</v>
          </cell>
          <cell r="P831">
            <v>22925.11</v>
          </cell>
          <cell r="Q831">
            <v>2.86E-2</v>
          </cell>
          <cell r="R831">
            <v>2.86E-2</v>
          </cell>
          <cell r="S831">
            <v>35</v>
          </cell>
          <cell r="T831">
            <v>6</v>
          </cell>
          <cell r="U831">
            <v>12</v>
          </cell>
          <cell r="V831">
            <v>2011</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0.34656999999999999</v>
          </cell>
          <cell r="L832">
            <v>55654</v>
          </cell>
          <cell r="M832">
            <v>0</v>
          </cell>
          <cell r="N832">
            <v>160584</v>
          </cell>
          <cell r="O832">
            <v>22.87</v>
          </cell>
          <cell r="P832">
            <v>4592.71</v>
          </cell>
          <cell r="Q832">
            <v>2.86E-2</v>
          </cell>
          <cell r="R832">
            <v>2.86E-2</v>
          </cell>
          <cell r="S832">
            <v>35</v>
          </cell>
          <cell r="T832">
            <v>6</v>
          </cell>
          <cell r="U832">
            <v>12</v>
          </cell>
          <cell r="V832">
            <v>2011</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0.32257000000000002</v>
          </cell>
          <cell r="L833">
            <v>2098496</v>
          </cell>
          <cell r="M833">
            <v>0</v>
          </cell>
          <cell r="N833">
            <v>6505551</v>
          </cell>
          <cell r="O833">
            <v>23.71</v>
          </cell>
          <cell r="P833">
            <v>186058.76</v>
          </cell>
          <cell r="Q833">
            <v>2.86E-2</v>
          </cell>
          <cell r="R833">
            <v>2.86E-2</v>
          </cell>
          <cell r="S833">
            <v>35</v>
          </cell>
          <cell r="T833">
            <v>6</v>
          </cell>
          <cell r="U833">
            <v>12</v>
          </cell>
          <cell r="V833">
            <v>2011</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0.99960000000000004</v>
          </cell>
          <cell r="L834">
            <v>0</v>
          </cell>
          <cell r="M834">
            <v>0</v>
          </cell>
          <cell r="N834">
            <v>0</v>
          </cell>
          <cell r="O834">
            <v>0.01</v>
          </cell>
          <cell r="P834">
            <v>0</v>
          </cell>
          <cell r="Q834">
            <v>0</v>
          </cell>
          <cell r="R834">
            <v>0.04</v>
          </cell>
          <cell r="S834">
            <v>25</v>
          </cell>
          <cell r="T834">
            <v>6</v>
          </cell>
          <cell r="U834">
            <v>12</v>
          </cell>
          <cell r="V834">
            <v>2011</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0.99960000000000004</v>
          </cell>
          <cell r="L835">
            <v>0</v>
          </cell>
          <cell r="M835">
            <v>0</v>
          </cell>
          <cell r="N835">
            <v>0</v>
          </cell>
          <cell r="O835">
            <v>0.01</v>
          </cell>
          <cell r="P835">
            <v>0</v>
          </cell>
          <cell r="Q835">
            <v>0</v>
          </cell>
          <cell r="R835">
            <v>0.04</v>
          </cell>
          <cell r="S835">
            <v>25</v>
          </cell>
          <cell r="T835">
            <v>6</v>
          </cell>
          <cell r="U835">
            <v>12</v>
          </cell>
          <cell r="V835">
            <v>2011</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0.99960000000000004</v>
          </cell>
          <cell r="L836">
            <v>0</v>
          </cell>
          <cell r="M836">
            <v>0</v>
          </cell>
          <cell r="N836">
            <v>0</v>
          </cell>
          <cell r="O836">
            <v>0.01</v>
          </cell>
          <cell r="P836">
            <v>0</v>
          </cell>
          <cell r="Q836">
            <v>0</v>
          </cell>
          <cell r="R836">
            <v>0.04</v>
          </cell>
          <cell r="S836">
            <v>25</v>
          </cell>
          <cell r="T836">
            <v>6</v>
          </cell>
          <cell r="U836">
            <v>12</v>
          </cell>
          <cell r="V836">
            <v>2011</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0.99960000000000004</v>
          </cell>
          <cell r="L837">
            <v>0</v>
          </cell>
          <cell r="M837">
            <v>0</v>
          </cell>
          <cell r="N837">
            <v>0</v>
          </cell>
          <cell r="O837">
            <v>0.01</v>
          </cell>
          <cell r="P837">
            <v>0</v>
          </cell>
          <cell r="Q837">
            <v>0</v>
          </cell>
          <cell r="R837">
            <v>0.04</v>
          </cell>
          <cell r="S837">
            <v>25</v>
          </cell>
          <cell r="T837">
            <v>6</v>
          </cell>
          <cell r="U837">
            <v>12</v>
          </cell>
          <cell r="V837">
            <v>2011</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0.99960000000000004</v>
          </cell>
          <cell r="L838">
            <v>0</v>
          </cell>
          <cell r="M838">
            <v>0</v>
          </cell>
          <cell r="N838">
            <v>0</v>
          </cell>
          <cell r="O838">
            <v>0.01</v>
          </cell>
          <cell r="P838">
            <v>0</v>
          </cell>
          <cell r="Q838">
            <v>0</v>
          </cell>
          <cell r="R838">
            <v>0.04</v>
          </cell>
          <cell r="S838">
            <v>25</v>
          </cell>
          <cell r="T838">
            <v>6</v>
          </cell>
          <cell r="U838">
            <v>12</v>
          </cell>
          <cell r="V838">
            <v>2011</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0.99960000000000004</v>
          </cell>
          <cell r="L839">
            <v>0</v>
          </cell>
          <cell r="M839">
            <v>0</v>
          </cell>
          <cell r="N839">
            <v>0</v>
          </cell>
          <cell r="O839">
            <v>0.01</v>
          </cell>
          <cell r="P839">
            <v>0</v>
          </cell>
          <cell r="Q839">
            <v>0</v>
          </cell>
          <cell r="R839">
            <v>0.04</v>
          </cell>
          <cell r="S839">
            <v>25</v>
          </cell>
          <cell r="T839">
            <v>6</v>
          </cell>
          <cell r="U839">
            <v>12</v>
          </cell>
          <cell r="V839">
            <v>2011</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0.99960000000000004</v>
          </cell>
          <cell r="L840">
            <v>0</v>
          </cell>
          <cell r="M840">
            <v>0</v>
          </cell>
          <cell r="N840">
            <v>0</v>
          </cell>
          <cell r="O840">
            <v>0.01</v>
          </cell>
          <cell r="P840">
            <v>0</v>
          </cell>
          <cell r="Q840">
            <v>0</v>
          </cell>
          <cell r="R840">
            <v>0.04</v>
          </cell>
          <cell r="S840">
            <v>25</v>
          </cell>
          <cell r="T840">
            <v>6</v>
          </cell>
          <cell r="U840">
            <v>12</v>
          </cell>
          <cell r="V840">
            <v>2011</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0.99960000000000004</v>
          </cell>
          <cell r="L841">
            <v>0</v>
          </cell>
          <cell r="M841">
            <v>0</v>
          </cell>
          <cell r="N841">
            <v>0</v>
          </cell>
          <cell r="O841">
            <v>0.01</v>
          </cell>
          <cell r="P841">
            <v>0</v>
          </cell>
          <cell r="Q841">
            <v>0</v>
          </cell>
          <cell r="R841">
            <v>0.04</v>
          </cell>
          <cell r="S841">
            <v>25</v>
          </cell>
          <cell r="T841">
            <v>6</v>
          </cell>
          <cell r="U841">
            <v>12</v>
          </cell>
          <cell r="V841">
            <v>2011</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0.99960000000000004</v>
          </cell>
          <cell r="L842">
            <v>0</v>
          </cell>
          <cell r="M842">
            <v>0</v>
          </cell>
          <cell r="N842">
            <v>0</v>
          </cell>
          <cell r="O842">
            <v>0.01</v>
          </cell>
          <cell r="P842">
            <v>0</v>
          </cell>
          <cell r="Q842">
            <v>0</v>
          </cell>
          <cell r="R842">
            <v>0.04</v>
          </cell>
          <cell r="S842">
            <v>25</v>
          </cell>
          <cell r="T842">
            <v>6</v>
          </cell>
          <cell r="U842">
            <v>12</v>
          </cell>
          <cell r="V842">
            <v>2011</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0.99960000000000004</v>
          </cell>
          <cell r="L843">
            <v>0</v>
          </cell>
          <cell r="M843">
            <v>0</v>
          </cell>
          <cell r="N843">
            <v>0</v>
          </cell>
          <cell r="O843">
            <v>0.01</v>
          </cell>
          <cell r="P843">
            <v>0</v>
          </cell>
          <cell r="Q843">
            <v>0</v>
          </cell>
          <cell r="R843">
            <v>0.04</v>
          </cell>
          <cell r="S843">
            <v>25</v>
          </cell>
          <cell r="T843">
            <v>6</v>
          </cell>
          <cell r="U843">
            <v>12</v>
          </cell>
          <cell r="V843">
            <v>2011</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0.99960000000000004</v>
          </cell>
          <cell r="L844">
            <v>0</v>
          </cell>
          <cell r="M844">
            <v>0</v>
          </cell>
          <cell r="N844">
            <v>0</v>
          </cell>
          <cell r="O844">
            <v>0.01</v>
          </cell>
          <cell r="P844">
            <v>0</v>
          </cell>
          <cell r="Q844">
            <v>0</v>
          </cell>
          <cell r="R844">
            <v>0.04</v>
          </cell>
          <cell r="S844">
            <v>25</v>
          </cell>
          <cell r="T844">
            <v>6</v>
          </cell>
          <cell r="U844">
            <v>12</v>
          </cell>
          <cell r="V844">
            <v>2011</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0.99960000000000004</v>
          </cell>
          <cell r="L845">
            <v>0</v>
          </cell>
          <cell r="M845">
            <v>0</v>
          </cell>
          <cell r="N845">
            <v>0</v>
          </cell>
          <cell r="O845">
            <v>0.01</v>
          </cell>
          <cell r="P845">
            <v>0</v>
          </cell>
          <cell r="Q845">
            <v>0</v>
          </cell>
          <cell r="R845">
            <v>0.04</v>
          </cell>
          <cell r="S845">
            <v>25</v>
          </cell>
          <cell r="T845">
            <v>6</v>
          </cell>
          <cell r="U845">
            <v>12</v>
          </cell>
          <cell r="V845">
            <v>2011</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0.99960000000000004</v>
          </cell>
          <cell r="L846">
            <v>0</v>
          </cell>
          <cell r="M846">
            <v>0</v>
          </cell>
          <cell r="N846">
            <v>0</v>
          </cell>
          <cell r="O846">
            <v>0.01</v>
          </cell>
          <cell r="P846">
            <v>0</v>
          </cell>
          <cell r="Q846">
            <v>0</v>
          </cell>
          <cell r="R846">
            <v>0.04</v>
          </cell>
          <cell r="S846">
            <v>25</v>
          </cell>
          <cell r="T846">
            <v>6</v>
          </cell>
          <cell r="U846">
            <v>12</v>
          </cell>
          <cell r="V846">
            <v>2011</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0.99960000000000004</v>
          </cell>
          <cell r="L847">
            <v>0</v>
          </cell>
          <cell r="M847">
            <v>0</v>
          </cell>
          <cell r="N847">
            <v>0</v>
          </cell>
          <cell r="O847">
            <v>0.01</v>
          </cell>
          <cell r="P847">
            <v>0</v>
          </cell>
          <cell r="Q847">
            <v>0</v>
          </cell>
          <cell r="R847">
            <v>0.04</v>
          </cell>
          <cell r="S847">
            <v>25</v>
          </cell>
          <cell r="T847">
            <v>6</v>
          </cell>
          <cell r="U847">
            <v>12</v>
          </cell>
          <cell r="V847">
            <v>2011</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0.99960000000000004</v>
          </cell>
          <cell r="L848">
            <v>0</v>
          </cell>
          <cell r="M848">
            <v>0</v>
          </cell>
          <cell r="N848">
            <v>0</v>
          </cell>
          <cell r="O848">
            <v>0.01</v>
          </cell>
          <cell r="P848">
            <v>0</v>
          </cell>
          <cell r="Q848">
            <v>0</v>
          </cell>
          <cell r="R848">
            <v>0.04</v>
          </cell>
          <cell r="S848">
            <v>25</v>
          </cell>
          <cell r="T848">
            <v>6</v>
          </cell>
          <cell r="U848">
            <v>12</v>
          </cell>
          <cell r="V848">
            <v>2011</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0.99960000000000004</v>
          </cell>
          <cell r="L849">
            <v>0</v>
          </cell>
          <cell r="M849">
            <v>0</v>
          </cell>
          <cell r="N849">
            <v>0</v>
          </cell>
          <cell r="O849">
            <v>0.01</v>
          </cell>
          <cell r="P849">
            <v>0</v>
          </cell>
          <cell r="Q849">
            <v>0</v>
          </cell>
          <cell r="R849">
            <v>0.04</v>
          </cell>
          <cell r="S849">
            <v>25</v>
          </cell>
          <cell r="T849">
            <v>6</v>
          </cell>
          <cell r="U849">
            <v>12</v>
          </cell>
          <cell r="V849">
            <v>2011</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0.99960000000000004</v>
          </cell>
          <cell r="L850">
            <v>0</v>
          </cell>
          <cell r="M850">
            <v>0</v>
          </cell>
          <cell r="N850">
            <v>0</v>
          </cell>
          <cell r="O850">
            <v>0.01</v>
          </cell>
          <cell r="P850">
            <v>0</v>
          </cell>
          <cell r="Q850">
            <v>0</v>
          </cell>
          <cell r="R850">
            <v>0.04</v>
          </cell>
          <cell r="S850">
            <v>25</v>
          </cell>
          <cell r="T850">
            <v>6</v>
          </cell>
          <cell r="U850">
            <v>12</v>
          </cell>
          <cell r="V850">
            <v>2011</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0.99960000000000004</v>
          </cell>
          <cell r="L851">
            <v>0</v>
          </cell>
          <cell r="M851">
            <v>0</v>
          </cell>
          <cell r="N851">
            <v>0</v>
          </cell>
          <cell r="O851">
            <v>0.01</v>
          </cell>
          <cell r="P851">
            <v>0</v>
          </cell>
          <cell r="Q851">
            <v>0</v>
          </cell>
          <cell r="R851">
            <v>0.04</v>
          </cell>
          <cell r="S851">
            <v>25</v>
          </cell>
          <cell r="T851">
            <v>6</v>
          </cell>
          <cell r="U851">
            <v>12</v>
          </cell>
          <cell r="V851">
            <v>2011</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0.99960000000000004</v>
          </cell>
          <cell r="L852">
            <v>0</v>
          </cell>
          <cell r="M852">
            <v>0</v>
          </cell>
          <cell r="N852">
            <v>0</v>
          </cell>
          <cell r="O852">
            <v>0.01</v>
          </cell>
          <cell r="P852">
            <v>0</v>
          </cell>
          <cell r="Q852">
            <v>0</v>
          </cell>
          <cell r="R852">
            <v>0.04</v>
          </cell>
          <cell r="S852">
            <v>25</v>
          </cell>
          <cell r="T852">
            <v>6</v>
          </cell>
          <cell r="U852">
            <v>12</v>
          </cell>
          <cell r="V852">
            <v>2011</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0.99960000000000004</v>
          </cell>
          <cell r="L853">
            <v>0</v>
          </cell>
          <cell r="M853">
            <v>0</v>
          </cell>
          <cell r="N853">
            <v>0</v>
          </cell>
          <cell r="O853">
            <v>0.01</v>
          </cell>
          <cell r="P853">
            <v>0</v>
          </cell>
          <cell r="Q853">
            <v>0</v>
          </cell>
          <cell r="R853">
            <v>0.04</v>
          </cell>
          <cell r="S853">
            <v>25</v>
          </cell>
          <cell r="T853">
            <v>6</v>
          </cell>
          <cell r="U853">
            <v>12</v>
          </cell>
          <cell r="V853">
            <v>2011</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0.99960000000000004</v>
          </cell>
          <cell r="L854">
            <v>0</v>
          </cell>
          <cell r="M854">
            <v>0</v>
          </cell>
          <cell r="N854">
            <v>0</v>
          </cell>
          <cell r="O854">
            <v>0.01</v>
          </cell>
          <cell r="P854">
            <v>0</v>
          </cell>
          <cell r="Q854">
            <v>0</v>
          </cell>
          <cell r="R854">
            <v>0.04</v>
          </cell>
          <cell r="S854">
            <v>25</v>
          </cell>
          <cell r="T854">
            <v>6</v>
          </cell>
          <cell r="U854">
            <v>12</v>
          </cell>
          <cell r="V854">
            <v>2011</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0.99960000000000004</v>
          </cell>
          <cell r="L855">
            <v>0</v>
          </cell>
          <cell r="M855">
            <v>0</v>
          </cell>
          <cell r="N855">
            <v>0</v>
          </cell>
          <cell r="O855">
            <v>0.01</v>
          </cell>
          <cell r="P855">
            <v>0</v>
          </cell>
          <cell r="Q855">
            <v>0</v>
          </cell>
          <cell r="R855">
            <v>0.04</v>
          </cell>
          <cell r="S855">
            <v>25</v>
          </cell>
          <cell r="T855">
            <v>6</v>
          </cell>
          <cell r="U855">
            <v>12</v>
          </cell>
          <cell r="V855">
            <v>2011</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0.99960000000000004</v>
          </cell>
          <cell r="L856">
            <v>0</v>
          </cell>
          <cell r="M856">
            <v>0</v>
          </cell>
          <cell r="N856">
            <v>0</v>
          </cell>
          <cell r="O856">
            <v>0.01</v>
          </cell>
          <cell r="P856">
            <v>0</v>
          </cell>
          <cell r="Q856">
            <v>0</v>
          </cell>
          <cell r="R856">
            <v>0.04</v>
          </cell>
          <cell r="S856">
            <v>25</v>
          </cell>
          <cell r="T856">
            <v>6</v>
          </cell>
          <cell r="U856">
            <v>12</v>
          </cell>
          <cell r="V856">
            <v>2011</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0.99960000000000004</v>
          </cell>
          <cell r="L857">
            <v>0</v>
          </cell>
          <cell r="M857">
            <v>0</v>
          </cell>
          <cell r="N857">
            <v>0</v>
          </cell>
          <cell r="O857">
            <v>0.01</v>
          </cell>
          <cell r="P857">
            <v>0</v>
          </cell>
          <cell r="Q857">
            <v>0</v>
          </cell>
          <cell r="R857">
            <v>0.04</v>
          </cell>
          <cell r="S857">
            <v>25</v>
          </cell>
          <cell r="T857">
            <v>6</v>
          </cell>
          <cell r="U857">
            <v>12</v>
          </cell>
          <cell r="V857">
            <v>2011</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0.99360000000000004</v>
          </cell>
          <cell r="L858">
            <v>0</v>
          </cell>
          <cell r="M858">
            <v>0</v>
          </cell>
          <cell r="N858">
            <v>0</v>
          </cell>
          <cell r="O858">
            <v>0.16</v>
          </cell>
          <cell r="P858">
            <v>0</v>
          </cell>
          <cell r="Q858">
            <v>0</v>
          </cell>
          <cell r="R858">
            <v>0.04</v>
          </cell>
          <cell r="S858">
            <v>25</v>
          </cell>
          <cell r="T858">
            <v>6</v>
          </cell>
          <cell r="U858">
            <v>12</v>
          </cell>
          <cell r="V858">
            <v>2011</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0.97360000000000002</v>
          </cell>
          <cell r="L859">
            <v>0</v>
          </cell>
          <cell r="M859">
            <v>0</v>
          </cell>
          <cell r="N859">
            <v>0</v>
          </cell>
          <cell r="O859">
            <v>0.66</v>
          </cell>
          <cell r="P859">
            <v>0</v>
          </cell>
          <cell r="Q859">
            <v>0</v>
          </cell>
          <cell r="R859">
            <v>0.04</v>
          </cell>
          <cell r="S859">
            <v>25</v>
          </cell>
          <cell r="T859">
            <v>6</v>
          </cell>
          <cell r="U859">
            <v>12</v>
          </cell>
          <cell r="V859">
            <v>2011</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0.96319999999999995</v>
          </cell>
          <cell r="L860">
            <v>0</v>
          </cell>
          <cell r="M860">
            <v>0</v>
          </cell>
          <cell r="N860">
            <v>0</v>
          </cell>
          <cell r="O860">
            <v>0.92</v>
          </cell>
          <cell r="P860">
            <v>0</v>
          </cell>
          <cell r="Q860">
            <v>0</v>
          </cell>
          <cell r="R860">
            <v>0.04</v>
          </cell>
          <cell r="S860">
            <v>25</v>
          </cell>
          <cell r="T860">
            <v>6</v>
          </cell>
          <cell r="U860">
            <v>12</v>
          </cell>
          <cell r="V860">
            <v>2011</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0.94279999999999997</v>
          </cell>
          <cell r="L861">
            <v>0</v>
          </cell>
          <cell r="M861">
            <v>0</v>
          </cell>
          <cell r="N861">
            <v>0</v>
          </cell>
          <cell r="O861">
            <v>1.43</v>
          </cell>
          <cell r="P861">
            <v>0</v>
          </cell>
          <cell r="Q861">
            <v>0</v>
          </cell>
          <cell r="R861">
            <v>0.04</v>
          </cell>
          <cell r="S861">
            <v>25</v>
          </cell>
          <cell r="T861">
            <v>6</v>
          </cell>
          <cell r="U861">
            <v>12</v>
          </cell>
          <cell r="V861">
            <v>2011</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0.93279999999999996</v>
          </cell>
          <cell r="L862">
            <v>0</v>
          </cell>
          <cell r="M862">
            <v>0</v>
          </cell>
          <cell r="N862">
            <v>0</v>
          </cell>
          <cell r="O862">
            <v>1.68</v>
          </cell>
          <cell r="P862">
            <v>0</v>
          </cell>
          <cell r="Q862">
            <v>0</v>
          </cell>
          <cell r="R862">
            <v>0.04</v>
          </cell>
          <cell r="S862">
            <v>25</v>
          </cell>
          <cell r="T862">
            <v>6</v>
          </cell>
          <cell r="U862">
            <v>12</v>
          </cell>
          <cell r="V862">
            <v>2011</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0.9224</v>
          </cell>
          <cell r="L863">
            <v>0</v>
          </cell>
          <cell r="M863">
            <v>0</v>
          </cell>
          <cell r="N863">
            <v>0</v>
          </cell>
          <cell r="O863">
            <v>1.94</v>
          </cell>
          <cell r="P863">
            <v>0</v>
          </cell>
          <cell r="Q863">
            <v>0</v>
          </cell>
          <cell r="R863">
            <v>0.04</v>
          </cell>
          <cell r="S863">
            <v>25</v>
          </cell>
          <cell r="T863">
            <v>6</v>
          </cell>
          <cell r="U863">
            <v>12</v>
          </cell>
          <cell r="V863">
            <v>2011</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0.82720000000000005</v>
          </cell>
          <cell r="L864">
            <v>0</v>
          </cell>
          <cell r="M864">
            <v>0</v>
          </cell>
          <cell r="N864">
            <v>0</v>
          </cell>
          <cell r="O864">
            <v>4.32</v>
          </cell>
          <cell r="P864">
            <v>0</v>
          </cell>
          <cell r="Q864">
            <v>0</v>
          </cell>
          <cell r="R864">
            <v>0.04</v>
          </cell>
          <cell r="S864">
            <v>25</v>
          </cell>
          <cell r="T864">
            <v>6</v>
          </cell>
          <cell r="U864">
            <v>12</v>
          </cell>
          <cell r="V864">
            <v>2011</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0.80359999999999998</v>
          </cell>
          <cell r="L865">
            <v>0</v>
          </cell>
          <cell r="M865">
            <v>0</v>
          </cell>
          <cell r="N865">
            <v>0</v>
          </cell>
          <cell r="O865">
            <v>4.91</v>
          </cell>
          <cell r="P865">
            <v>0</v>
          </cell>
          <cell r="Q865">
            <v>0</v>
          </cell>
          <cell r="R865">
            <v>0.04</v>
          </cell>
          <cell r="S865">
            <v>25</v>
          </cell>
          <cell r="T865">
            <v>6</v>
          </cell>
          <cell r="U865">
            <v>12</v>
          </cell>
          <cell r="V865">
            <v>2011</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0.79079999999999995</v>
          </cell>
          <cell r="L866">
            <v>0</v>
          </cell>
          <cell r="M866">
            <v>0</v>
          </cell>
          <cell r="N866">
            <v>0</v>
          </cell>
          <cell r="O866">
            <v>5.23</v>
          </cell>
          <cell r="P866">
            <v>0</v>
          </cell>
          <cell r="Q866">
            <v>0</v>
          </cell>
          <cell r="R866">
            <v>0.04</v>
          </cell>
          <cell r="S866">
            <v>25</v>
          </cell>
          <cell r="T866">
            <v>6</v>
          </cell>
          <cell r="U866">
            <v>12</v>
          </cell>
          <cell r="V866">
            <v>2011</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0.77800000000000002</v>
          </cell>
          <cell r="L867">
            <v>0</v>
          </cell>
          <cell r="M867">
            <v>0</v>
          </cell>
          <cell r="N867">
            <v>0</v>
          </cell>
          <cell r="O867">
            <v>5.55</v>
          </cell>
          <cell r="P867">
            <v>0</v>
          </cell>
          <cell r="Q867">
            <v>0</v>
          </cell>
          <cell r="R867">
            <v>0.04</v>
          </cell>
          <cell r="S867">
            <v>25</v>
          </cell>
          <cell r="T867">
            <v>6</v>
          </cell>
          <cell r="U867">
            <v>12</v>
          </cell>
          <cell r="V867">
            <v>2011</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0.76439999999999997</v>
          </cell>
          <cell r="L868">
            <v>0</v>
          </cell>
          <cell r="M868">
            <v>0</v>
          </cell>
          <cell r="N868">
            <v>0</v>
          </cell>
          <cell r="O868">
            <v>5.89</v>
          </cell>
          <cell r="P868">
            <v>0</v>
          </cell>
          <cell r="Q868">
            <v>0</v>
          </cell>
          <cell r="R868">
            <v>0.04</v>
          </cell>
          <cell r="S868">
            <v>25</v>
          </cell>
          <cell r="T868">
            <v>6</v>
          </cell>
          <cell r="U868">
            <v>12</v>
          </cell>
          <cell r="V868">
            <v>2011</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0.75039999999999996</v>
          </cell>
          <cell r="L869">
            <v>0</v>
          </cell>
          <cell r="M869">
            <v>0</v>
          </cell>
          <cell r="N869">
            <v>0</v>
          </cell>
          <cell r="O869">
            <v>6.24</v>
          </cell>
          <cell r="P869">
            <v>0</v>
          </cell>
          <cell r="Q869">
            <v>0</v>
          </cell>
          <cell r="R869">
            <v>0.04</v>
          </cell>
          <cell r="S869">
            <v>25</v>
          </cell>
          <cell r="T869">
            <v>6</v>
          </cell>
          <cell r="U869">
            <v>12</v>
          </cell>
          <cell r="V869">
            <v>2011</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0.73599999999999999</v>
          </cell>
          <cell r="L870">
            <v>0</v>
          </cell>
          <cell r="M870">
            <v>0</v>
          </cell>
          <cell r="N870">
            <v>0</v>
          </cell>
          <cell r="O870">
            <v>6.6</v>
          </cell>
          <cell r="P870">
            <v>0</v>
          </cell>
          <cell r="Q870">
            <v>0</v>
          </cell>
          <cell r="R870">
            <v>0.04</v>
          </cell>
          <cell r="S870">
            <v>25</v>
          </cell>
          <cell r="T870">
            <v>6</v>
          </cell>
          <cell r="U870">
            <v>12</v>
          </cell>
          <cell r="V870">
            <v>2011</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0.7208</v>
          </cell>
          <cell r="L871">
            <v>174</v>
          </cell>
          <cell r="M871">
            <v>0</v>
          </cell>
          <cell r="N871">
            <v>241</v>
          </cell>
          <cell r="O871">
            <v>6.98</v>
          </cell>
          <cell r="P871">
            <v>9.6300000000000008</v>
          </cell>
          <cell r="Q871">
            <v>0.04</v>
          </cell>
          <cell r="R871">
            <v>0.04</v>
          </cell>
          <cell r="S871">
            <v>25</v>
          </cell>
          <cell r="T871">
            <v>6</v>
          </cell>
          <cell r="U871">
            <v>12</v>
          </cell>
          <cell r="V871">
            <v>2011</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0.70479999999999998</v>
          </cell>
          <cell r="L872">
            <v>28560</v>
          </cell>
          <cell r="M872">
            <v>0</v>
          </cell>
          <cell r="N872">
            <v>40522</v>
          </cell>
          <cell r="O872">
            <v>7.38</v>
          </cell>
          <cell r="P872">
            <v>1620.88</v>
          </cell>
          <cell r="Q872">
            <v>0.04</v>
          </cell>
          <cell r="R872">
            <v>0.04</v>
          </cell>
          <cell r="S872">
            <v>25</v>
          </cell>
          <cell r="T872">
            <v>6</v>
          </cell>
          <cell r="U872">
            <v>12</v>
          </cell>
          <cell r="V872">
            <v>2011</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0.68799999999999994</v>
          </cell>
          <cell r="L873">
            <v>96932</v>
          </cell>
          <cell r="M873">
            <v>0</v>
          </cell>
          <cell r="N873">
            <v>140889</v>
          </cell>
          <cell r="O873">
            <v>7.8</v>
          </cell>
          <cell r="P873">
            <v>5635.57</v>
          </cell>
          <cell r="Q873">
            <v>0.04</v>
          </cell>
          <cell r="R873">
            <v>0.04</v>
          </cell>
          <cell r="S873">
            <v>25</v>
          </cell>
          <cell r="T873">
            <v>6</v>
          </cell>
          <cell r="U873">
            <v>12</v>
          </cell>
          <cell r="V873">
            <v>2011</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0.67079999999999995</v>
          </cell>
          <cell r="L874">
            <v>22732</v>
          </cell>
          <cell r="M874">
            <v>0</v>
          </cell>
          <cell r="N874">
            <v>33887</v>
          </cell>
          <cell r="O874">
            <v>8.23</v>
          </cell>
          <cell r="P874">
            <v>1355.49</v>
          </cell>
          <cell r="Q874">
            <v>0.04</v>
          </cell>
          <cell r="R874">
            <v>0.04</v>
          </cell>
          <cell r="S874">
            <v>25</v>
          </cell>
          <cell r="T874">
            <v>6</v>
          </cell>
          <cell r="U874">
            <v>12</v>
          </cell>
          <cell r="V874">
            <v>2011</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0.65239999999999998</v>
          </cell>
          <cell r="L875">
            <v>48694</v>
          </cell>
          <cell r="M875">
            <v>0</v>
          </cell>
          <cell r="N875">
            <v>74639</v>
          </cell>
          <cell r="O875">
            <v>8.69</v>
          </cell>
          <cell r="P875">
            <v>2985.55</v>
          </cell>
          <cell r="Q875">
            <v>0.04</v>
          </cell>
          <cell r="R875">
            <v>0.04</v>
          </cell>
          <cell r="S875">
            <v>25</v>
          </cell>
          <cell r="T875">
            <v>6</v>
          </cell>
          <cell r="U875">
            <v>12</v>
          </cell>
          <cell r="V875">
            <v>2011</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0.63360000000000005</v>
          </cell>
          <cell r="L876">
            <v>14298</v>
          </cell>
          <cell r="M876">
            <v>0</v>
          </cell>
          <cell r="N876">
            <v>22566</v>
          </cell>
          <cell r="O876">
            <v>9.16</v>
          </cell>
          <cell r="P876">
            <v>902.63</v>
          </cell>
          <cell r="Q876">
            <v>0.04</v>
          </cell>
          <cell r="R876">
            <v>0.04</v>
          </cell>
          <cell r="S876">
            <v>25</v>
          </cell>
          <cell r="T876">
            <v>6</v>
          </cell>
          <cell r="U876">
            <v>12</v>
          </cell>
          <cell r="V876">
            <v>2011</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0.61360000000000003</v>
          </cell>
          <cell r="L877">
            <v>138936</v>
          </cell>
          <cell r="M877">
            <v>0</v>
          </cell>
          <cell r="N877">
            <v>226428</v>
          </cell>
          <cell r="O877">
            <v>9.66</v>
          </cell>
          <cell r="P877">
            <v>9057.11</v>
          </cell>
          <cell r="Q877">
            <v>0.04</v>
          </cell>
          <cell r="R877">
            <v>0.04</v>
          </cell>
          <cell r="S877">
            <v>25</v>
          </cell>
          <cell r="T877">
            <v>6</v>
          </cell>
          <cell r="U877">
            <v>12</v>
          </cell>
          <cell r="V877">
            <v>2011</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0.59240000000000004</v>
          </cell>
          <cell r="L878">
            <v>43529</v>
          </cell>
          <cell r="M878">
            <v>0</v>
          </cell>
          <cell r="N878">
            <v>73480</v>
          </cell>
          <cell r="O878">
            <v>10.19</v>
          </cell>
          <cell r="P878">
            <v>2939.19</v>
          </cell>
          <cell r="Q878">
            <v>0.04</v>
          </cell>
          <cell r="R878">
            <v>0.04</v>
          </cell>
          <cell r="S878">
            <v>25</v>
          </cell>
          <cell r="T878">
            <v>6</v>
          </cell>
          <cell r="U878">
            <v>12</v>
          </cell>
          <cell r="V878">
            <v>2011</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0.57040000000000002</v>
          </cell>
          <cell r="L879">
            <v>113079</v>
          </cell>
          <cell r="M879">
            <v>0</v>
          </cell>
          <cell r="N879">
            <v>198246</v>
          </cell>
          <cell r="O879">
            <v>10.74</v>
          </cell>
          <cell r="P879">
            <v>7929.83</v>
          </cell>
          <cell r="Q879">
            <v>0.04</v>
          </cell>
          <cell r="R879">
            <v>0.04</v>
          </cell>
          <cell r="S879">
            <v>25</v>
          </cell>
          <cell r="T879">
            <v>6</v>
          </cell>
          <cell r="U879">
            <v>12</v>
          </cell>
          <cell r="V879">
            <v>2011</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0.54759999999999998</v>
          </cell>
          <cell r="L880">
            <v>17987</v>
          </cell>
          <cell r="M880">
            <v>0</v>
          </cell>
          <cell r="N880">
            <v>32847</v>
          </cell>
          <cell r="O880">
            <v>11.31</v>
          </cell>
          <cell r="P880">
            <v>1313.86</v>
          </cell>
          <cell r="Q880">
            <v>0.04</v>
          </cell>
          <cell r="R880">
            <v>0.04</v>
          </cell>
          <cell r="S880">
            <v>25</v>
          </cell>
          <cell r="T880">
            <v>6</v>
          </cell>
          <cell r="U880">
            <v>12</v>
          </cell>
          <cell r="V880">
            <v>2011</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0.5232</v>
          </cell>
          <cell r="L881">
            <v>33052</v>
          </cell>
          <cell r="M881">
            <v>0</v>
          </cell>
          <cell r="N881">
            <v>63172</v>
          </cell>
          <cell r="O881">
            <v>11.92</v>
          </cell>
          <cell r="P881">
            <v>2526.89</v>
          </cell>
          <cell r="Q881">
            <v>0.04</v>
          </cell>
          <cell r="R881">
            <v>0.04</v>
          </cell>
          <cell r="S881">
            <v>25</v>
          </cell>
          <cell r="T881">
            <v>6</v>
          </cell>
          <cell r="U881">
            <v>12</v>
          </cell>
          <cell r="V881">
            <v>2011</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0.498</v>
          </cell>
          <cell r="L882">
            <v>174105</v>
          </cell>
          <cell r="M882">
            <v>0</v>
          </cell>
          <cell r="N882">
            <v>349609</v>
          </cell>
          <cell r="O882">
            <v>12.55</v>
          </cell>
          <cell r="P882">
            <v>13984.37</v>
          </cell>
          <cell r="Q882">
            <v>0.04</v>
          </cell>
          <cell r="R882">
            <v>0.04</v>
          </cell>
          <cell r="S882">
            <v>25</v>
          </cell>
          <cell r="T882">
            <v>6</v>
          </cell>
          <cell r="U882">
            <v>12</v>
          </cell>
          <cell r="V882">
            <v>2011</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0.47120000000000001</v>
          </cell>
          <cell r="L883">
            <v>105493</v>
          </cell>
          <cell r="M883">
            <v>0</v>
          </cell>
          <cell r="N883">
            <v>223882</v>
          </cell>
          <cell r="O883">
            <v>13.22</v>
          </cell>
          <cell r="P883">
            <v>8955.2800000000007</v>
          </cell>
          <cell r="Q883">
            <v>0.04</v>
          </cell>
          <cell r="R883">
            <v>0.04</v>
          </cell>
          <cell r="S883">
            <v>25</v>
          </cell>
          <cell r="T883">
            <v>6</v>
          </cell>
          <cell r="U883">
            <v>12</v>
          </cell>
          <cell r="V883">
            <v>2011</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0.44319999999999998</v>
          </cell>
          <cell r="L884">
            <v>41204</v>
          </cell>
          <cell r="M884">
            <v>0</v>
          </cell>
          <cell r="N884">
            <v>92970</v>
          </cell>
          <cell r="O884">
            <v>13.92</v>
          </cell>
          <cell r="P884">
            <v>3718.8</v>
          </cell>
          <cell r="Q884">
            <v>0.04</v>
          </cell>
          <cell r="R884">
            <v>0.04</v>
          </cell>
          <cell r="S884">
            <v>25</v>
          </cell>
          <cell r="T884">
            <v>6</v>
          </cell>
          <cell r="U884">
            <v>12</v>
          </cell>
          <cell r="V884">
            <v>2011</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0.41439999999999999</v>
          </cell>
          <cell r="L885">
            <v>14958</v>
          </cell>
          <cell r="M885">
            <v>0</v>
          </cell>
          <cell r="N885">
            <v>36096</v>
          </cell>
          <cell r="O885">
            <v>14.64</v>
          </cell>
          <cell r="P885">
            <v>1443.84</v>
          </cell>
          <cell r="Q885">
            <v>0.04</v>
          </cell>
          <cell r="R885">
            <v>0.04</v>
          </cell>
          <cell r="S885">
            <v>25</v>
          </cell>
          <cell r="T885">
            <v>6</v>
          </cell>
          <cell r="U885">
            <v>12</v>
          </cell>
          <cell r="V885">
            <v>2011</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0.38400000000000001</v>
          </cell>
          <cell r="L886">
            <v>19360</v>
          </cell>
          <cell r="M886">
            <v>0</v>
          </cell>
          <cell r="N886">
            <v>50417</v>
          </cell>
          <cell r="O886">
            <v>15.4</v>
          </cell>
          <cell r="P886">
            <v>2016.69</v>
          </cell>
          <cell r="Q886">
            <v>0.04</v>
          </cell>
          <cell r="R886">
            <v>0.04</v>
          </cell>
          <cell r="S886">
            <v>25</v>
          </cell>
          <cell r="T886">
            <v>6</v>
          </cell>
          <cell r="U886">
            <v>12</v>
          </cell>
          <cell r="V886">
            <v>2011</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0.99966999999999995</v>
          </cell>
          <cell r="L887">
            <v>0</v>
          </cell>
          <cell r="M887">
            <v>0</v>
          </cell>
          <cell r="N887">
            <v>0</v>
          </cell>
          <cell r="O887">
            <v>0.01</v>
          </cell>
          <cell r="P887">
            <v>0</v>
          </cell>
          <cell r="Q887">
            <v>0</v>
          </cell>
          <cell r="R887">
            <v>3.3300000000000003E-2</v>
          </cell>
          <cell r="S887">
            <v>30</v>
          </cell>
          <cell r="T887">
            <v>6</v>
          </cell>
          <cell r="U887">
            <v>12</v>
          </cell>
          <cell r="V887">
            <v>2011</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0.99966999999999995</v>
          </cell>
          <cell r="L888">
            <v>0</v>
          </cell>
          <cell r="M888">
            <v>0</v>
          </cell>
          <cell r="N888">
            <v>0</v>
          </cell>
          <cell r="O888">
            <v>0.01</v>
          </cell>
          <cell r="P888">
            <v>0</v>
          </cell>
          <cell r="Q888">
            <v>0</v>
          </cell>
          <cell r="R888">
            <v>3.3300000000000003E-2</v>
          </cell>
          <cell r="S888">
            <v>30</v>
          </cell>
          <cell r="T888">
            <v>6</v>
          </cell>
          <cell r="U888">
            <v>12</v>
          </cell>
          <cell r="V888">
            <v>2011</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0.99966999999999995</v>
          </cell>
          <cell r="L889">
            <v>0</v>
          </cell>
          <cell r="M889">
            <v>0</v>
          </cell>
          <cell r="N889">
            <v>0</v>
          </cell>
          <cell r="O889">
            <v>0.01</v>
          </cell>
          <cell r="P889">
            <v>0</v>
          </cell>
          <cell r="Q889">
            <v>0</v>
          </cell>
          <cell r="R889">
            <v>3.3300000000000003E-2</v>
          </cell>
          <cell r="S889">
            <v>30</v>
          </cell>
          <cell r="T889">
            <v>6</v>
          </cell>
          <cell r="U889">
            <v>12</v>
          </cell>
          <cell r="V889">
            <v>2011</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0.99966999999999995</v>
          </cell>
          <cell r="L890">
            <v>0</v>
          </cell>
          <cell r="M890">
            <v>0</v>
          </cell>
          <cell r="N890">
            <v>0</v>
          </cell>
          <cell r="O890">
            <v>0.01</v>
          </cell>
          <cell r="P890">
            <v>0</v>
          </cell>
          <cell r="Q890">
            <v>0</v>
          </cell>
          <cell r="R890">
            <v>3.3300000000000003E-2</v>
          </cell>
          <cell r="S890">
            <v>30</v>
          </cell>
          <cell r="T890">
            <v>6</v>
          </cell>
          <cell r="U890">
            <v>12</v>
          </cell>
          <cell r="V890">
            <v>2011</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0.99966999999999995</v>
          </cell>
          <cell r="L891">
            <v>0</v>
          </cell>
          <cell r="M891">
            <v>0</v>
          </cell>
          <cell r="N891">
            <v>0</v>
          </cell>
          <cell r="O891">
            <v>0.01</v>
          </cell>
          <cell r="P891">
            <v>0</v>
          </cell>
          <cell r="Q891">
            <v>0</v>
          </cell>
          <cell r="R891">
            <v>3.3300000000000003E-2</v>
          </cell>
          <cell r="S891">
            <v>30</v>
          </cell>
          <cell r="T891">
            <v>6</v>
          </cell>
          <cell r="U891">
            <v>12</v>
          </cell>
          <cell r="V891">
            <v>2011</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0.99966999999999995</v>
          </cell>
          <cell r="L892">
            <v>0</v>
          </cell>
          <cell r="M892">
            <v>0</v>
          </cell>
          <cell r="N892">
            <v>0</v>
          </cell>
          <cell r="O892">
            <v>0.01</v>
          </cell>
          <cell r="P892">
            <v>0</v>
          </cell>
          <cell r="Q892">
            <v>0</v>
          </cell>
          <cell r="R892">
            <v>3.3300000000000003E-2</v>
          </cell>
          <cell r="S892">
            <v>30</v>
          </cell>
          <cell r="T892">
            <v>6</v>
          </cell>
          <cell r="U892">
            <v>12</v>
          </cell>
          <cell r="V892">
            <v>2011</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0.99966999999999995</v>
          </cell>
          <cell r="L893">
            <v>0</v>
          </cell>
          <cell r="M893">
            <v>0</v>
          </cell>
          <cell r="N893">
            <v>0</v>
          </cell>
          <cell r="O893">
            <v>0.01</v>
          </cell>
          <cell r="P893">
            <v>0</v>
          </cell>
          <cell r="Q893">
            <v>0</v>
          </cell>
          <cell r="R893">
            <v>3.3300000000000003E-2</v>
          </cell>
          <cell r="S893">
            <v>30</v>
          </cell>
          <cell r="T893">
            <v>6</v>
          </cell>
          <cell r="U893">
            <v>12</v>
          </cell>
          <cell r="V893">
            <v>2011</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0.99966999999999995</v>
          </cell>
          <cell r="L894">
            <v>0</v>
          </cell>
          <cell r="M894">
            <v>0</v>
          </cell>
          <cell r="N894">
            <v>0</v>
          </cell>
          <cell r="O894">
            <v>0.01</v>
          </cell>
          <cell r="P894">
            <v>0</v>
          </cell>
          <cell r="Q894">
            <v>0</v>
          </cell>
          <cell r="R894">
            <v>3.3300000000000003E-2</v>
          </cell>
          <cell r="S894">
            <v>30</v>
          </cell>
          <cell r="T894">
            <v>6</v>
          </cell>
          <cell r="U894">
            <v>12</v>
          </cell>
          <cell r="V894">
            <v>2011</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0.99966999999999995</v>
          </cell>
          <cell r="L895">
            <v>0</v>
          </cell>
          <cell r="M895">
            <v>0</v>
          </cell>
          <cell r="N895">
            <v>0</v>
          </cell>
          <cell r="O895">
            <v>0.01</v>
          </cell>
          <cell r="P895">
            <v>0</v>
          </cell>
          <cell r="Q895">
            <v>0</v>
          </cell>
          <cell r="R895">
            <v>3.3300000000000003E-2</v>
          </cell>
          <cell r="S895">
            <v>30</v>
          </cell>
          <cell r="T895">
            <v>6</v>
          </cell>
          <cell r="U895">
            <v>12</v>
          </cell>
          <cell r="V895">
            <v>2011</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0.99966999999999995</v>
          </cell>
          <cell r="L896">
            <v>0</v>
          </cell>
          <cell r="M896">
            <v>0</v>
          </cell>
          <cell r="N896">
            <v>0</v>
          </cell>
          <cell r="O896">
            <v>0.01</v>
          </cell>
          <cell r="P896">
            <v>0</v>
          </cell>
          <cell r="Q896">
            <v>0</v>
          </cell>
          <cell r="R896">
            <v>3.3300000000000003E-2</v>
          </cell>
          <cell r="S896">
            <v>30</v>
          </cell>
          <cell r="T896">
            <v>6</v>
          </cell>
          <cell r="U896">
            <v>12</v>
          </cell>
          <cell r="V896">
            <v>2011</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0.99966999999999995</v>
          </cell>
          <cell r="L897">
            <v>0</v>
          </cell>
          <cell r="M897">
            <v>0</v>
          </cell>
          <cell r="N897">
            <v>0</v>
          </cell>
          <cell r="O897">
            <v>0.01</v>
          </cell>
          <cell r="P897">
            <v>0</v>
          </cell>
          <cell r="Q897">
            <v>0</v>
          </cell>
          <cell r="R897">
            <v>3.3300000000000003E-2</v>
          </cell>
          <cell r="S897">
            <v>30</v>
          </cell>
          <cell r="T897">
            <v>6</v>
          </cell>
          <cell r="U897">
            <v>12</v>
          </cell>
          <cell r="V897">
            <v>2011</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0.99966999999999995</v>
          </cell>
          <cell r="L898">
            <v>0</v>
          </cell>
          <cell r="M898">
            <v>0</v>
          </cell>
          <cell r="N898">
            <v>0</v>
          </cell>
          <cell r="O898">
            <v>0.01</v>
          </cell>
          <cell r="P898">
            <v>0</v>
          </cell>
          <cell r="Q898">
            <v>0</v>
          </cell>
          <cell r="R898">
            <v>3.3300000000000003E-2</v>
          </cell>
          <cell r="S898">
            <v>30</v>
          </cell>
          <cell r="T898">
            <v>6</v>
          </cell>
          <cell r="U898">
            <v>12</v>
          </cell>
          <cell r="V898">
            <v>2011</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0.99966999999999995</v>
          </cell>
          <cell r="L899">
            <v>0</v>
          </cell>
          <cell r="M899">
            <v>0</v>
          </cell>
          <cell r="N899">
            <v>0</v>
          </cell>
          <cell r="O899">
            <v>0.01</v>
          </cell>
          <cell r="P899">
            <v>0</v>
          </cell>
          <cell r="Q899">
            <v>0</v>
          </cell>
          <cell r="R899">
            <v>3.3300000000000003E-2</v>
          </cell>
          <cell r="S899">
            <v>30</v>
          </cell>
          <cell r="T899">
            <v>6</v>
          </cell>
          <cell r="U899">
            <v>12</v>
          </cell>
          <cell r="V899">
            <v>2011</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0.99966999999999995</v>
          </cell>
          <cell r="L900">
            <v>0</v>
          </cell>
          <cell r="M900">
            <v>0</v>
          </cell>
          <cell r="N900">
            <v>0</v>
          </cell>
          <cell r="O900">
            <v>0.01</v>
          </cell>
          <cell r="P900">
            <v>0</v>
          </cell>
          <cell r="Q900">
            <v>0</v>
          </cell>
          <cell r="R900">
            <v>3.3300000000000003E-2</v>
          </cell>
          <cell r="S900">
            <v>30</v>
          </cell>
          <cell r="T900">
            <v>6</v>
          </cell>
          <cell r="U900">
            <v>12</v>
          </cell>
          <cell r="V900">
            <v>2011</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0.99966999999999995</v>
          </cell>
          <cell r="L901">
            <v>0</v>
          </cell>
          <cell r="M901">
            <v>0</v>
          </cell>
          <cell r="N901">
            <v>0</v>
          </cell>
          <cell r="O901">
            <v>0.01</v>
          </cell>
          <cell r="P901">
            <v>0</v>
          </cell>
          <cell r="Q901">
            <v>0</v>
          </cell>
          <cell r="R901">
            <v>3.3300000000000003E-2</v>
          </cell>
          <cell r="S901">
            <v>30</v>
          </cell>
          <cell r="T901">
            <v>6</v>
          </cell>
          <cell r="U901">
            <v>12</v>
          </cell>
          <cell r="V901">
            <v>2011</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0.99966999999999995</v>
          </cell>
          <cell r="L902">
            <v>0</v>
          </cell>
          <cell r="M902">
            <v>0</v>
          </cell>
          <cell r="N902">
            <v>0</v>
          </cell>
          <cell r="O902">
            <v>0.01</v>
          </cell>
          <cell r="P902">
            <v>0</v>
          </cell>
          <cell r="Q902">
            <v>0</v>
          </cell>
          <cell r="R902">
            <v>3.3300000000000003E-2</v>
          </cell>
          <cell r="S902">
            <v>30</v>
          </cell>
          <cell r="T902">
            <v>6</v>
          </cell>
          <cell r="U902">
            <v>12</v>
          </cell>
          <cell r="V902">
            <v>2011</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0.99966999999999995</v>
          </cell>
          <cell r="L903">
            <v>0</v>
          </cell>
          <cell r="M903">
            <v>0</v>
          </cell>
          <cell r="N903">
            <v>0</v>
          </cell>
          <cell r="O903">
            <v>0.01</v>
          </cell>
          <cell r="P903">
            <v>0</v>
          </cell>
          <cell r="Q903">
            <v>0</v>
          </cell>
          <cell r="R903">
            <v>3.3300000000000003E-2</v>
          </cell>
          <cell r="S903">
            <v>30</v>
          </cell>
          <cell r="T903">
            <v>6</v>
          </cell>
          <cell r="U903">
            <v>12</v>
          </cell>
          <cell r="V903">
            <v>2011</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0.99966999999999995</v>
          </cell>
          <cell r="L904">
            <v>0</v>
          </cell>
          <cell r="M904">
            <v>0</v>
          </cell>
          <cell r="N904">
            <v>0</v>
          </cell>
          <cell r="O904">
            <v>0.01</v>
          </cell>
          <cell r="P904">
            <v>0</v>
          </cell>
          <cell r="Q904">
            <v>0</v>
          </cell>
          <cell r="R904">
            <v>3.3300000000000003E-2</v>
          </cell>
          <cell r="S904">
            <v>30</v>
          </cell>
          <cell r="T904">
            <v>6</v>
          </cell>
          <cell r="U904">
            <v>12</v>
          </cell>
          <cell r="V904">
            <v>2011</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0.99966999999999995</v>
          </cell>
          <cell r="L905">
            <v>0</v>
          </cell>
          <cell r="M905">
            <v>0</v>
          </cell>
          <cell r="N905">
            <v>0</v>
          </cell>
          <cell r="O905">
            <v>0.01</v>
          </cell>
          <cell r="P905">
            <v>0</v>
          </cell>
          <cell r="Q905">
            <v>0</v>
          </cell>
          <cell r="R905">
            <v>3.3300000000000003E-2</v>
          </cell>
          <cell r="S905">
            <v>30</v>
          </cell>
          <cell r="T905">
            <v>6</v>
          </cell>
          <cell r="U905">
            <v>12</v>
          </cell>
          <cell r="V905">
            <v>2011</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0.99966999999999995</v>
          </cell>
          <cell r="L906">
            <v>0</v>
          </cell>
          <cell r="M906">
            <v>0</v>
          </cell>
          <cell r="N906">
            <v>0</v>
          </cell>
          <cell r="O906">
            <v>0.01</v>
          </cell>
          <cell r="P906">
            <v>0</v>
          </cell>
          <cell r="Q906">
            <v>0</v>
          </cell>
          <cell r="R906">
            <v>3.3300000000000003E-2</v>
          </cell>
          <cell r="S906">
            <v>30</v>
          </cell>
          <cell r="T906">
            <v>6</v>
          </cell>
          <cell r="U906">
            <v>12</v>
          </cell>
          <cell r="V906">
            <v>2011</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0.99966999999999995</v>
          </cell>
          <cell r="L907">
            <v>0</v>
          </cell>
          <cell r="M907">
            <v>0</v>
          </cell>
          <cell r="N907">
            <v>0</v>
          </cell>
          <cell r="O907">
            <v>0.01</v>
          </cell>
          <cell r="P907">
            <v>0</v>
          </cell>
          <cell r="Q907">
            <v>0</v>
          </cell>
          <cell r="R907">
            <v>3.3300000000000003E-2</v>
          </cell>
          <cell r="S907">
            <v>30</v>
          </cell>
          <cell r="T907">
            <v>6</v>
          </cell>
          <cell r="U907">
            <v>12</v>
          </cell>
          <cell r="V907">
            <v>2011</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0.99966999999999995</v>
          </cell>
          <cell r="L908">
            <v>0</v>
          </cell>
          <cell r="M908">
            <v>0</v>
          </cell>
          <cell r="N908">
            <v>0</v>
          </cell>
          <cell r="O908">
            <v>0.01</v>
          </cell>
          <cell r="P908">
            <v>0</v>
          </cell>
          <cell r="Q908">
            <v>0</v>
          </cell>
          <cell r="R908">
            <v>3.3300000000000003E-2</v>
          </cell>
          <cell r="S908">
            <v>30</v>
          </cell>
          <cell r="T908">
            <v>6</v>
          </cell>
          <cell r="U908">
            <v>12</v>
          </cell>
          <cell r="V908">
            <v>2011</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0.99966999999999995</v>
          </cell>
          <cell r="L909">
            <v>0</v>
          </cell>
          <cell r="M909">
            <v>0</v>
          </cell>
          <cell r="N909">
            <v>0</v>
          </cell>
          <cell r="O909">
            <v>0.01</v>
          </cell>
          <cell r="P909">
            <v>0</v>
          </cell>
          <cell r="Q909">
            <v>0</v>
          </cell>
          <cell r="R909">
            <v>3.3300000000000003E-2</v>
          </cell>
          <cell r="S909">
            <v>30</v>
          </cell>
          <cell r="T909">
            <v>6</v>
          </cell>
          <cell r="U909">
            <v>12</v>
          </cell>
          <cell r="V909">
            <v>2011</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0.99966999999999995</v>
          </cell>
          <cell r="L910">
            <v>0</v>
          </cell>
          <cell r="M910">
            <v>0</v>
          </cell>
          <cell r="N910">
            <v>0</v>
          </cell>
          <cell r="O910">
            <v>0.01</v>
          </cell>
          <cell r="P910">
            <v>0</v>
          </cell>
          <cell r="Q910">
            <v>0</v>
          </cell>
          <cell r="R910">
            <v>3.3300000000000003E-2</v>
          </cell>
          <cell r="S910">
            <v>30</v>
          </cell>
          <cell r="T910">
            <v>6</v>
          </cell>
          <cell r="U910">
            <v>12</v>
          </cell>
          <cell r="V910">
            <v>2011</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0.99966999999999995</v>
          </cell>
          <cell r="L911">
            <v>0</v>
          </cell>
          <cell r="M911">
            <v>0</v>
          </cell>
          <cell r="N911">
            <v>0</v>
          </cell>
          <cell r="O911">
            <v>0.01</v>
          </cell>
          <cell r="P911">
            <v>0</v>
          </cell>
          <cell r="Q911">
            <v>0</v>
          </cell>
          <cell r="R911">
            <v>3.3300000000000003E-2</v>
          </cell>
          <cell r="S911">
            <v>30</v>
          </cell>
          <cell r="T911">
            <v>6</v>
          </cell>
          <cell r="U911">
            <v>12</v>
          </cell>
          <cell r="V911">
            <v>2011</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0.99966999999999995</v>
          </cell>
          <cell r="L912">
            <v>0</v>
          </cell>
          <cell r="M912">
            <v>0</v>
          </cell>
          <cell r="N912">
            <v>0</v>
          </cell>
          <cell r="O912">
            <v>0.01</v>
          </cell>
          <cell r="P912">
            <v>0</v>
          </cell>
          <cell r="Q912">
            <v>0</v>
          </cell>
          <cell r="R912">
            <v>3.3300000000000003E-2</v>
          </cell>
          <cell r="S912">
            <v>30</v>
          </cell>
          <cell r="T912">
            <v>6</v>
          </cell>
          <cell r="U912">
            <v>12</v>
          </cell>
          <cell r="V912">
            <v>2011</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0.99966999999999995</v>
          </cell>
          <cell r="L913">
            <v>0</v>
          </cell>
          <cell r="M913">
            <v>0</v>
          </cell>
          <cell r="N913">
            <v>0</v>
          </cell>
          <cell r="O913">
            <v>0.01</v>
          </cell>
          <cell r="P913">
            <v>0</v>
          </cell>
          <cell r="Q913">
            <v>0</v>
          </cell>
          <cell r="R913">
            <v>3.3300000000000003E-2</v>
          </cell>
          <cell r="S913">
            <v>30</v>
          </cell>
          <cell r="T913">
            <v>6</v>
          </cell>
          <cell r="U913">
            <v>12</v>
          </cell>
          <cell r="V913">
            <v>2011</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0.99966999999999995</v>
          </cell>
          <cell r="L914">
            <v>0</v>
          </cell>
          <cell r="M914">
            <v>0</v>
          </cell>
          <cell r="N914">
            <v>0</v>
          </cell>
          <cell r="O914">
            <v>0.01</v>
          </cell>
          <cell r="P914">
            <v>0</v>
          </cell>
          <cell r="Q914">
            <v>0</v>
          </cell>
          <cell r="R914">
            <v>3.3300000000000003E-2</v>
          </cell>
          <cell r="S914">
            <v>30</v>
          </cell>
          <cell r="T914">
            <v>6</v>
          </cell>
          <cell r="U914">
            <v>12</v>
          </cell>
          <cell r="V914">
            <v>2011</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0.99966999999999995</v>
          </cell>
          <cell r="L915">
            <v>0</v>
          </cell>
          <cell r="M915">
            <v>0</v>
          </cell>
          <cell r="N915">
            <v>0</v>
          </cell>
          <cell r="O915">
            <v>0.01</v>
          </cell>
          <cell r="P915">
            <v>0</v>
          </cell>
          <cell r="Q915">
            <v>0</v>
          </cell>
          <cell r="R915">
            <v>3.3300000000000003E-2</v>
          </cell>
          <cell r="S915">
            <v>30</v>
          </cell>
          <cell r="T915">
            <v>6</v>
          </cell>
          <cell r="U915">
            <v>12</v>
          </cell>
          <cell r="V915">
            <v>2011</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0.99966999999999995</v>
          </cell>
          <cell r="L916">
            <v>0</v>
          </cell>
          <cell r="M916">
            <v>0</v>
          </cell>
          <cell r="N916">
            <v>0</v>
          </cell>
          <cell r="O916">
            <v>0.01</v>
          </cell>
          <cell r="P916">
            <v>0</v>
          </cell>
          <cell r="Q916">
            <v>0</v>
          </cell>
          <cell r="R916">
            <v>3.3300000000000003E-2</v>
          </cell>
          <cell r="S916">
            <v>30</v>
          </cell>
          <cell r="T916">
            <v>6</v>
          </cell>
          <cell r="U916">
            <v>12</v>
          </cell>
          <cell r="V916">
            <v>2011</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0.99966999999999995</v>
          </cell>
          <cell r="L917">
            <v>0</v>
          </cell>
          <cell r="M917">
            <v>0</v>
          </cell>
          <cell r="N917">
            <v>0</v>
          </cell>
          <cell r="O917">
            <v>0.01</v>
          </cell>
          <cell r="P917">
            <v>0</v>
          </cell>
          <cell r="Q917">
            <v>0</v>
          </cell>
          <cell r="R917">
            <v>3.3300000000000003E-2</v>
          </cell>
          <cell r="S917">
            <v>30</v>
          </cell>
          <cell r="T917">
            <v>6</v>
          </cell>
          <cell r="U917">
            <v>12</v>
          </cell>
          <cell r="V917">
            <v>2011</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0.99966999999999995</v>
          </cell>
          <cell r="L918">
            <v>0</v>
          </cell>
          <cell r="M918">
            <v>0</v>
          </cell>
          <cell r="N918">
            <v>0</v>
          </cell>
          <cell r="O918">
            <v>0.01</v>
          </cell>
          <cell r="P918">
            <v>0</v>
          </cell>
          <cell r="Q918">
            <v>0</v>
          </cell>
          <cell r="R918">
            <v>3.3300000000000003E-2</v>
          </cell>
          <cell r="S918">
            <v>30</v>
          </cell>
          <cell r="T918">
            <v>6</v>
          </cell>
          <cell r="U918">
            <v>12</v>
          </cell>
          <cell r="V918">
            <v>2011</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0.99966999999999995</v>
          </cell>
          <cell r="L919">
            <v>0</v>
          </cell>
          <cell r="M919">
            <v>0</v>
          </cell>
          <cell r="N919">
            <v>0</v>
          </cell>
          <cell r="O919">
            <v>0.01</v>
          </cell>
          <cell r="P919">
            <v>0</v>
          </cell>
          <cell r="Q919">
            <v>0</v>
          </cell>
          <cell r="R919">
            <v>3.3300000000000003E-2</v>
          </cell>
          <cell r="S919">
            <v>30</v>
          </cell>
          <cell r="T919">
            <v>6</v>
          </cell>
          <cell r="U919">
            <v>12</v>
          </cell>
          <cell r="V919">
            <v>2011</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0.99966999999999995</v>
          </cell>
          <cell r="L920">
            <v>0</v>
          </cell>
          <cell r="M920">
            <v>0</v>
          </cell>
          <cell r="N920">
            <v>0</v>
          </cell>
          <cell r="O920">
            <v>0.01</v>
          </cell>
          <cell r="P920">
            <v>0</v>
          </cell>
          <cell r="Q920">
            <v>0</v>
          </cell>
          <cell r="R920">
            <v>3.3300000000000003E-2</v>
          </cell>
          <cell r="S920">
            <v>30</v>
          </cell>
          <cell r="T920">
            <v>6</v>
          </cell>
          <cell r="U920">
            <v>12</v>
          </cell>
          <cell r="V920">
            <v>2011</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0.99966999999999995</v>
          </cell>
          <cell r="L921">
            <v>0</v>
          </cell>
          <cell r="M921">
            <v>0</v>
          </cell>
          <cell r="N921">
            <v>0</v>
          </cell>
          <cell r="O921">
            <v>0.01</v>
          </cell>
          <cell r="P921">
            <v>0</v>
          </cell>
          <cell r="Q921">
            <v>0</v>
          </cell>
          <cell r="R921">
            <v>3.3300000000000003E-2</v>
          </cell>
          <cell r="S921">
            <v>30</v>
          </cell>
          <cell r="T921">
            <v>6</v>
          </cell>
          <cell r="U921">
            <v>12</v>
          </cell>
          <cell r="V921">
            <v>2011</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0.99966999999999995</v>
          </cell>
          <cell r="L922">
            <v>0</v>
          </cell>
          <cell r="M922">
            <v>0</v>
          </cell>
          <cell r="N922">
            <v>0</v>
          </cell>
          <cell r="O922">
            <v>0.01</v>
          </cell>
          <cell r="P922">
            <v>0</v>
          </cell>
          <cell r="Q922">
            <v>0</v>
          </cell>
          <cell r="R922">
            <v>3.3300000000000003E-2</v>
          </cell>
          <cell r="S922">
            <v>30</v>
          </cell>
          <cell r="T922">
            <v>6</v>
          </cell>
          <cell r="U922">
            <v>12</v>
          </cell>
          <cell r="V922">
            <v>2011</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0.99966999999999995</v>
          </cell>
          <cell r="L923">
            <v>0</v>
          </cell>
          <cell r="M923">
            <v>0</v>
          </cell>
          <cell r="N923">
            <v>0</v>
          </cell>
          <cell r="O923">
            <v>0.01</v>
          </cell>
          <cell r="P923">
            <v>0</v>
          </cell>
          <cell r="Q923">
            <v>0</v>
          </cell>
          <cell r="R923">
            <v>3.3300000000000003E-2</v>
          </cell>
          <cell r="S923">
            <v>30</v>
          </cell>
          <cell r="T923">
            <v>6</v>
          </cell>
          <cell r="U923">
            <v>12</v>
          </cell>
          <cell r="V923">
            <v>2011</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0.99966999999999995</v>
          </cell>
          <cell r="L924">
            <v>0</v>
          </cell>
          <cell r="M924">
            <v>0</v>
          </cell>
          <cell r="N924">
            <v>0</v>
          </cell>
          <cell r="O924">
            <v>0.01</v>
          </cell>
          <cell r="P924">
            <v>0</v>
          </cell>
          <cell r="Q924">
            <v>0</v>
          </cell>
          <cell r="R924">
            <v>3.3300000000000003E-2</v>
          </cell>
          <cell r="S924">
            <v>30</v>
          </cell>
          <cell r="T924">
            <v>6</v>
          </cell>
          <cell r="U924">
            <v>12</v>
          </cell>
          <cell r="V924">
            <v>2011</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0.99966999999999995</v>
          </cell>
          <cell r="L925">
            <v>0</v>
          </cell>
          <cell r="M925">
            <v>0</v>
          </cell>
          <cell r="N925">
            <v>0</v>
          </cell>
          <cell r="O925">
            <v>0.01</v>
          </cell>
          <cell r="P925">
            <v>0</v>
          </cell>
          <cell r="Q925">
            <v>0</v>
          </cell>
          <cell r="R925">
            <v>3.3300000000000003E-2</v>
          </cell>
          <cell r="S925">
            <v>30</v>
          </cell>
          <cell r="T925">
            <v>6</v>
          </cell>
          <cell r="U925">
            <v>12</v>
          </cell>
          <cell r="V925">
            <v>2011</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0.99966999999999995</v>
          </cell>
          <cell r="L926">
            <v>0</v>
          </cell>
          <cell r="M926">
            <v>0</v>
          </cell>
          <cell r="N926">
            <v>0</v>
          </cell>
          <cell r="O926">
            <v>0.01</v>
          </cell>
          <cell r="P926">
            <v>0</v>
          </cell>
          <cell r="Q926">
            <v>0</v>
          </cell>
          <cell r="R926">
            <v>3.3300000000000003E-2</v>
          </cell>
          <cell r="S926">
            <v>30</v>
          </cell>
          <cell r="T926">
            <v>6</v>
          </cell>
          <cell r="U926">
            <v>12</v>
          </cell>
          <cell r="V926">
            <v>2011</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0.99966999999999995</v>
          </cell>
          <cell r="L927">
            <v>0</v>
          </cell>
          <cell r="M927">
            <v>0</v>
          </cell>
          <cell r="N927">
            <v>0</v>
          </cell>
          <cell r="O927">
            <v>0.01</v>
          </cell>
          <cell r="P927">
            <v>0</v>
          </cell>
          <cell r="Q927">
            <v>0</v>
          </cell>
          <cell r="R927">
            <v>3.3300000000000003E-2</v>
          </cell>
          <cell r="S927">
            <v>30</v>
          </cell>
          <cell r="T927">
            <v>6</v>
          </cell>
          <cell r="U927">
            <v>12</v>
          </cell>
          <cell r="V927">
            <v>2011</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0.99966999999999995</v>
          </cell>
          <cell r="L928">
            <v>0</v>
          </cell>
          <cell r="M928">
            <v>0</v>
          </cell>
          <cell r="N928">
            <v>0</v>
          </cell>
          <cell r="O928">
            <v>0.01</v>
          </cell>
          <cell r="P928">
            <v>0</v>
          </cell>
          <cell r="Q928">
            <v>0</v>
          </cell>
          <cell r="R928">
            <v>3.3300000000000003E-2</v>
          </cell>
          <cell r="S928">
            <v>30</v>
          </cell>
          <cell r="T928">
            <v>6</v>
          </cell>
          <cell r="U928">
            <v>12</v>
          </cell>
          <cell r="V928">
            <v>2011</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0.99966999999999995</v>
          </cell>
          <cell r="L929">
            <v>0</v>
          </cell>
          <cell r="M929">
            <v>0</v>
          </cell>
          <cell r="N929">
            <v>0</v>
          </cell>
          <cell r="O929">
            <v>0.01</v>
          </cell>
          <cell r="P929">
            <v>0</v>
          </cell>
          <cell r="Q929">
            <v>0</v>
          </cell>
          <cell r="R929">
            <v>3.3300000000000003E-2</v>
          </cell>
          <cell r="S929">
            <v>30</v>
          </cell>
          <cell r="T929">
            <v>6</v>
          </cell>
          <cell r="U929">
            <v>12</v>
          </cell>
          <cell r="V929">
            <v>2011</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0.99966999999999995</v>
          </cell>
          <cell r="L930">
            <v>0</v>
          </cell>
          <cell r="M930">
            <v>0</v>
          </cell>
          <cell r="N930">
            <v>0</v>
          </cell>
          <cell r="O930">
            <v>0.01</v>
          </cell>
          <cell r="P930">
            <v>0</v>
          </cell>
          <cell r="Q930">
            <v>0</v>
          </cell>
          <cell r="R930">
            <v>3.3300000000000003E-2</v>
          </cell>
          <cell r="S930">
            <v>30</v>
          </cell>
          <cell r="T930">
            <v>6</v>
          </cell>
          <cell r="U930">
            <v>12</v>
          </cell>
          <cell r="V930">
            <v>2011</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0.99966999999999995</v>
          </cell>
          <cell r="L931">
            <v>0</v>
          </cell>
          <cell r="M931">
            <v>0</v>
          </cell>
          <cell r="N931">
            <v>0</v>
          </cell>
          <cell r="O931">
            <v>0.01</v>
          </cell>
          <cell r="P931">
            <v>0</v>
          </cell>
          <cell r="Q931">
            <v>0</v>
          </cell>
          <cell r="R931">
            <v>3.3300000000000003E-2</v>
          </cell>
          <cell r="S931">
            <v>30</v>
          </cell>
          <cell r="T931">
            <v>6</v>
          </cell>
          <cell r="U931">
            <v>12</v>
          </cell>
          <cell r="V931">
            <v>2011</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0.99966999999999995</v>
          </cell>
          <cell r="L932">
            <v>0</v>
          </cell>
          <cell r="M932">
            <v>0</v>
          </cell>
          <cell r="N932">
            <v>0</v>
          </cell>
          <cell r="O932">
            <v>0.01</v>
          </cell>
          <cell r="P932">
            <v>0</v>
          </cell>
          <cell r="Q932">
            <v>0</v>
          </cell>
          <cell r="R932">
            <v>3.3300000000000003E-2</v>
          </cell>
          <cell r="S932">
            <v>30</v>
          </cell>
          <cell r="T932">
            <v>6</v>
          </cell>
          <cell r="U932">
            <v>12</v>
          </cell>
          <cell r="V932">
            <v>2011</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0.99966999999999995</v>
          </cell>
          <cell r="L933">
            <v>0</v>
          </cell>
          <cell r="M933">
            <v>0</v>
          </cell>
          <cell r="N933">
            <v>0</v>
          </cell>
          <cell r="O933">
            <v>0.01</v>
          </cell>
          <cell r="P933">
            <v>0</v>
          </cell>
          <cell r="Q933">
            <v>0</v>
          </cell>
          <cell r="R933">
            <v>3.3300000000000003E-2</v>
          </cell>
          <cell r="S933">
            <v>30</v>
          </cell>
          <cell r="T933">
            <v>6</v>
          </cell>
          <cell r="U933">
            <v>12</v>
          </cell>
          <cell r="V933">
            <v>2011</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0.99966999999999995</v>
          </cell>
          <cell r="L934">
            <v>0</v>
          </cell>
          <cell r="M934">
            <v>0</v>
          </cell>
          <cell r="N934">
            <v>0</v>
          </cell>
          <cell r="O934">
            <v>0.01</v>
          </cell>
          <cell r="P934">
            <v>0</v>
          </cell>
          <cell r="Q934">
            <v>0</v>
          </cell>
          <cell r="R934">
            <v>3.3300000000000003E-2</v>
          </cell>
          <cell r="S934">
            <v>30</v>
          </cell>
          <cell r="T934">
            <v>6</v>
          </cell>
          <cell r="U934">
            <v>12</v>
          </cell>
          <cell r="V934">
            <v>2011</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0.99966999999999995</v>
          </cell>
          <cell r="L935">
            <v>0</v>
          </cell>
          <cell r="M935">
            <v>0</v>
          </cell>
          <cell r="N935">
            <v>0</v>
          </cell>
          <cell r="O935">
            <v>0.01</v>
          </cell>
          <cell r="P935">
            <v>0</v>
          </cell>
          <cell r="Q935">
            <v>0</v>
          </cell>
          <cell r="R935">
            <v>3.3300000000000003E-2</v>
          </cell>
          <cell r="S935">
            <v>30</v>
          </cell>
          <cell r="T935">
            <v>6</v>
          </cell>
          <cell r="U935">
            <v>12</v>
          </cell>
          <cell r="V935">
            <v>2011</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0.99966999999999995</v>
          </cell>
          <cell r="L936">
            <v>0</v>
          </cell>
          <cell r="M936">
            <v>0</v>
          </cell>
          <cell r="N936">
            <v>0</v>
          </cell>
          <cell r="O936">
            <v>0.01</v>
          </cell>
          <cell r="P936">
            <v>0</v>
          </cell>
          <cell r="Q936">
            <v>0</v>
          </cell>
          <cell r="R936">
            <v>3.3300000000000003E-2</v>
          </cell>
          <cell r="S936">
            <v>30</v>
          </cell>
          <cell r="T936">
            <v>6</v>
          </cell>
          <cell r="U936">
            <v>12</v>
          </cell>
          <cell r="V936">
            <v>2011</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0.99966999999999995</v>
          </cell>
          <cell r="L937">
            <v>0</v>
          </cell>
          <cell r="M937">
            <v>0</v>
          </cell>
          <cell r="N937">
            <v>0</v>
          </cell>
          <cell r="O937">
            <v>0.01</v>
          </cell>
          <cell r="P937">
            <v>0</v>
          </cell>
          <cell r="Q937">
            <v>0</v>
          </cell>
          <cell r="R937">
            <v>3.3300000000000003E-2</v>
          </cell>
          <cell r="S937">
            <v>30</v>
          </cell>
          <cell r="T937">
            <v>6</v>
          </cell>
          <cell r="U937">
            <v>12</v>
          </cell>
          <cell r="V937">
            <v>2011</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0.99966999999999995</v>
          </cell>
          <cell r="L938">
            <v>0</v>
          </cell>
          <cell r="M938">
            <v>0</v>
          </cell>
          <cell r="N938">
            <v>0</v>
          </cell>
          <cell r="O938">
            <v>0.01</v>
          </cell>
          <cell r="P938">
            <v>0</v>
          </cell>
          <cell r="Q938">
            <v>0</v>
          </cell>
          <cell r="R938">
            <v>3.3300000000000003E-2</v>
          </cell>
          <cell r="S938">
            <v>30</v>
          </cell>
          <cell r="T938">
            <v>6</v>
          </cell>
          <cell r="U938">
            <v>12</v>
          </cell>
          <cell r="V938">
            <v>2011</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0.99966999999999995</v>
          </cell>
          <cell r="L939">
            <v>0</v>
          </cell>
          <cell r="M939">
            <v>0</v>
          </cell>
          <cell r="N939">
            <v>0</v>
          </cell>
          <cell r="O939">
            <v>0.01</v>
          </cell>
          <cell r="P939">
            <v>0</v>
          </cell>
          <cell r="Q939">
            <v>0</v>
          </cell>
          <cell r="R939">
            <v>3.3300000000000003E-2</v>
          </cell>
          <cell r="S939">
            <v>30</v>
          </cell>
          <cell r="T939">
            <v>6</v>
          </cell>
          <cell r="U939">
            <v>12</v>
          </cell>
          <cell r="V939">
            <v>2011</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0.99966999999999995</v>
          </cell>
          <cell r="L940">
            <v>0</v>
          </cell>
          <cell r="M940">
            <v>0</v>
          </cell>
          <cell r="N940">
            <v>0</v>
          </cell>
          <cell r="O940">
            <v>0.01</v>
          </cell>
          <cell r="P940">
            <v>0</v>
          </cell>
          <cell r="Q940">
            <v>0</v>
          </cell>
          <cell r="R940">
            <v>3.3300000000000003E-2</v>
          </cell>
          <cell r="S940">
            <v>30</v>
          </cell>
          <cell r="T940">
            <v>6</v>
          </cell>
          <cell r="U940">
            <v>12</v>
          </cell>
          <cell r="V940">
            <v>2011</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0.99966999999999995</v>
          </cell>
          <cell r="L941">
            <v>0</v>
          </cell>
          <cell r="M941">
            <v>0</v>
          </cell>
          <cell r="N941">
            <v>0</v>
          </cell>
          <cell r="O941">
            <v>0.01</v>
          </cell>
          <cell r="P941">
            <v>0</v>
          </cell>
          <cell r="Q941">
            <v>0</v>
          </cell>
          <cell r="R941">
            <v>3.3300000000000003E-2</v>
          </cell>
          <cell r="S941">
            <v>30</v>
          </cell>
          <cell r="T941">
            <v>6</v>
          </cell>
          <cell r="U941">
            <v>12</v>
          </cell>
          <cell r="V941">
            <v>2011</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0.99966999999999995</v>
          </cell>
          <cell r="L942">
            <v>0</v>
          </cell>
          <cell r="M942">
            <v>0</v>
          </cell>
          <cell r="N942">
            <v>0</v>
          </cell>
          <cell r="O942">
            <v>0.01</v>
          </cell>
          <cell r="P942">
            <v>0</v>
          </cell>
          <cell r="Q942">
            <v>0</v>
          </cell>
          <cell r="R942">
            <v>3.3300000000000003E-2</v>
          </cell>
          <cell r="S942">
            <v>30</v>
          </cell>
          <cell r="T942">
            <v>6</v>
          </cell>
          <cell r="U942">
            <v>12</v>
          </cell>
          <cell r="V942">
            <v>2011</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0.99966999999999995</v>
          </cell>
          <cell r="L943">
            <v>0</v>
          </cell>
          <cell r="M943">
            <v>0</v>
          </cell>
          <cell r="N943">
            <v>0</v>
          </cell>
          <cell r="O943">
            <v>0.01</v>
          </cell>
          <cell r="P943">
            <v>0</v>
          </cell>
          <cell r="Q943">
            <v>0</v>
          </cell>
          <cell r="R943">
            <v>3.3300000000000003E-2</v>
          </cell>
          <cell r="S943">
            <v>30</v>
          </cell>
          <cell r="T943">
            <v>6</v>
          </cell>
          <cell r="U943">
            <v>12</v>
          </cell>
          <cell r="V943">
            <v>2011</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0.99966999999999995</v>
          </cell>
          <cell r="L944">
            <v>0</v>
          </cell>
          <cell r="M944">
            <v>0</v>
          </cell>
          <cell r="N944">
            <v>0</v>
          </cell>
          <cell r="O944">
            <v>0.01</v>
          </cell>
          <cell r="P944">
            <v>0</v>
          </cell>
          <cell r="Q944">
            <v>0</v>
          </cell>
          <cell r="R944">
            <v>3.3300000000000003E-2</v>
          </cell>
          <cell r="S944">
            <v>30</v>
          </cell>
          <cell r="T944">
            <v>6</v>
          </cell>
          <cell r="U944">
            <v>12</v>
          </cell>
          <cell r="V944">
            <v>2011</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0.99966999999999995</v>
          </cell>
          <cell r="L945">
            <v>0</v>
          </cell>
          <cell r="M945">
            <v>0</v>
          </cell>
          <cell r="N945">
            <v>0</v>
          </cell>
          <cell r="O945">
            <v>0.01</v>
          </cell>
          <cell r="P945">
            <v>0</v>
          </cell>
          <cell r="Q945">
            <v>0</v>
          </cell>
          <cell r="R945">
            <v>3.3300000000000003E-2</v>
          </cell>
          <cell r="S945">
            <v>30</v>
          </cell>
          <cell r="T945">
            <v>6</v>
          </cell>
          <cell r="U945">
            <v>12</v>
          </cell>
          <cell r="V945">
            <v>2011</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0.99966999999999995</v>
          </cell>
          <cell r="L946">
            <v>0</v>
          </cell>
          <cell r="M946">
            <v>0</v>
          </cell>
          <cell r="N946">
            <v>0</v>
          </cell>
          <cell r="O946">
            <v>0.01</v>
          </cell>
          <cell r="P946">
            <v>0</v>
          </cell>
          <cell r="Q946">
            <v>0</v>
          </cell>
          <cell r="R946">
            <v>3.3300000000000003E-2</v>
          </cell>
          <cell r="S946">
            <v>30</v>
          </cell>
          <cell r="T946">
            <v>6</v>
          </cell>
          <cell r="U946">
            <v>12</v>
          </cell>
          <cell r="V946">
            <v>2011</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0.99966999999999995</v>
          </cell>
          <cell r="L947">
            <v>0</v>
          </cell>
          <cell r="M947">
            <v>0</v>
          </cell>
          <cell r="N947">
            <v>0</v>
          </cell>
          <cell r="O947">
            <v>0.01</v>
          </cell>
          <cell r="P947">
            <v>0</v>
          </cell>
          <cell r="Q947">
            <v>0</v>
          </cell>
          <cell r="R947">
            <v>3.3300000000000003E-2</v>
          </cell>
          <cell r="S947">
            <v>30</v>
          </cell>
          <cell r="T947">
            <v>6</v>
          </cell>
          <cell r="U947">
            <v>12</v>
          </cell>
          <cell r="V947">
            <v>2011</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0.99966999999999995</v>
          </cell>
          <cell r="L948">
            <v>0</v>
          </cell>
          <cell r="M948">
            <v>0</v>
          </cell>
          <cell r="N948">
            <v>0</v>
          </cell>
          <cell r="O948">
            <v>0.01</v>
          </cell>
          <cell r="P948">
            <v>0</v>
          </cell>
          <cell r="Q948">
            <v>0</v>
          </cell>
          <cell r="R948">
            <v>3.3300000000000003E-2</v>
          </cell>
          <cell r="S948">
            <v>30</v>
          </cell>
          <cell r="T948">
            <v>6</v>
          </cell>
          <cell r="U948">
            <v>12</v>
          </cell>
          <cell r="V948">
            <v>2011</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0.99966999999999995</v>
          </cell>
          <cell r="L949">
            <v>0</v>
          </cell>
          <cell r="M949">
            <v>0</v>
          </cell>
          <cell r="N949">
            <v>0</v>
          </cell>
          <cell r="O949">
            <v>0.01</v>
          </cell>
          <cell r="P949">
            <v>0</v>
          </cell>
          <cell r="Q949">
            <v>0</v>
          </cell>
          <cell r="R949">
            <v>3.3300000000000003E-2</v>
          </cell>
          <cell r="S949">
            <v>30</v>
          </cell>
          <cell r="T949">
            <v>6</v>
          </cell>
          <cell r="U949">
            <v>12</v>
          </cell>
          <cell r="V949">
            <v>2011</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0.99099999999999999</v>
          </cell>
          <cell r="L950">
            <v>0</v>
          </cell>
          <cell r="M950">
            <v>0</v>
          </cell>
          <cell r="N950">
            <v>0</v>
          </cell>
          <cell r="O950">
            <v>0.27</v>
          </cell>
          <cell r="P950">
            <v>0</v>
          </cell>
          <cell r="Q950">
            <v>0</v>
          </cell>
          <cell r="R950">
            <v>3.3300000000000003E-2</v>
          </cell>
          <cell r="S950">
            <v>30</v>
          </cell>
          <cell r="T950">
            <v>6</v>
          </cell>
          <cell r="U950">
            <v>12</v>
          </cell>
          <cell r="V950">
            <v>2011</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0.98</v>
          </cell>
          <cell r="L951">
            <v>0</v>
          </cell>
          <cell r="M951">
            <v>0</v>
          </cell>
          <cell r="N951">
            <v>0</v>
          </cell>
          <cell r="O951">
            <v>0.6</v>
          </cell>
          <cell r="P951">
            <v>0</v>
          </cell>
          <cell r="Q951">
            <v>0</v>
          </cell>
          <cell r="R951">
            <v>3.3300000000000003E-2</v>
          </cell>
          <cell r="S951">
            <v>30</v>
          </cell>
          <cell r="T951">
            <v>6</v>
          </cell>
          <cell r="U951">
            <v>12</v>
          </cell>
          <cell r="V951">
            <v>2011</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0.96899999999999997</v>
          </cell>
          <cell r="L952">
            <v>0</v>
          </cell>
          <cell r="M952">
            <v>0</v>
          </cell>
          <cell r="N952">
            <v>0</v>
          </cell>
          <cell r="O952">
            <v>0.93</v>
          </cell>
          <cell r="P952">
            <v>0</v>
          </cell>
          <cell r="Q952">
            <v>0</v>
          </cell>
          <cell r="R952">
            <v>3.3300000000000003E-2</v>
          </cell>
          <cell r="S952">
            <v>30</v>
          </cell>
          <cell r="T952">
            <v>6</v>
          </cell>
          <cell r="U952">
            <v>12</v>
          </cell>
          <cell r="V952">
            <v>2011</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0.95799999999999996</v>
          </cell>
          <cell r="L953">
            <v>0</v>
          </cell>
          <cell r="M953">
            <v>0</v>
          </cell>
          <cell r="N953">
            <v>0</v>
          </cell>
          <cell r="O953">
            <v>1.26</v>
          </cell>
          <cell r="P953">
            <v>0</v>
          </cell>
          <cell r="Q953">
            <v>0</v>
          </cell>
          <cell r="R953">
            <v>3.3300000000000003E-2</v>
          </cell>
          <cell r="S953">
            <v>30</v>
          </cell>
          <cell r="T953">
            <v>6</v>
          </cell>
          <cell r="U953">
            <v>12</v>
          </cell>
          <cell r="V953">
            <v>2011</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0.94667000000000001</v>
          </cell>
          <cell r="L954">
            <v>0</v>
          </cell>
          <cell r="M954">
            <v>0</v>
          </cell>
          <cell r="N954">
            <v>0</v>
          </cell>
          <cell r="O954">
            <v>1.6</v>
          </cell>
          <cell r="P954">
            <v>0</v>
          </cell>
          <cell r="Q954">
            <v>0</v>
          </cell>
          <cell r="R954">
            <v>3.3300000000000003E-2</v>
          </cell>
          <cell r="S954">
            <v>30</v>
          </cell>
          <cell r="T954">
            <v>6</v>
          </cell>
          <cell r="U954">
            <v>12</v>
          </cell>
          <cell r="V954">
            <v>2011</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0.93633</v>
          </cell>
          <cell r="L955">
            <v>0</v>
          </cell>
          <cell r="M955">
            <v>0</v>
          </cell>
          <cell r="N955">
            <v>0</v>
          </cell>
          <cell r="O955">
            <v>1.91</v>
          </cell>
          <cell r="P955">
            <v>0</v>
          </cell>
          <cell r="Q955">
            <v>0</v>
          </cell>
          <cell r="R955">
            <v>3.3300000000000003E-2</v>
          </cell>
          <cell r="S955">
            <v>30</v>
          </cell>
          <cell r="T955">
            <v>6</v>
          </cell>
          <cell r="U955">
            <v>12</v>
          </cell>
          <cell r="V955">
            <v>2011</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0.92632999999999999</v>
          </cell>
          <cell r="L956">
            <v>0</v>
          </cell>
          <cell r="M956">
            <v>0</v>
          </cell>
          <cell r="N956">
            <v>0</v>
          </cell>
          <cell r="O956">
            <v>2.21</v>
          </cell>
          <cell r="P956">
            <v>0</v>
          </cell>
          <cell r="Q956">
            <v>0</v>
          </cell>
          <cell r="R956">
            <v>3.3300000000000003E-2</v>
          </cell>
          <cell r="S956">
            <v>30</v>
          </cell>
          <cell r="T956">
            <v>6</v>
          </cell>
          <cell r="U956">
            <v>12</v>
          </cell>
          <cell r="V956">
            <v>2011</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0.91632999999999998</v>
          </cell>
          <cell r="L957">
            <v>0</v>
          </cell>
          <cell r="M957">
            <v>0</v>
          </cell>
          <cell r="N957">
            <v>0</v>
          </cell>
          <cell r="O957">
            <v>2.5099999999999998</v>
          </cell>
          <cell r="P957">
            <v>0</v>
          </cell>
          <cell r="Q957">
            <v>0</v>
          </cell>
          <cell r="R957">
            <v>3.3300000000000003E-2</v>
          </cell>
          <cell r="S957">
            <v>30</v>
          </cell>
          <cell r="T957">
            <v>6</v>
          </cell>
          <cell r="U957">
            <v>12</v>
          </cell>
          <cell r="V957">
            <v>2011</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0.90632999999999997</v>
          </cell>
          <cell r="L958">
            <v>0</v>
          </cell>
          <cell r="M958">
            <v>0</v>
          </cell>
          <cell r="N958">
            <v>0</v>
          </cell>
          <cell r="O958">
            <v>2.81</v>
          </cell>
          <cell r="P958">
            <v>0</v>
          </cell>
          <cell r="Q958">
            <v>0</v>
          </cell>
          <cell r="R958">
            <v>3.3300000000000003E-2</v>
          </cell>
          <cell r="S958">
            <v>30</v>
          </cell>
          <cell r="T958">
            <v>6</v>
          </cell>
          <cell r="U958">
            <v>12</v>
          </cell>
          <cell r="V958">
            <v>2011</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0.89632999999999996</v>
          </cell>
          <cell r="L959">
            <v>41401</v>
          </cell>
          <cell r="M959">
            <v>0</v>
          </cell>
          <cell r="N959">
            <v>46189</v>
          </cell>
          <cell r="O959">
            <v>3.11</v>
          </cell>
          <cell r="P959">
            <v>1538.11</v>
          </cell>
          <cell r="Q959">
            <v>3.3300000000000003E-2</v>
          </cell>
          <cell r="R959">
            <v>3.3300000000000003E-2</v>
          </cell>
          <cell r="S959">
            <v>30</v>
          </cell>
          <cell r="T959">
            <v>6</v>
          </cell>
          <cell r="U959">
            <v>12</v>
          </cell>
          <cell r="V959">
            <v>2011</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0.88632999999999995</v>
          </cell>
          <cell r="L960">
            <v>70098</v>
          </cell>
          <cell r="M960">
            <v>0</v>
          </cell>
          <cell r="N960">
            <v>79087</v>
          </cell>
          <cell r="O960">
            <v>3.41</v>
          </cell>
          <cell r="P960">
            <v>2633.61</v>
          </cell>
          <cell r="Q960">
            <v>3.3300000000000003E-2</v>
          </cell>
          <cell r="R960">
            <v>3.3300000000000003E-2</v>
          </cell>
          <cell r="S960">
            <v>30</v>
          </cell>
          <cell r="T960">
            <v>6</v>
          </cell>
          <cell r="U960">
            <v>12</v>
          </cell>
          <cell r="V960">
            <v>2011</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0.876</v>
          </cell>
          <cell r="L961">
            <v>24131</v>
          </cell>
          <cell r="M961">
            <v>0</v>
          </cell>
          <cell r="N961">
            <v>27547</v>
          </cell>
          <cell r="O961">
            <v>3.72</v>
          </cell>
          <cell r="P961">
            <v>917.3</v>
          </cell>
          <cell r="Q961">
            <v>3.3300000000000003E-2</v>
          </cell>
          <cell r="R961">
            <v>3.3300000000000003E-2</v>
          </cell>
          <cell r="S961">
            <v>30</v>
          </cell>
          <cell r="T961">
            <v>6</v>
          </cell>
          <cell r="U961">
            <v>12</v>
          </cell>
          <cell r="V961">
            <v>2011</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0.86533000000000004</v>
          </cell>
          <cell r="L962">
            <v>34671</v>
          </cell>
          <cell r="M962">
            <v>0</v>
          </cell>
          <cell r="N962">
            <v>40067</v>
          </cell>
          <cell r="O962">
            <v>4.04</v>
          </cell>
          <cell r="P962">
            <v>1334.23</v>
          </cell>
          <cell r="Q962">
            <v>3.3300000000000003E-2</v>
          </cell>
          <cell r="R962">
            <v>3.3300000000000003E-2</v>
          </cell>
          <cell r="S962">
            <v>30</v>
          </cell>
          <cell r="T962">
            <v>6</v>
          </cell>
          <cell r="U962">
            <v>12</v>
          </cell>
          <cell r="V962">
            <v>2011</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0.85433000000000003</v>
          </cell>
          <cell r="L963">
            <v>76497</v>
          </cell>
          <cell r="M963">
            <v>0</v>
          </cell>
          <cell r="N963">
            <v>89540</v>
          </cell>
          <cell r="O963">
            <v>4.37</v>
          </cell>
          <cell r="P963">
            <v>2981.68</v>
          </cell>
          <cell r="Q963">
            <v>3.3300000000000003E-2</v>
          </cell>
          <cell r="R963">
            <v>3.3300000000000003E-2</v>
          </cell>
          <cell r="S963">
            <v>30</v>
          </cell>
          <cell r="T963">
            <v>6</v>
          </cell>
          <cell r="U963">
            <v>12</v>
          </cell>
          <cell r="V963">
            <v>2011</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0.84333000000000002</v>
          </cell>
          <cell r="L964">
            <v>68450</v>
          </cell>
          <cell r="M964">
            <v>0</v>
          </cell>
          <cell r="N964">
            <v>81166</v>
          </cell>
          <cell r="O964">
            <v>4.7</v>
          </cell>
          <cell r="P964">
            <v>2702.84</v>
          </cell>
          <cell r="Q964">
            <v>3.3300000000000003E-2</v>
          </cell>
          <cell r="R964">
            <v>3.3300000000000003E-2</v>
          </cell>
          <cell r="S964">
            <v>30</v>
          </cell>
          <cell r="T964">
            <v>6</v>
          </cell>
          <cell r="U964">
            <v>12</v>
          </cell>
          <cell r="V964">
            <v>2011</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0.83199999999999996</v>
          </cell>
          <cell r="L965">
            <v>64978</v>
          </cell>
          <cell r="M965">
            <v>0</v>
          </cell>
          <cell r="N965">
            <v>78098</v>
          </cell>
          <cell r="O965">
            <v>5.04</v>
          </cell>
          <cell r="P965">
            <v>2600.67</v>
          </cell>
          <cell r="Q965">
            <v>3.3300000000000003E-2</v>
          </cell>
          <cell r="R965">
            <v>3.3300000000000003E-2</v>
          </cell>
          <cell r="S965">
            <v>30</v>
          </cell>
          <cell r="T965">
            <v>6</v>
          </cell>
          <cell r="U965">
            <v>12</v>
          </cell>
          <cell r="V965">
            <v>2011</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0.82033</v>
          </cell>
          <cell r="L966">
            <v>229094</v>
          </cell>
          <cell r="M966">
            <v>0</v>
          </cell>
          <cell r="N966">
            <v>279271</v>
          </cell>
          <cell r="O966">
            <v>5.39</v>
          </cell>
          <cell r="P966">
            <v>9299.73</v>
          </cell>
          <cell r="Q966">
            <v>3.3300000000000003E-2</v>
          </cell>
          <cell r="R966">
            <v>3.3300000000000003E-2</v>
          </cell>
          <cell r="S966">
            <v>30</v>
          </cell>
          <cell r="T966">
            <v>6</v>
          </cell>
          <cell r="U966">
            <v>12</v>
          </cell>
          <cell r="V966">
            <v>2011</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0.80832999999999999</v>
          </cell>
          <cell r="L967">
            <v>100990</v>
          </cell>
          <cell r="M967">
            <v>0</v>
          </cell>
          <cell r="N967">
            <v>124937</v>
          </cell>
          <cell r="O967">
            <v>5.75</v>
          </cell>
          <cell r="P967">
            <v>4160.3900000000003</v>
          </cell>
          <cell r="Q967">
            <v>3.3300000000000003E-2</v>
          </cell>
          <cell r="R967">
            <v>3.3300000000000003E-2</v>
          </cell>
          <cell r="S967">
            <v>30</v>
          </cell>
          <cell r="T967">
            <v>6</v>
          </cell>
          <cell r="U967">
            <v>12</v>
          </cell>
          <cell r="V967">
            <v>2011</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0.79600000000000004</v>
          </cell>
          <cell r="L968">
            <v>61118</v>
          </cell>
          <cell r="M968">
            <v>0</v>
          </cell>
          <cell r="N968">
            <v>76782</v>
          </cell>
          <cell r="O968">
            <v>6.12</v>
          </cell>
          <cell r="P968">
            <v>2556.83</v>
          </cell>
          <cell r="Q968">
            <v>3.3300000000000003E-2</v>
          </cell>
          <cell r="R968">
            <v>3.3300000000000003E-2</v>
          </cell>
          <cell r="S968">
            <v>30</v>
          </cell>
          <cell r="T968">
            <v>6</v>
          </cell>
          <cell r="U968">
            <v>12</v>
          </cell>
          <cell r="V968">
            <v>2011</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0.78366999999999998</v>
          </cell>
          <cell r="L969">
            <v>81070</v>
          </cell>
          <cell r="M969">
            <v>0</v>
          </cell>
          <cell r="N969">
            <v>103449</v>
          </cell>
          <cell r="O969">
            <v>6.49</v>
          </cell>
          <cell r="P969">
            <v>3444.86</v>
          </cell>
          <cell r="Q969">
            <v>3.3300000000000003E-2</v>
          </cell>
          <cell r="R969">
            <v>3.3300000000000003E-2</v>
          </cell>
          <cell r="S969">
            <v>30</v>
          </cell>
          <cell r="T969">
            <v>6</v>
          </cell>
          <cell r="U969">
            <v>12</v>
          </cell>
          <cell r="V969">
            <v>2011</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0.77066999999999997</v>
          </cell>
          <cell r="L970">
            <v>118265</v>
          </cell>
          <cell r="M970">
            <v>0</v>
          </cell>
          <cell r="N970">
            <v>153458</v>
          </cell>
          <cell r="O970">
            <v>6.88</v>
          </cell>
          <cell r="P970">
            <v>5110.1400000000003</v>
          </cell>
          <cell r="Q970">
            <v>3.3300000000000003E-2</v>
          </cell>
          <cell r="R970">
            <v>3.3300000000000003E-2</v>
          </cell>
          <cell r="S970">
            <v>30</v>
          </cell>
          <cell r="T970">
            <v>6</v>
          </cell>
          <cell r="U970">
            <v>12</v>
          </cell>
          <cell r="V970">
            <v>2011</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0.75766999999999995</v>
          </cell>
          <cell r="L971">
            <v>257062</v>
          </cell>
          <cell r="M971">
            <v>0</v>
          </cell>
          <cell r="N971">
            <v>339279</v>
          </cell>
          <cell r="O971">
            <v>7.27</v>
          </cell>
          <cell r="P971">
            <v>11298</v>
          </cell>
          <cell r="Q971">
            <v>3.3300000000000003E-2</v>
          </cell>
          <cell r="R971">
            <v>3.3300000000000003E-2</v>
          </cell>
          <cell r="S971">
            <v>30</v>
          </cell>
          <cell r="T971">
            <v>6</v>
          </cell>
          <cell r="U971">
            <v>12</v>
          </cell>
          <cell r="V971">
            <v>2011</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0.74433000000000005</v>
          </cell>
          <cell r="L972">
            <v>60948</v>
          </cell>
          <cell r="M972">
            <v>0</v>
          </cell>
          <cell r="N972">
            <v>81884</v>
          </cell>
          <cell r="O972">
            <v>7.67</v>
          </cell>
          <cell r="P972">
            <v>2726.73</v>
          </cell>
          <cell r="Q972">
            <v>3.3300000000000003E-2</v>
          </cell>
          <cell r="R972">
            <v>3.3300000000000003E-2</v>
          </cell>
          <cell r="S972">
            <v>30</v>
          </cell>
          <cell r="T972">
            <v>6</v>
          </cell>
          <cell r="U972">
            <v>12</v>
          </cell>
          <cell r="V972">
            <v>2011</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0.73033000000000003</v>
          </cell>
          <cell r="L973">
            <v>50835</v>
          </cell>
          <cell r="M973">
            <v>0</v>
          </cell>
          <cell r="N973">
            <v>69605</v>
          </cell>
          <cell r="O973">
            <v>8.09</v>
          </cell>
          <cell r="P973">
            <v>2317.85</v>
          </cell>
          <cell r="Q973">
            <v>3.3300000000000003E-2</v>
          </cell>
          <cell r="R973">
            <v>3.3300000000000003E-2</v>
          </cell>
          <cell r="S973">
            <v>30</v>
          </cell>
          <cell r="T973">
            <v>6</v>
          </cell>
          <cell r="U973">
            <v>12</v>
          </cell>
          <cell r="V973">
            <v>2011</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0.71633000000000002</v>
          </cell>
          <cell r="L974">
            <v>15610</v>
          </cell>
          <cell r="M974">
            <v>0</v>
          </cell>
          <cell r="N974">
            <v>21791</v>
          </cell>
          <cell r="O974">
            <v>8.51</v>
          </cell>
          <cell r="P974">
            <v>725.66</v>
          </cell>
          <cell r="Q974">
            <v>3.3300000000000003E-2</v>
          </cell>
          <cell r="R974">
            <v>3.3300000000000003E-2</v>
          </cell>
          <cell r="S974">
            <v>30</v>
          </cell>
          <cell r="T974">
            <v>6</v>
          </cell>
          <cell r="U974">
            <v>12</v>
          </cell>
          <cell r="V974">
            <v>2011</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0.70199999999999996</v>
          </cell>
          <cell r="L975">
            <v>436338</v>
          </cell>
          <cell r="M975">
            <v>0</v>
          </cell>
          <cell r="N975">
            <v>621564</v>
          </cell>
          <cell r="O975">
            <v>8.94</v>
          </cell>
          <cell r="P975">
            <v>20698.07</v>
          </cell>
          <cell r="Q975">
            <v>3.3300000000000003E-2</v>
          </cell>
          <cell r="R975">
            <v>3.3300000000000003E-2</v>
          </cell>
          <cell r="S975">
            <v>30</v>
          </cell>
          <cell r="T975">
            <v>6</v>
          </cell>
          <cell r="U975">
            <v>12</v>
          </cell>
          <cell r="V975">
            <v>2011</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0.68733</v>
          </cell>
          <cell r="L976">
            <v>180788</v>
          </cell>
          <cell r="M976">
            <v>0</v>
          </cell>
          <cell r="N976">
            <v>263029</v>
          </cell>
          <cell r="O976">
            <v>9.3800000000000008</v>
          </cell>
          <cell r="P976">
            <v>8758.86</v>
          </cell>
          <cell r="Q976">
            <v>3.3300000000000003E-2</v>
          </cell>
          <cell r="R976">
            <v>3.3300000000000003E-2</v>
          </cell>
          <cell r="S976">
            <v>30</v>
          </cell>
          <cell r="T976">
            <v>6</v>
          </cell>
          <cell r="U976">
            <v>12</v>
          </cell>
          <cell r="V976">
            <v>2011</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0.67200000000000004</v>
          </cell>
          <cell r="L977">
            <v>254706</v>
          </cell>
          <cell r="M977">
            <v>0</v>
          </cell>
          <cell r="N977">
            <v>379026</v>
          </cell>
          <cell r="O977">
            <v>9.84</v>
          </cell>
          <cell r="P977">
            <v>12621.58</v>
          </cell>
          <cell r="Q977">
            <v>3.3300000000000003E-2</v>
          </cell>
          <cell r="R977">
            <v>3.3300000000000003E-2</v>
          </cell>
          <cell r="S977">
            <v>30</v>
          </cell>
          <cell r="T977">
            <v>6</v>
          </cell>
          <cell r="U977">
            <v>12</v>
          </cell>
          <cell r="V977">
            <v>2011</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0.65666999999999998</v>
          </cell>
          <cell r="L978">
            <v>157069</v>
          </cell>
          <cell r="M978">
            <v>0</v>
          </cell>
          <cell r="N978">
            <v>239190</v>
          </cell>
          <cell r="O978">
            <v>10.3</v>
          </cell>
          <cell r="P978">
            <v>7965.01</v>
          </cell>
          <cell r="Q978">
            <v>3.3300000000000003E-2</v>
          </cell>
          <cell r="R978">
            <v>3.3300000000000003E-2</v>
          </cell>
          <cell r="S978">
            <v>30</v>
          </cell>
          <cell r="T978">
            <v>6</v>
          </cell>
          <cell r="U978">
            <v>12</v>
          </cell>
          <cell r="V978">
            <v>2011</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0.64066999999999996</v>
          </cell>
          <cell r="L979">
            <v>2209965</v>
          </cell>
          <cell r="M979">
            <v>0</v>
          </cell>
          <cell r="N979">
            <v>3449458</v>
          </cell>
          <cell r="O979">
            <v>10.78</v>
          </cell>
          <cell r="P979">
            <v>114866.96</v>
          </cell>
          <cell r="Q979">
            <v>3.3300000000000003E-2</v>
          </cell>
          <cell r="R979">
            <v>3.3300000000000003E-2</v>
          </cell>
          <cell r="S979">
            <v>30</v>
          </cell>
          <cell r="T979">
            <v>6</v>
          </cell>
          <cell r="U979">
            <v>12</v>
          </cell>
          <cell r="V979">
            <v>2011</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0.62466999999999995</v>
          </cell>
          <cell r="L980">
            <v>3513958</v>
          </cell>
          <cell r="M980">
            <v>0</v>
          </cell>
          <cell r="N980">
            <v>5625302</v>
          </cell>
          <cell r="O980">
            <v>11.26</v>
          </cell>
          <cell r="P980">
            <v>187322.56</v>
          </cell>
          <cell r="Q980">
            <v>3.3300000000000003E-2</v>
          </cell>
          <cell r="R980">
            <v>3.3300000000000003E-2</v>
          </cell>
          <cell r="S980">
            <v>30</v>
          </cell>
          <cell r="T980">
            <v>6</v>
          </cell>
          <cell r="U980">
            <v>12</v>
          </cell>
          <cell r="V980">
            <v>2011</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0.60799999999999998</v>
          </cell>
          <cell r="L981">
            <v>1149541</v>
          </cell>
          <cell r="M981">
            <v>0</v>
          </cell>
          <cell r="N981">
            <v>1890692</v>
          </cell>
          <cell r="O981">
            <v>11.76</v>
          </cell>
          <cell r="P981">
            <v>62960.04</v>
          </cell>
          <cell r="Q981">
            <v>3.3300000000000003E-2</v>
          </cell>
          <cell r="R981">
            <v>3.3300000000000003E-2</v>
          </cell>
          <cell r="S981">
            <v>30</v>
          </cell>
          <cell r="T981">
            <v>6</v>
          </cell>
          <cell r="U981">
            <v>12</v>
          </cell>
          <cell r="V981">
            <v>2011</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0.59099999999999997</v>
          </cell>
          <cell r="L982">
            <v>2273223</v>
          </cell>
          <cell r="M982">
            <v>0</v>
          </cell>
          <cell r="N982">
            <v>3846401</v>
          </cell>
          <cell r="O982">
            <v>12.27</v>
          </cell>
          <cell r="P982">
            <v>128085.15</v>
          </cell>
          <cell r="Q982">
            <v>3.3300000000000003E-2</v>
          </cell>
          <cell r="R982">
            <v>3.3300000000000003E-2</v>
          </cell>
          <cell r="S982">
            <v>30</v>
          </cell>
          <cell r="T982">
            <v>6</v>
          </cell>
          <cell r="U982">
            <v>12</v>
          </cell>
          <cell r="V982">
            <v>2011</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0.57367000000000001</v>
          </cell>
          <cell r="L983">
            <v>1653076</v>
          </cell>
          <cell r="M983">
            <v>0</v>
          </cell>
          <cell r="N983">
            <v>2881580</v>
          </cell>
          <cell r="O983">
            <v>12.79</v>
          </cell>
          <cell r="P983">
            <v>95956.63</v>
          </cell>
          <cell r="Q983">
            <v>3.3300000000000003E-2</v>
          </cell>
          <cell r="R983">
            <v>3.3300000000000003E-2</v>
          </cell>
          <cell r="S983">
            <v>30</v>
          </cell>
          <cell r="T983">
            <v>6</v>
          </cell>
          <cell r="U983">
            <v>12</v>
          </cell>
          <cell r="V983">
            <v>2011</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0.55600000000000005</v>
          </cell>
          <cell r="L984">
            <v>1901403</v>
          </cell>
          <cell r="M984">
            <v>0</v>
          </cell>
          <cell r="N984">
            <v>3419789</v>
          </cell>
          <cell r="O984">
            <v>13.32</v>
          </cell>
          <cell r="P984">
            <v>113878.97</v>
          </cell>
          <cell r="Q984">
            <v>3.3300000000000003E-2</v>
          </cell>
          <cell r="R984">
            <v>3.3300000000000003E-2</v>
          </cell>
          <cell r="S984">
            <v>30</v>
          </cell>
          <cell r="T984">
            <v>6</v>
          </cell>
          <cell r="U984">
            <v>12</v>
          </cell>
          <cell r="V984">
            <v>2011</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0.53800000000000003</v>
          </cell>
          <cell r="L985">
            <v>3592067</v>
          </cell>
          <cell r="M985">
            <v>0</v>
          </cell>
          <cell r="N985">
            <v>6676704</v>
          </cell>
          <cell r="O985">
            <v>13.86</v>
          </cell>
          <cell r="P985">
            <v>222334.23</v>
          </cell>
          <cell r="Q985">
            <v>3.3300000000000003E-2</v>
          </cell>
          <cell r="R985">
            <v>3.3300000000000003E-2</v>
          </cell>
          <cell r="S985">
            <v>30</v>
          </cell>
          <cell r="T985">
            <v>6</v>
          </cell>
          <cell r="U985">
            <v>12</v>
          </cell>
          <cell r="V985">
            <v>2011</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0.51932999999999996</v>
          </cell>
          <cell r="L986">
            <v>3991099</v>
          </cell>
          <cell r="M986">
            <v>0</v>
          </cell>
          <cell r="N986">
            <v>7685093</v>
          </cell>
          <cell r="O986">
            <v>14.42</v>
          </cell>
          <cell r="P986">
            <v>255913.58</v>
          </cell>
          <cell r="Q986">
            <v>3.3300000000000003E-2</v>
          </cell>
          <cell r="R986">
            <v>3.3300000000000003E-2</v>
          </cell>
          <cell r="S986">
            <v>30</v>
          </cell>
          <cell r="T986">
            <v>6</v>
          </cell>
          <cell r="U986">
            <v>12</v>
          </cell>
          <cell r="V986">
            <v>2011</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0.50033000000000005</v>
          </cell>
          <cell r="L987">
            <v>2667907</v>
          </cell>
          <cell r="M987">
            <v>0</v>
          </cell>
          <cell r="N987">
            <v>5332294</v>
          </cell>
          <cell r="O987">
            <v>14.99</v>
          </cell>
          <cell r="P987">
            <v>177565.39</v>
          </cell>
          <cell r="Q987">
            <v>3.3300000000000003E-2</v>
          </cell>
          <cell r="R987">
            <v>3.3300000000000003E-2</v>
          </cell>
          <cell r="S987">
            <v>30</v>
          </cell>
          <cell r="T987">
            <v>6</v>
          </cell>
          <cell r="U987">
            <v>12</v>
          </cell>
          <cell r="V987">
            <v>2011</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0.48099999999999998</v>
          </cell>
          <cell r="L988">
            <v>621059</v>
          </cell>
          <cell r="M988">
            <v>0</v>
          </cell>
          <cell r="N988">
            <v>1291183</v>
          </cell>
          <cell r="O988">
            <v>15.57</v>
          </cell>
          <cell r="P988">
            <v>42996.4</v>
          </cell>
          <cell r="Q988">
            <v>3.3300000000000003E-2</v>
          </cell>
          <cell r="R988">
            <v>3.3300000000000003E-2</v>
          </cell>
          <cell r="S988">
            <v>30</v>
          </cell>
          <cell r="T988">
            <v>6</v>
          </cell>
          <cell r="U988">
            <v>12</v>
          </cell>
          <cell r="V988">
            <v>2011</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0.46133000000000002</v>
          </cell>
          <cell r="L989">
            <v>1101860</v>
          </cell>
          <cell r="M989">
            <v>0</v>
          </cell>
          <cell r="N989">
            <v>2388443</v>
          </cell>
          <cell r="O989">
            <v>16.16</v>
          </cell>
          <cell r="P989">
            <v>79535.149999999994</v>
          </cell>
          <cell r="Q989">
            <v>3.3300000000000003E-2</v>
          </cell>
          <cell r="R989">
            <v>3.3300000000000003E-2</v>
          </cell>
          <cell r="S989">
            <v>30</v>
          </cell>
          <cell r="T989">
            <v>6</v>
          </cell>
          <cell r="U989">
            <v>12</v>
          </cell>
          <cell r="V989">
            <v>2011</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0.44133</v>
          </cell>
          <cell r="L990">
            <v>421711</v>
          </cell>
          <cell r="M990">
            <v>0</v>
          </cell>
          <cell r="N990">
            <v>955546</v>
          </cell>
          <cell r="O990">
            <v>16.760000000000002</v>
          </cell>
          <cell r="P990">
            <v>31819.67</v>
          </cell>
          <cell r="Q990">
            <v>3.3300000000000003E-2</v>
          </cell>
          <cell r="R990">
            <v>3.3300000000000003E-2</v>
          </cell>
          <cell r="S990">
            <v>30</v>
          </cell>
          <cell r="T990">
            <v>6</v>
          </cell>
          <cell r="U990">
            <v>12</v>
          </cell>
          <cell r="V990">
            <v>2011</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0.42099999999999999</v>
          </cell>
          <cell r="L991">
            <v>1799430</v>
          </cell>
          <cell r="M991">
            <v>0</v>
          </cell>
          <cell r="N991">
            <v>4274182</v>
          </cell>
          <cell r="O991">
            <v>17.37</v>
          </cell>
          <cell r="P991">
            <v>142330.25</v>
          </cell>
          <cell r="Q991">
            <v>3.3300000000000003E-2</v>
          </cell>
          <cell r="R991">
            <v>3.3300000000000003E-2</v>
          </cell>
          <cell r="S991">
            <v>30</v>
          </cell>
          <cell r="T991">
            <v>6</v>
          </cell>
          <cell r="U991">
            <v>12</v>
          </cell>
          <cell r="V991">
            <v>2011</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0.40033000000000002</v>
          </cell>
          <cell r="L992">
            <v>2572049</v>
          </cell>
          <cell r="M992">
            <v>0</v>
          </cell>
          <cell r="N992">
            <v>6424823</v>
          </cell>
          <cell r="O992">
            <v>17.989999999999998</v>
          </cell>
          <cell r="P992">
            <v>213946.61</v>
          </cell>
          <cell r="Q992">
            <v>3.3300000000000003E-2</v>
          </cell>
          <cell r="R992">
            <v>3.3300000000000003E-2</v>
          </cell>
          <cell r="S992">
            <v>30</v>
          </cell>
          <cell r="T992">
            <v>6</v>
          </cell>
          <cell r="U992">
            <v>12</v>
          </cell>
          <cell r="V992">
            <v>2011</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0.37933</v>
          </cell>
          <cell r="L993">
            <v>1180902</v>
          </cell>
          <cell r="M993">
            <v>0</v>
          </cell>
          <cell r="N993">
            <v>3113125</v>
          </cell>
          <cell r="O993">
            <v>18.62</v>
          </cell>
          <cell r="P993">
            <v>103667.06</v>
          </cell>
          <cell r="Q993">
            <v>3.3300000000000003E-2</v>
          </cell>
          <cell r="R993">
            <v>3.3300000000000003E-2</v>
          </cell>
          <cell r="S993">
            <v>30</v>
          </cell>
          <cell r="T993">
            <v>6</v>
          </cell>
          <cell r="U993">
            <v>12</v>
          </cell>
          <cell r="V993">
            <v>2011</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0.35799999999999998</v>
          </cell>
          <cell r="L994">
            <v>734447</v>
          </cell>
          <cell r="M994">
            <v>0</v>
          </cell>
          <cell r="N994">
            <v>2051527</v>
          </cell>
          <cell r="O994">
            <v>19.260000000000002</v>
          </cell>
          <cell r="P994">
            <v>68315.839999999997</v>
          </cell>
          <cell r="Q994">
            <v>3.3300000000000003E-2</v>
          </cell>
          <cell r="R994">
            <v>3.3300000000000003E-2</v>
          </cell>
          <cell r="S994">
            <v>30</v>
          </cell>
          <cell r="T994">
            <v>6</v>
          </cell>
          <cell r="U994">
            <v>12</v>
          </cell>
          <cell r="V994">
            <v>2011</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0.33633000000000002</v>
          </cell>
          <cell r="L995">
            <v>2196574</v>
          </cell>
          <cell r="M995">
            <v>0</v>
          </cell>
          <cell r="N995">
            <v>6531010</v>
          </cell>
          <cell r="O995">
            <v>19.91</v>
          </cell>
          <cell r="P995">
            <v>217482.62</v>
          </cell>
          <cell r="Q995">
            <v>3.3300000000000003E-2</v>
          </cell>
          <cell r="R995">
            <v>3.3300000000000003E-2</v>
          </cell>
          <cell r="S995">
            <v>30</v>
          </cell>
          <cell r="T995">
            <v>6</v>
          </cell>
          <cell r="U995">
            <v>12</v>
          </cell>
          <cell r="V995">
            <v>2011</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0.31467000000000001</v>
          </cell>
          <cell r="L996">
            <v>2415639</v>
          </cell>
          <cell r="M996">
            <v>0</v>
          </cell>
          <cell r="N996">
            <v>7676739</v>
          </cell>
          <cell r="O996">
            <v>20.56</v>
          </cell>
          <cell r="P996">
            <v>255635.4</v>
          </cell>
          <cell r="Q996">
            <v>3.3300000000000003E-2</v>
          </cell>
          <cell r="R996">
            <v>3.3300000000000003E-2</v>
          </cell>
          <cell r="S996">
            <v>30</v>
          </cell>
          <cell r="T996">
            <v>6</v>
          </cell>
          <cell r="U996">
            <v>12</v>
          </cell>
          <cell r="V996">
            <v>2011</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0.29266999999999999</v>
          </cell>
          <cell r="L997">
            <v>2408512</v>
          </cell>
          <cell r="M997">
            <v>0</v>
          </cell>
          <cell r="N997">
            <v>8229446</v>
          </cell>
          <cell r="O997">
            <v>21.22</v>
          </cell>
          <cell r="P997">
            <v>274040.56</v>
          </cell>
          <cell r="Q997">
            <v>3.3300000000000003E-2</v>
          </cell>
          <cell r="R997">
            <v>3.3300000000000003E-2</v>
          </cell>
          <cell r="S997">
            <v>30</v>
          </cell>
          <cell r="T997">
            <v>6</v>
          </cell>
          <cell r="U997">
            <v>12</v>
          </cell>
          <cell r="V997">
            <v>2011</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0.27033000000000001</v>
          </cell>
          <cell r="L998">
            <v>1799032</v>
          </cell>
          <cell r="M998">
            <v>0</v>
          </cell>
          <cell r="N998">
            <v>6654948</v>
          </cell>
          <cell r="O998">
            <v>21.89</v>
          </cell>
          <cell r="P998">
            <v>221609.75</v>
          </cell>
          <cell r="Q998">
            <v>3.3300000000000003E-2</v>
          </cell>
          <cell r="R998">
            <v>3.3300000000000003E-2</v>
          </cell>
          <cell r="S998">
            <v>30</v>
          </cell>
          <cell r="T998">
            <v>6</v>
          </cell>
          <cell r="U998">
            <v>12</v>
          </cell>
          <cell r="V998">
            <v>2011</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0.24767</v>
          </cell>
          <cell r="L999">
            <v>285741</v>
          </cell>
          <cell r="M999">
            <v>0</v>
          </cell>
          <cell r="N999">
            <v>1153716</v>
          </cell>
          <cell r="O999">
            <v>22.57</v>
          </cell>
          <cell r="P999">
            <v>38418.75</v>
          </cell>
          <cell r="Q999">
            <v>3.3300000000000003E-2</v>
          </cell>
          <cell r="R999">
            <v>3.3300000000000003E-2</v>
          </cell>
          <cell r="S999">
            <v>30</v>
          </cell>
          <cell r="T999">
            <v>6</v>
          </cell>
          <cell r="U999">
            <v>12</v>
          </cell>
          <cell r="V999">
            <v>2011</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0.63900000000000001</v>
          </cell>
          <cell r="L1000">
            <v>0</v>
          </cell>
          <cell r="M1000">
            <v>0</v>
          </cell>
          <cell r="N1000">
            <v>0</v>
          </cell>
          <cell r="O1000">
            <v>10.83</v>
          </cell>
          <cell r="P1000">
            <v>0</v>
          </cell>
          <cell r="Q1000">
            <v>0</v>
          </cell>
          <cell r="R1000">
            <v>3.3300000000000003E-2</v>
          </cell>
          <cell r="S1000">
            <v>30</v>
          </cell>
          <cell r="T1000">
            <v>6</v>
          </cell>
          <cell r="U1000">
            <v>12</v>
          </cell>
          <cell r="V1000">
            <v>2011</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0.62266999999999995</v>
          </cell>
          <cell r="L1001">
            <v>403162</v>
          </cell>
          <cell r="M1001">
            <v>0</v>
          </cell>
          <cell r="N1001">
            <v>647473</v>
          </cell>
          <cell r="O1001">
            <v>11.32</v>
          </cell>
          <cell r="P1001">
            <v>21560.86</v>
          </cell>
          <cell r="Q1001">
            <v>3.3300000000000003E-2</v>
          </cell>
          <cell r="R1001">
            <v>3.3300000000000003E-2</v>
          </cell>
          <cell r="S1001">
            <v>30</v>
          </cell>
          <cell r="T1001">
            <v>6</v>
          </cell>
          <cell r="U1001">
            <v>12</v>
          </cell>
          <cell r="V1001">
            <v>2011</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0.55432999999999999</v>
          </cell>
          <cell r="L1002">
            <v>31543</v>
          </cell>
          <cell r="M1002">
            <v>0</v>
          </cell>
          <cell r="N1002">
            <v>56904</v>
          </cell>
          <cell r="O1002">
            <v>13.37</v>
          </cell>
          <cell r="P1002">
            <v>1894.89</v>
          </cell>
          <cell r="Q1002">
            <v>3.3300000000000003E-2</v>
          </cell>
          <cell r="R1002">
            <v>3.3300000000000003E-2</v>
          </cell>
          <cell r="S1002">
            <v>30</v>
          </cell>
          <cell r="T1002">
            <v>6</v>
          </cell>
          <cell r="U1002">
            <v>12</v>
          </cell>
          <cell r="V1002">
            <v>2011</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0.49267</v>
          </cell>
          <cell r="L1003">
            <v>475824</v>
          </cell>
          <cell r="M1003">
            <v>0</v>
          </cell>
          <cell r="N1003">
            <v>965807</v>
          </cell>
          <cell r="O1003">
            <v>15.22</v>
          </cell>
          <cell r="P1003">
            <v>32161.37</v>
          </cell>
          <cell r="Q1003">
            <v>3.3300000000000003E-2</v>
          </cell>
          <cell r="R1003">
            <v>3.3300000000000003E-2</v>
          </cell>
          <cell r="S1003">
            <v>30</v>
          </cell>
          <cell r="T1003">
            <v>6</v>
          </cell>
          <cell r="U1003">
            <v>12</v>
          </cell>
          <cell r="V1003">
            <v>2011</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0.374</v>
          </cell>
          <cell r="L1004">
            <v>98074</v>
          </cell>
          <cell r="M1004">
            <v>0</v>
          </cell>
          <cell r="N1004">
            <v>262231</v>
          </cell>
          <cell r="O1004">
            <v>18.78</v>
          </cell>
          <cell r="P1004">
            <v>8732.2800000000007</v>
          </cell>
          <cell r="Q1004">
            <v>3.3300000000000003E-2</v>
          </cell>
          <cell r="R1004">
            <v>3.3300000000000003E-2</v>
          </cell>
          <cell r="S1004">
            <v>30</v>
          </cell>
          <cell r="T1004">
            <v>6</v>
          </cell>
          <cell r="U1004">
            <v>12</v>
          </cell>
          <cell r="V1004">
            <v>2011</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0.99982000000000004</v>
          </cell>
          <cell r="L1005">
            <v>0</v>
          </cell>
          <cell r="M1005">
            <v>0</v>
          </cell>
          <cell r="N1005">
            <v>0</v>
          </cell>
          <cell r="O1005">
            <v>0.01</v>
          </cell>
          <cell r="P1005">
            <v>0</v>
          </cell>
          <cell r="Q1005">
            <v>0</v>
          </cell>
          <cell r="R1005">
            <v>1.8200000000000001E-2</v>
          </cell>
          <cell r="S1005">
            <v>55</v>
          </cell>
          <cell r="T1005">
            <v>6</v>
          </cell>
          <cell r="U1005">
            <v>12</v>
          </cell>
          <cell r="V1005">
            <v>2011</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0.99982000000000004</v>
          </cell>
          <cell r="L1006">
            <v>0</v>
          </cell>
          <cell r="M1006">
            <v>0</v>
          </cell>
          <cell r="N1006">
            <v>0</v>
          </cell>
          <cell r="O1006">
            <v>0.01</v>
          </cell>
          <cell r="P1006">
            <v>0</v>
          </cell>
          <cell r="Q1006">
            <v>0</v>
          </cell>
          <cell r="R1006">
            <v>1.8200000000000001E-2</v>
          </cell>
          <cell r="S1006">
            <v>55</v>
          </cell>
          <cell r="T1006">
            <v>6</v>
          </cell>
          <cell r="U1006">
            <v>12</v>
          </cell>
          <cell r="V1006">
            <v>2011</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0.99982000000000004</v>
          </cell>
          <cell r="L1007">
            <v>0</v>
          </cell>
          <cell r="M1007">
            <v>0</v>
          </cell>
          <cell r="N1007">
            <v>0</v>
          </cell>
          <cell r="O1007">
            <v>0.01</v>
          </cell>
          <cell r="P1007">
            <v>0</v>
          </cell>
          <cell r="Q1007">
            <v>0</v>
          </cell>
          <cell r="R1007">
            <v>1.8200000000000001E-2</v>
          </cell>
          <cell r="S1007">
            <v>55</v>
          </cell>
          <cell r="T1007">
            <v>6</v>
          </cell>
          <cell r="U1007">
            <v>12</v>
          </cell>
          <cell r="V1007">
            <v>2011</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0.99982000000000004</v>
          </cell>
          <cell r="L1008">
            <v>0</v>
          </cell>
          <cell r="M1008">
            <v>0</v>
          </cell>
          <cell r="N1008">
            <v>0</v>
          </cell>
          <cell r="O1008">
            <v>0.01</v>
          </cell>
          <cell r="P1008">
            <v>0</v>
          </cell>
          <cell r="Q1008">
            <v>0</v>
          </cell>
          <cell r="R1008">
            <v>1.8200000000000001E-2</v>
          </cell>
          <cell r="S1008">
            <v>55</v>
          </cell>
          <cell r="T1008">
            <v>6</v>
          </cell>
          <cell r="U1008">
            <v>12</v>
          </cell>
          <cell r="V1008">
            <v>2011</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0.99982000000000004</v>
          </cell>
          <cell r="L1009">
            <v>0</v>
          </cell>
          <cell r="M1009">
            <v>0</v>
          </cell>
          <cell r="N1009">
            <v>0</v>
          </cell>
          <cell r="O1009">
            <v>0.01</v>
          </cell>
          <cell r="P1009">
            <v>0</v>
          </cell>
          <cell r="Q1009">
            <v>0</v>
          </cell>
          <cell r="R1009">
            <v>1.8200000000000001E-2</v>
          </cell>
          <cell r="S1009">
            <v>55</v>
          </cell>
          <cell r="T1009">
            <v>6</v>
          </cell>
          <cell r="U1009">
            <v>12</v>
          </cell>
          <cell r="V1009">
            <v>2011</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0.99982000000000004</v>
          </cell>
          <cell r="L1010">
            <v>0</v>
          </cell>
          <cell r="M1010">
            <v>0</v>
          </cell>
          <cell r="N1010">
            <v>0</v>
          </cell>
          <cell r="O1010">
            <v>0.01</v>
          </cell>
          <cell r="P1010">
            <v>0</v>
          </cell>
          <cell r="Q1010">
            <v>0</v>
          </cell>
          <cell r="R1010">
            <v>1.8200000000000001E-2</v>
          </cell>
          <cell r="S1010">
            <v>55</v>
          </cell>
          <cell r="T1010">
            <v>6</v>
          </cell>
          <cell r="U1010">
            <v>12</v>
          </cell>
          <cell r="V1010">
            <v>2011</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0.99982000000000004</v>
          </cell>
          <cell r="L1011">
            <v>0</v>
          </cell>
          <cell r="M1011">
            <v>0</v>
          </cell>
          <cell r="N1011">
            <v>0</v>
          </cell>
          <cell r="O1011">
            <v>0.01</v>
          </cell>
          <cell r="P1011">
            <v>0</v>
          </cell>
          <cell r="Q1011">
            <v>0</v>
          </cell>
          <cell r="R1011">
            <v>1.8200000000000001E-2</v>
          </cell>
          <cell r="S1011">
            <v>55</v>
          </cell>
          <cell r="T1011">
            <v>6</v>
          </cell>
          <cell r="U1011">
            <v>12</v>
          </cell>
          <cell r="V1011">
            <v>2011</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0.99982000000000004</v>
          </cell>
          <cell r="L1012">
            <v>0</v>
          </cell>
          <cell r="M1012">
            <v>0</v>
          </cell>
          <cell r="N1012">
            <v>0</v>
          </cell>
          <cell r="O1012">
            <v>0.01</v>
          </cell>
          <cell r="P1012">
            <v>0</v>
          </cell>
          <cell r="Q1012">
            <v>0</v>
          </cell>
          <cell r="R1012">
            <v>1.8200000000000001E-2</v>
          </cell>
          <cell r="S1012">
            <v>55</v>
          </cell>
          <cell r="T1012">
            <v>6</v>
          </cell>
          <cell r="U1012">
            <v>12</v>
          </cell>
          <cell r="V1012">
            <v>2011</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0.996</v>
          </cell>
          <cell r="L1013">
            <v>0</v>
          </cell>
          <cell r="M1013">
            <v>0</v>
          </cell>
          <cell r="N1013">
            <v>0</v>
          </cell>
          <cell r="O1013">
            <v>0.22</v>
          </cell>
          <cell r="P1013">
            <v>0</v>
          </cell>
          <cell r="Q1013">
            <v>0</v>
          </cell>
          <cell r="R1013">
            <v>1.8200000000000001E-2</v>
          </cell>
          <cell r="S1013">
            <v>55</v>
          </cell>
          <cell r="T1013">
            <v>6</v>
          </cell>
          <cell r="U1013">
            <v>12</v>
          </cell>
          <cell r="V1013">
            <v>2011</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0.99273</v>
          </cell>
          <cell r="L1014">
            <v>0</v>
          </cell>
          <cell r="M1014">
            <v>0</v>
          </cell>
          <cell r="N1014">
            <v>0</v>
          </cell>
          <cell r="O1014">
            <v>0.4</v>
          </cell>
          <cell r="P1014">
            <v>0</v>
          </cell>
          <cell r="Q1014">
            <v>0</v>
          </cell>
          <cell r="R1014">
            <v>1.8200000000000001E-2</v>
          </cell>
          <cell r="S1014">
            <v>55</v>
          </cell>
          <cell r="T1014">
            <v>6</v>
          </cell>
          <cell r="U1014">
            <v>12</v>
          </cell>
          <cell r="V1014">
            <v>2011</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0.98490999999999995</v>
          </cell>
          <cell r="L1015">
            <v>0</v>
          </cell>
          <cell r="M1015">
            <v>0</v>
          </cell>
          <cell r="N1015">
            <v>0</v>
          </cell>
          <cell r="O1015">
            <v>0.83</v>
          </cell>
          <cell r="P1015">
            <v>0</v>
          </cell>
          <cell r="Q1015">
            <v>0</v>
          </cell>
          <cell r="R1015">
            <v>1.8200000000000001E-2</v>
          </cell>
          <cell r="S1015">
            <v>55</v>
          </cell>
          <cell r="T1015">
            <v>6</v>
          </cell>
          <cell r="U1015">
            <v>12</v>
          </cell>
          <cell r="V1015">
            <v>2011</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0.98055000000000003</v>
          </cell>
          <cell r="L1016">
            <v>0</v>
          </cell>
          <cell r="M1016">
            <v>0</v>
          </cell>
          <cell r="N1016">
            <v>0</v>
          </cell>
          <cell r="O1016">
            <v>1.07</v>
          </cell>
          <cell r="P1016">
            <v>0</v>
          </cell>
          <cell r="Q1016">
            <v>0</v>
          </cell>
          <cell r="R1016">
            <v>1.8200000000000001E-2</v>
          </cell>
          <cell r="S1016">
            <v>55</v>
          </cell>
          <cell r="T1016">
            <v>6</v>
          </cell>
          <cell r="U1016">
            <v>12</v>
          </cell>
          <cell r="V1016">
            <v>2011</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0.97636000000000001</v>
          </cell>
          <cell r="L1017">
            <v>0</v>
          </cell>
          <cell r="M1017">
            <v>0</v>
          </cell>
          <cell r="N1017">
            <v>0</v>
          </cell>
          <cell r="O1017">
            <v>1.3</v>
          </cell>
          <cell r="P1017">
            <v>0</v>
          </cell>
          <cell r="Q1017">
            <v>0</v>
          </cell>
          <cell r="R1017">
            <v>1.8200000000000001E-2</v>
          </cell>
          <cell r="S1017">
            <v>55</v>
          </cell>
          <cell r="T1017">
            <v>6</v>
          </cell>
          <cell r="U1017">
            <v>12</v>
          </cell>
          <cell r="V1017">
            <v>2011</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0.97218000000000004</v>
          </cell>
          <cell r="L1018">
            <v>0</v>
          </cell>
          <cell r="M1018">
            <v>0</v>
          </cell>
          <cell r="N1018">
            <v>0</v>
          </cell>
          <cell r="O1018">
            <v>1.53</v>
          </cell>
          <cell r="P1018">
            <v>0</v>
          </cell>
          <cell r="Q1018">
            <v>0</v>
          </cell>
          <cell r="R1018">
            <v>1.8200000000000001E-2</v>
          </cell>
          <cell r="S1018">
            <v>55</v>
          </cell>
          <cell r="T1018">
            <v>6</v>
          </cell>
          <cell r="U1018">
            <v>12</v>
          </cell>
          <cell r="V1018">
            <v>2011</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0.96782000000000001</v>
          </cell>
          <cell r="L1019">
            <v>0</v>
          </cell>
          <cell r="M1019">
            <v>0</v>
          </cell>
          <cell r="N1019">
            <v>0</v>
          </cell>
          <cell r="O1019">
            <v>1.77</v>
          </cell>
          <cell r="P1019">
            <v>0</v>
          </cell>
          <cell r="Q1019">
            <v>0</v>
          </cell>
          <cell r="R1019">
            <v>1.8200000000000001E-2</v>
          </cell>
          <cell r="S1019">
            <v>55</v>
          </cell>
          <cell r="T1019">
            <v>6</v>
          </cell>
          <cell r="U1019">
            <v>12</v>
          </cell>
          <cell r="V1019">
            <v>2011</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0.96326999999999996</v>
          </cell>
          <cell r="L1020">
            <v>0</v>
          </cell>
          <cell r="M1020">
            <v>0</v>
          </cell>
          <cell r="N1020">
            <v>0</v>
          </cell>
          <cell r="O1020">
            <v>2.02</v>
          </cell>
          <cell r="P1020">
            <v>0</v>
          </cell>
          <cell r="Q1020">
            <v>0</v>
          </cell>
          <cell r="R1020">
            <v>1.8200000000000001E-2</v>
          </cell>
          <cell r="S1020">
            <v>55</v>
          </cell>
          <cell r="T1020">
            <v>6</v>
          </cell>
          <cell r="U1020">
            <v>12</v>
          </cell>
          <cell r="V1020">
            <v>2011</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0.95872999999999997</v>
          </cell>
          <cell r="L1021">
            <v>0</v>
          </cell>
          <cell r="M1021">
            <v>0</v>
          </cell>
          <cell r="N1021">
            <v>0</v>
          </cell>
          <cell r="O1021">
            <v>2.27</v>
          </cell>
          <cell r="P1021">
            <v>0</v>
          </cell>
          <cell r="Q1021">
            <v>0</v>
          </cell>
          <cell r="R1021">
            <v>1.8200000000000001E-2</v>
          </cell>
          <cell r="S1021">
            <v>55</v>
          </cell>
          <cell r="T1021">
            <v>6</v>
          </cell>
          <cell r="U1021">
            <v>12</v>
          </cell>
          <cell r="V1021">
            <v>2011</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0.95399999999999996</v>
          </cell>
          <cell r="L1022">
            <v>0</v>
          </cell>
          <cell r="M1022">
            <v>0</v>
          </cell>
          <cell r="N1022">
            <v>0</v>
          </cell>
          <cell r="O1022">
            <v>2.5299999999999998</v>
          </cell>
          <cell r="P1022">
            <v>0</v>
          </cell>
          <cell r="Q1022">
            <v>0</v>
          </cell>
          <cell r="R1022">
            <v>1.8200000000000001E-2</v>
          </cell>
          <cell r="S1022">
            <v>55</v>
          </cell>
          <cell r="T1022">
            <v>6</v>
          </cell>
          <cell r="U1022">
            <v>12</v>
          </cell>
          <cell r="V1022">
            <v>2011</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0.94945000000000002</v>
          </cell>
          <cell r="L1023">
            <v>0</v>
          </cell>
          <cell r="M1023">
            <v>0</v>
          </cell>
          <cell r="N1023">
            <v>0</v>
          </cell>
          <cell r="O1023">
            <v>2.78</v>
          </cell>
          <cell r="P1023">
            <v>0</v>
          </cell>
          <cell r="Q1023">
            <v>0</v>
          </cell>
          <cell r="R1023">
            <v>1.8200000000000001E-2</v>
          </cell>
          <cell r="S1023">
            <v>55</v>
          </cell>
          <cell r="T1023">
            <v>6</v>
          </cell>
          <cell r="U1023">
            <v>12</v>
          </cell>
          <cell r="V1023">
            <v>2011</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0.94491000000000003</v>
          </cell>
          <cell r="L1024">
            <v>0</v>
          </cell>
          <cell r="M1024">
            <v>0</v>
          </cell>
          <cell r="N1024">
            <v>0</v>
          </cell>
          <cell r="O1024">
            <v>3.03</v>
          </cell>
          <cell r="P1024">
            <v>0</v>
          </cell>
          <cell r="Q1024">
            <v>0</v>
          </cell>
          <cell r="R1024">
            <v>1.8200000000000001E-2</v>
          </cell>
          <cell r="S1024">
            <v>55</v>
          </cell>
          <cell r="T1024">
            <v>6</v>
          </cell>
          <cell r="U1024">
            <v>12</v>
          </cell>
          <cell r="V1024">
            <v>2011</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0.93545</v>
          </cell>
          <cell r="L1025">
            <v>0</v>
          </cell>
          <cell r="M1025">
            <v>0</v>
          </cell>
          <cell r="N1025">
            <v>0</v>
          </cell>
          <cell r="O1025">
            <v>3.55</v>
          </cell>
          <cell r="P1025">
            <v>0</v>
          </cell>
          <cell r="Q1025">
            <v>0</v>
          </cell>
          <cell r="R1025">
            <v>1.8200000000000001E-2</v>
          </cell>
          <cell r="S1025">
            <v>55</v>
          </cell>
          <cell r="T1025">
            <v>6</v>
          </cell>
          <cell r="U1025">
            <v>12</v>
          </cell>
          <cell r="V1025">
            <v>2011</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0.92144999999999999</v>
          </cell>
          <cell r="L1026">
            <v>0</v>
          </cell>
          <cell r="M1026">
            <v>0</v>
          </cell>
          <cell r="N1026">
            <v>0</v>
          </cell>
          <cell r="O1026">
            <v>4.32</v>
          </cell>
          <cell r="P1026">
            <v>0</v>
          </cell>
          <cell r="Q1026">
            <v>0</v>
          </cell>
          <cell r="R1026">
            <v>1.8200000000000001E-2</v>
          </cell>
          <cell r="S1026">
            <v>55</v>
          </cell>
          <cell r="T1026">
            <v>6</v>
          </cell>
          <cell r="U1026">
            <v>12</v>
          </cell>
          <cell r="V1026">
            <v>2011</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0.91673000000000004</v>
          </cell>
          <cell r="L1027">
            <v>0</v>
          </cell>
          <cell r="M1027">
            <v>0</v>
          </cell>
          <cell r="N1027">
            <v>0</v>
          </cell>
          <cell r="O1027">
            <v>4.58</v>
          </cell>
          <cell r="P1027">
            <v>0</v>
          </cell>
          <cell r="Q1027">
            <v>0</v>
          </cell>
          <cell r="R1027">
            <v>1.8200000000000001E-2</v>
          </cell>
          <cell r="S1027">
            <v>55</v>
          </cell>
          <cell r="T1027">
            <v>6</v>
          </cell>
          <cell r="U1027">
            <v>12</v>
          </cell>
          <cell r="V1027">
            <v>2011</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0.91217999999999999</v>
          </cell>
          <cell r="L1028">
            <v>0</v>
          </cell>
          <cell r="M1028">
            <v>0</v>
          </cell>
          <cell r="N1028">
            <v>0</v>
          </cell>
          <cell r="O1028">
            <v>4.83</v>
          </cell>
          <cell r="P1028">
            <v>0</v>
          </cell>
          <cell r="Q1028">
            <v>0</v>
          </cell>
          <cell r="R1028">
            <v>1.8200000000000001E-2</v>
          </cell>
          <cell r="S1028">
            <v>55</v>
          </cell>
          <cell r="T1028">
            <v>6</v>
          </cell>
          <cell r="U1028">
            <v>12</v>
          </cell>
          <cell r="V1028">
            <v>2011</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0.90254999999999996</v>
          </cell>
          <cell r="L1029">
            <v>0</v>
          </cell>
          <cell r="M1029">
            <v>0</v>
          </cell>
          <cell r="N1029">
            <v>0</v>
          </cell>
          <cell r="O1029">
            <v>5.36</v>
          </cell>
          <cell r="P1029">
            <v>0</v>
          </cell>
          <cell r="Q1029">
            <v>0</v>
          </cell>
          <cell r="R1029">
            <v>1.8200000000000001E-2</v>
          </cell>
          <cell r="S1029">
            <v>55</v>
          </cell>
          <cell r="T1029">
            <v>6</v>
          </cell>
          <cell r="U1029">
            <v>12</v>
          </cell>
          <cell r="V1029">
            <v>2011</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0.88782000000000005</v>
          </cell>
          <cell r="L1030">
            <v>0</v>
          </cell>
          <cell r="M1030">
            <v>0</v>
          </cell>
          <cell r="N1030">
            <v>0</v>
          </cell>
          <cell r="O1030">
            <v>6.17</v>
          </cell>
          <cell r="P1030">
            <v>0</v>
          </cell>
          <cell r="Q1030">
            <v>0</v>
          </cell>
          <cell r="R1030">
            <v>1.8200000000000001E-2</v>
          </cell>
          <cell r="S1030">
            <v>55</v>
          </cell>
          <cell r="T1030">
            <v>6</v>
          </cell>
          <cell r="U1030">
            <v>12</v>
          </cell>
          <cell r="V1030">
            <v>2011</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0.87726999999999999</v>
          </cell>
          <cell r="L1031">
            <v>0</v>
          </cell>
          <cell r="M1031">
            <v>0</v>
          </cell>
          <cell r="N1031">
            <v>0</v>
          </cell>
          <cell r="O1031">
            <v>6.75</v>
          </cell>
          <cell r="P1031">
            <v>0</v>
          </cell>
          <cell r="Q1031">
            <v>0</v>
          </cell>
          <cell r="R1031">
            <v>1.8200000000000001E-2</v>
          </cell>
          <cell r="S1031">
            <v>55</v>
          </cell>
          <cell r="T1031">
            <v>6</v>
          </cell>
          <cell r="U1031">
            <v>12</v>
          </cell>
          <cell r="V1031">
            <v>2011</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0.87163999999999997</v>
          </cell>
          <cell r="L1032">
            <v>0</v>
          </cell>
          <cell r="M1032">
            <v>0</v>
          </cell>
          <cell r="N1032">
            <v>0</v>
          </cell>
          <cell r="O1032">
            <v>7.06</v>
          </cell>
          <cell r="P1032">
            <v>0</v>
          </cell>
          <cell r="Q1032">
            <v>0</v>
          </cell>
          <cell r="R1032">
            <v>1.8200000000000001E-2</v>
          </cell>
          <cell r="S1032">
            <v>55</v>
          </cell>
          <cell r="T1032">
            <v>6</v>
          </cell>
          <cell r="U1032">
            <v>12</v>
          </cell>
          <cell r="V1032">
            <v>2011</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0.80254999999999999</v>
          </cell>
          <cell r="L1033">
            <v>0</v>
          </cell>
          <cell r="M1033">
            <v>0</v>
          </cell>
          <cell r="N1033">
            <v>0</v>
          </cell>
          <cell r="O1033">
            <v>10.86</v>
          </cell>
          <cell r="P1033">
            <v>0</v>
          </cell>
          <cell r="Q1033">
            <v>0</v>
          </cell>
          <cell r="R1033">
            <v>1.8200000000000001E-2</v>
          </cell>
          <cell r="S1033">
            <v>55</v>
          </cell>
          <cell r="T1033">
            <v>6</v>
          </cell>
          <cell r="U1033">
            <v>12</v>
          </cell>
          <cell r="V1033">
            <v>2011</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0.79400000000000004</v>
          </cell>
          <cell r="L1034">
            <v>0</v>
          </cell>
          <cell r="M1034">
            <v>0</v>
          </cell>
          <cell r="N1034">
            <v>0</v>
          </cell>
          <cell r="O1034">
            <v>11.33</v>
          </cell>
          <cell r="P1034">
            <v>0</v>
          </cell>
          <cell r="Q1034">
            <v>0</v>
          </cell>
          <cell r="R1034">
            <v>1.8200000000000001E-2</v>
          </cell>
          <cell r="S1034">
            <v>55</v>
          </cell>
          <cell r="T1034">
            <v>6</v>
          </cell>
          <cell r="U1034">
            <v>12</v>
          </cell>
          <cell r="V1034">
            <v>2011</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0.75654999999999994</v>
          </cell>
          <cell r="L1035">
            <v>0</v>
          </cell>
          <cell r="M1035">
            <v>0</v>
          </cell>
          <cell r="N1035">
            <v>0</v>
          </cell>
          <cell r="O1035">
            <v>13.39</v>
          </cell>
          <cell r="P1035">
            <v>0</v>
          </cell>
          <cell r="Q1035">
            <v>0</v>
          </cell>
          <cell r="R1035">
            <v>1.8200000000000001E-2</v>
          </cell>
          <cell r="S1035">
            <v>55</v>
          </cell>
          <cell r="T1035">
            <v>6</v>
          </cell>
          <cell r="U1035">
            <v>12</v>
          </cell>
          <cell r="V1035">
            <v>2011</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0.73617999999999995</v>
          </cell>
          <cell r="L1036">
            <v>0</v>
          </cell>
          <cell r="M1036">
            <v>0</v>
          </cell>
          <cell r="N1036">
            <v>0</v>
          </cell>
          <cell r="O1036">
            <v>14.51</v>
          </cell>
          <cell r="P1036">
            <v>0</v>
          </cell>
          <cell r="Q1036">
            <v>0</v>
          </cell>
          <cell r="R1036">
            <v>1.8200000000000001E-2</v>
          </cell>
          <cell r="S1036">
            <v>55</v>
          </cell>
          <cell r="T1036">
            <v>6</v>
          </cell>
          <cell r="U1036">
            <v>12</v>
          </cell>
          <cell r="V1036">
            <v>2011</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0.67981999999999998</v>
          </cell>
          <cell r="L1037">
            <v>0</v>
          </cell>
          <cell r="M1037">
            <v>0</v>
          </cell>
          <cell r="N1037">
            <v>0</v>
          </cell>
          <cell r="O1037">
            <v>17.61</v>
          </cell>
          <cell r="P1037">
            <v>0</v>
          </cell>
          <cell r="Q1037">
            <v>0</v>
          </cell>
          <cell r="R1037">
            <v>1.8200000000000001E-2</v>
          </cell>
          <cell r="S1037">
            <v>55</v>
          </cell>
          <cell r="T1037">
            <v>6</v>
          </cell>
          <cell r="U1037">
            <v>12</v>
          </cell>
          <cell r="V1037">
            <v>2011</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0.63036000000000003</v>
          </cell>
          <cell r="L1038">
            <v>0</v>
          </cell>
          <cell r="M1038">
            <v>0</v>
          </cell>
          <cell r="N1038">
            <v>0</v>
          </cell>
          <cell r="O1038">
            <v>20.329999999999998</v>
          </cell>
          <cell r="P1038">
            <v>0</v>
          </cell>
          <cell r="Q1038">
            <v>0</v>
          </cell>
          <cell r="R1038">
            <v>1.8200000000000001E-2</v>
          </cell>
          <cell r="S1038">
            <v>55</v>
          </cell>
          <cell r="T1038">
            <v>6</v>
          </cell>
          <cell r="U1038">
            <v>12</v>
          </cell>
          <cell r="V1038">
            <v>2011</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0.54964000000000002</v>
          </cell>
          <cell r="L1039">
            <v>0</v>
          </cell>
          <cell r="M1039">
            <v>0</v>
          </cell>
          <cell r="N1039">
            <v>0</v>
          </cell>
          <cell r="O1039">
            <v>24.77</v>
          </cell>
          <cell r="P1039">
            <v>0</v>
          </cell>
          <cell r="Q1039">
            <v>0</v>
          </cell>
          <cell r="R1039">
            <v>1.8200000000000001E-2</v>
          </cell>
          <cell r="S1039">
            <v>55</v>
          </cell>
          <cell r="T1039">
            <v>6</v>
          </cell>
          <cell r="U1039">
            <v>12</v>
          </cell>
          <cell r="V1039">
            <v>2011</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0.52109000000000005</v>
          </cell>
          <cell r="L1040">
            <v>1477</v>
          </cell>
          <cell r="M1040">
            <v>0</v>
          </cell>
          <cell r="N1040">
            <v>2834</v>
          </cell>
          <cell r="O1040">
            <v>26.34</v>
          </cell>
          <cell r="P1040">
            <v>51.58</v>
          </cell>
          <cell r="Q1040">
            <v>1.8200000000000001E-2</v>
          </cell>
          <cell r="R1040">
            <v>1.8200000000000001E-2</v>
          </cell>
          <cell r="S1040">
            <v>55</v>
          </cell>
          <cell r="T1040">
            <v>6</v>
          </cell>
          <cell r="U1040">
            <v>12</v>
          </cell>
          <cell r="V1040">
            <v>2011</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0.47709000000000001</v>
          </cell>
          <cell r="L1041">
            <v>286</v>
          </cell>
          <cell r="M1041">
            <v>0</v>
          </cell>
          <cell r="N1041">
            <v>599</v>
          </cell>
          <cell r="O1041">
            <v>28.76</v>
          </cell>
          <cell r="P1041">
            <v>10.91</v>
          </cell>
          <cell r="Q1041">
            <v>1.8200000000000001E-2</v>
          </cell>
          <cell r="R1041">
            <v>1.8200000000000001E-2</v>
          </cell>
          <cell r="S1041">
            <v>55</v>
          </cell>
          <cell r="T1041">
            <v>6</v>
          </cell>
          <cell r="U1041">
            <v>12</v>
          </cell>
          <cell r="V1041">
            <v>2011</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0.44690999999999997</v>
          </cell>
          <cell r="L1042">
            <v>5529</v>
          </cell>
          <cell r="M1042">
            <v>0</v>
          </cell>
          <cell r="N1042">
            <v>12371</v>
          </cell>
          <cell r="O1042">
            <v>30.42</v>
          </cell>
          <cell r="P1042">
            <v>225.16</v>
          </cell>
          <cell r="Q1042">
            <v>1.8200000000000001E-2</v>
          </cell>
          <cell r="R1042">
            <v>1.8200000000000001E-2</v>
          </cell>
          <cell r="S1042">
            <v>55</v>
          </cell>
          <cell r="T1042">
            <v>6</v>
          </cell>
          <cell r="U1042">
            <v>12</v>
          </cell>
          <cell r="V1042">
            <v>2011</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0.41617999999999999</v>
          </cell>
          <cell r="L1043">
            <v>1980</v>
          </cell>
          <cell r="M1043">
            <v>0</v>
          </cell>
          <cell r="N1043">
            <v>4758</v>
          </cell>
          <cell r="O1043">
            <v>32.11</v>
          </cell>
          <cell r="P1043">
            <v>86.59</v>
          </cell>
          <cell r="Q1043">
            <v>1.8200000000000001E-2</v>
          </cell>
          <cell r="R1043">
            <v>1.8200000000000001E-2</v>
          </cell>
          <cell r="S1043">
            <v>55</v>
          </cell>
          <cell r="T1043">
            <v>6</v>
          </cell>
          <cell r="U1043">
            <v>12</v>
          </cell>
          <cell r="V1043">
            <v>2011</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0.38473000000000002</v>
          </cell>
          <cell r="L1044">
            <v>5464</v>
          </cell>
          <cell r="M1044">
            <v>0</v>
          </cell>
          <cell r="N1044">
            <v>14202</v>
          </cell>
          <cell r="O1044">
            <v>33.840000000000003</v>
          </cell>
          <cell r="P1044">
            <v>258.48</v>
          </cell>
          <cell r="Q1044">
            <v>1.8200000000000001E-2</v>
          </cell>
          <cell r="R1044">
            <v>1.8200000000000001E-2</v>
          </cell>
          <cell r="S1044">
            <v>55</v>
          </cell>
          <cell r="T1044">
            <v>6</v>
          </cell>
          <cell r="U1044">
            <v>12</v>
          </cell>
          <cell r="V1044">
            <v>2011</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0.36873</v>
          </cell>
          <cell r="L1045">
            <v>49079</v>
          </cell>
          <cell r="M1045">
            <v>0</v>
          </cell>
          <cell r="N1045">
            <v>133102</v>
          </cell>
          <cell r="O1045">
            <v>34.72</v>
          </cell>
          <cell r="P1045">
            <v>2422.46</v>
          </cell>
          <cell r="Q1045">
            <v>1.8200000000000001E-2</v>
          </cell>
          <cell r="R1045">
            <v>1.8200000000000001E-2</v>
          </cell>
          <cell r="S1045">
            <v>55</v>
          </cell>
          <cell r="T1045">
            <v>6</v>
          </cell>
          <cell r="U1045">
            <v>12</v>
          </cell>
          <cell r="V1045">
            <v>2011</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0.35272999999999999</v>
          </cell>
          <cell r="L1046">
            <v>5452</v>
          </cell>
          <cell r="M1046">
            <v>0</v>
          </cell>
          <cell r="N1046">
            <v>15456</v>
          </cell>
          <cell r="O1046">
            <v>35.6</v>
          </cell>
          <cell r="P1046">
            <v>281.29000000000002</v>
          </cell>
          <cell r="Q1046">
            <v>1.8200000000000001E-2</v>
          </cell>
          <cell r="R1046">
            <v>1.8200000000000001E-2</v>
          </cell>
          <cell r="S1046">
            <v>55</v>
          </cell>
          <cell r="T1046">
            <v>6</v>
          </cell>
          <cell r="U1046">
            <v>12</v>
          </cell>
          <cell r="V1046">
            <v>2011</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0.33655000000000002</v>
          </cell>
          <cell r="L1047">
            <v>0</v>
          </cell>
          <cell r="M1047">
            <v>0</v>
          </cell>
          <cell r="N1047">
            <v>0</v>
          </cell>
          <cell r="O1047">
            <v>36.49</v>
          </cell>
          <cell r="P1047">
            <v>0</v>
          </cell>
          <cell r="Q1047">
            <v>0</v>
          </cell>
          <cell r="R1047">
            <v>1.8200000000000001E-2</v>
          </cell>
          <cell r="S1047">
            <v>55</v>
          </cell>
          <cell r="T1047">
            <v>6</v>
          </cell>
          <cell r="U1047">
            <v>12</v>
          </cell>
          <cell r="V1047">
            <v>2011</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0.30364000000000002</v>
          </cell>
          <cell r="L1048">
            <v>33014</v>
          </cell>
          <cell r="M1048">
            <v>0</v>
          </cell>
          <cell r="N1048">
            <v>108729</v>
          </cell>
          <cell r="O1048">
            <v>38.299999999999997</v>
          </cell>
          <cell r="P1048">
            <v>1978.87</v>
          </cell>
          <cell r="Q1048">
            <v>1.8200000000000001E-2</v>
          </cell>
          <cell r="R1048">
            <v>1.8200000000000001E-2</v>
          </cell>
          <cell r="S1048">
            <v>55</v>
          </cell>
          <cell r="T1048">
            <v>6</v>
          </cell>
          <cell r="U1048">
            <v>12</v>
          </cell>
          <cell r="V1048">
            <v>2011</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0.28709000000000001</v>
          </cell>
          <cell r="L1049">
            <v>3510</v>
          </cell>
          <cell r="M1049">
            <v>0</v>
          </cell>
          <cell r="N1049">
            <v>12227</v>
          </cell>
          <cell r="O1049">
            <v>39.21</v>
          </cell>
          <cell r="P1049">
            <v>222.54</v>
          </cell>
          <cell r="Q1049">
            <v>1.8200000000000001E-2</v>
          </cell>
          <cell r="R1049">
            <v>1.8200000000000001E-2</v>
          </cell>
          <cell r="S1049">
            <v>55</v>
          </cell>
          <cell r="T1049">
            <v>6</v>
          </cell>
          <cell r="U1049">
            <v>12</v>
          </cell>
          <cell r="V1049">
            <v>2011</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0.25345000000000001</v>
          </cell>
          <cell r="L1050">
            <v>243</v>
          </cell>
          <cell r="M1050">
            <v>0</v>
          </cell>
          <cell r="N1050">
            <v>960</v>
          </cell>
          <cell r="O1050">
            <v>41.06</v>
          </cell>
          <cell r="P1050">
            <v>17.48</v>
          </cell>
          <cell r="Q1050">
            <v>1.8200000000000001E-2</v>
          </cell>
          <cell r="R1050">
            <v>1.8200000000000001E-2</v>
          </cell>
          <cell r="S1050">
            <v>55</v>
          </cell>
          <cell r="T1050">
            <v>6</v>
          </cell>
          <cell r="U1050">
            <v>12</v>
          </cell>
          <cell r="V1050">
            <v>2011</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0.23655000000000001</v>
          </cell>
          <cell r="L1051">
            <v>2020</v>
          </cell>
          <cell r="M1051">
            <v>0</v>
          </cell>
          <cell r="N1051">
            <v>8539</v>
          </cell>
          <cell r="O1051">
            <v>41.99</v>
          </cell>
          <cell r="P1051">
            <v>155.41</v>
          </cell>
          <cell r="Q1051">
            <v>1.8200000000000001E-2</v>
          </cell>
          <cell r="R1051">
            <v>1.8200000000000001E-2</v>
          </cell>
          <cell r="S1051">
            <v>55</v>
          </cell>
          <cell r="T1051">
            <v>6</v>
          </cell>
          <cell r="U1051">
            <v>12</v>
          </cell>
          <cell r="V1051">
            <v>2011</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0.21945000000000001</v>
          </cell>
          <cell r="L1052">
            <v>12305</v>
          </cell>
          <cell r="M1052">
            <v>0</v>
          </cell>
          <cell r="N1052">
            <v>56074</v>
          </cell>
          <cell r="O1052">
            <v>42.93</v>
          </cell>
          <cell r="P1052">
            <v>1020.55</v>
          </cell>
          <cell r="Q1052">
            <v>1.8200000000000001E-2</v>
          </cell>
          <cell r="R1052">
            <v>1.8200000000000001E-2</v>
          </cell>
          <cell r="S1052">
            <v>55</v>
          </cell>
          <cell r="T1052">
            <v>6</v>
          </cell>
          <cell r="U1052">
            <v>12</v>
          </cell>
          <cell r="V1052">
            <v>2011</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0.20236000000000001</v>
          </cell>
          <cell r="L1053">
            <v>6280</v>
          </cell>
          <cell r="M1053">
            <v>0</v>
          </cell>
          <cell r="N1053">
            <v>31035</v>
          </cell>
          <cell r="O1053">
            <v>43.87</v>
          </cell>
          <cell r="P1053">
            <v>564.83000000000004</v>
          </cell>
          <cell r="Q1053">
            <v>1.8200000000000001E-2</v>
          </cell>
          <cell r="R1053">
            <v>1.8200000000000001E-2</v>
          </cell>
          <cell r="S1053">
            <v>55</v>
          </cell>
          <cell r="T1053">
            <v>6</v>
          </cell>
          <cell r="U1053">
            <v>12</v>
          </cell>
          <cell r="V1053">
            <v>2011</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0.95689000000000002</v>
          </cell>
          <cell r="L1054">
            <v>0</v>
          </cell>
          <cell r="M1054">
            <v>0</v>
          </cell>
          <cell r="N1054">
            <v>0</v>
          </cell>
          <cell r="O1054">
            <v>1.94</v>
          </cell>
          <cell r="P1054">
            <v>0</v>
          </cell>
          <cell r="Q1054">
            <v>0</v>
          </cell>
          <cell r="R1054">
            <v>2.2200000000000001E-2</v>
          </cell>
          <cell r="S1054">
            <v>45</v>
          </cell>
          <cell r="T1054">
            <v>6</v>
          </cell>
          <cell r="U1054">
            <v>12</v>
          </cell>
          <cell r="V1054">
            <v>2011</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0.93422000000000005</v>
          </cell>
          <cell r="L1055">
            <v>0</v>
          </cell>
          <cell r="M1055">
            <v>0</v>
          </cell>
          <cell r="N1055">
            <v>0</v>
          </cell>
          <cell r="O1055">
            <v>2.96</v>
          </cell>
          <cell r="P1055">
            <v>0</v>
          </cell>
          <cell r="Q1055">
            <v>0</v>
          </cell>
          <cell r="R1055">
            <v>2.2200000000000001E-2</v>
          </cell>
          <cell r="S1055">
            <v>45</v>
          </cell>
          <cell r="T1055">
            <v>6</v>
          </cell>
          <cell r="U1055">
            <v>12</v>
          </cell>
          <cell r="V1055">
            <v>2011</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0.93022000000000005</v>
          </cell>
          <cell r="L1056">
            <v>13326</v>
          </cell>
          <cell r="M1056">
            <v>0</v>
          </cell>
          <cell r="N1056">
            <v>14326</v>
          </cell>
          <cell r="O1056">
            <v>3.14</v>
          </cell>
          <cell r="P1056">
            <v>318.02999999999997</v>
          </cell>
          <cell r="Q1056">
            <v>2.2200000000000001E-2</v>
          </cell>
          <cell r="R1056">
            <v>2.2200000000000001E-2</v>
          </cell>
          <cell r="S1056">
            <v>45</v>
          </cell>
          <cell r="T1056">
            <v>6</v>
          </cell>
          <cell r="U1056">
            <v>12</v>
          </cell>
          <cell r="V1056">
            <v>2011</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0.92622000000000004</v>
          </cell>
          <cell r="L1057">
            <v>322</v>
          </cell>
          <cell r="M1057">
            <v>0</v>
          </cell>
          <cell r="N1057">
            <v>348</v>
          </cell>
          <cell r="O1057">
            <v>3.32</v>
          </cell>
          <cell r="P1057">
            <v>7.73</v>
          </cell>
          <cell r="Q1057">
            <v>2.2200000000000001E-2</v>
          </cell>
          <cell r="R1057">
            <v>2.2200000000000001E-2</v>
          </cell>
          <cell r="S1057">
            <v>45</v>
          </cell>
          <cell r="T1057">
            <v>6</v>
          </cell>
          <cell r="U1057">
            <v>12</v>
          </cell>
          <cell r="V1057">
            <v>2011</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0.92222000000000004</v>
          </cell>
          <cell r="L1058">
            <v>0</v>
          </cell>
          <cell r="M1058">
            <v>0</v>
          </cell>
          <cell r="N1058">
            <v>0</v>
          </cell>
          <cell r="O1058">
            <v>3.5</v>
          </cell>
          <cell r="P1058">
            <v>0</v>
          </cell>
          <cell r="Q1058">
            <v>0</v>
          </cell>
          <cell r="R1058">
            <v>2.2200000000000001E-2</v>
          </cell>
          <cell r="S1058">
            <v>45</v>
          </cell>
          <cell r="T1058">
            <v>6</v>
          </cell>
          <cell r="U1058">
            <v>12</v>
          </cell>
          <cell r="V1058">
            <v>2011</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0.91844000000000003</v>
          </cell>
          <cell r="L1059">
            <v>3602</v>
          </cell>
          <cell r="M1059">
            <v>0</v>
          </cell>
          <cell r="N1059">
            <v>3921</v>
          </cell>
          <cell r="O1059">
            <v>3.67</v>
          </cell>
          <cell r="P1059">
            <v>87.06</v>
          </cell>
          <cell r="Q1059">
            <v>2.2200000000000001E-2</v>
          </cell>
          <cell r="R1059">
            <v>2.2200000000000001E-2</v>
          </cell>
          <cell r="S1059">
            <v>45</v>
          </cell>
          <cell r="T1059">
            <v>6</v>
          </cell>
          <cell r="U1059">
            <v>12</v>
          </cell>
          <cell r="V1059">
            <v>2011</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0.91044000000000003</v>
          </cell>
          <cell r="L1060">
            <v>7</v>
          </cell>
          <cell r="M1060">
            <v>0</v>
          </cell>
          <cell r="N1060">
            <v>8</v>
          </cell>
          <cell r="O1060">
            <v>4.03</v>
          </cell>
          <cell r="P1060">
            <v>0.18</v>
          </cell>
          <cell r="Q1060">
            <v>2.2700000000000001E-2</v>
          </cell>
          <cell r="R1060">
            <v>2.2200000000000001E-2</v>
          </cell>
          <cell r="S1060">
            <v>45</v>
          </cell>
          <cell r="T1060">
            <v>6</v>
          </cell>
          <cell r="U1060">
            <v>12</v>
          </cell>
          <cell r="V1060">
            <v>2011</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0.90644000000000002</v>
          </cell>
          <cell r="L1061">
            <v>79</v>
          </cell>
          <cell r="M1061">
            <v>0</v>
          </cell>
          <cell r="N1061">
            <v>88</v>
          </cell>
          <cell r="O1061">
            <v>4.21</v>
          </cell>
          <cell r="P1061">
            <v>1.94</v>
          </cell>
          <cell r="Q1061">
            <v>2.2200000000000001E-2</v>
          </cell>
          <cell r="R1061">
            <v>2.2200000000000001E-2</v>
          </cell>
          <cell r="S1061">
            <v>45</v>
          </cell>
          <cell r="T1061">
            <v>6</v>
          </cell>
          <cell r="U1061">
            <v>12</v>
          </cell>
          <cell r="V1061">
            <v>2011</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0.90222000000000002</v>
          </cell>
          <cell r="L1062">
            <v>182</v>
          </cell>
          <cell r="M1062">
            <v>0</v>
          </cell>
          <cell r="N1062">
            <v>201</v>
          </cell>
          <cell r="O1062">
            <v>4.4000000000000004</v>
          </cell>
          <cell r="P1062">
            <v>4.47</v>
          </cell>
          <cell r="Q1062">
            <v>2.2200000000000001E-2</v>
          </cell>
          <cell r="R1062">
            <v>2.2200000000000001E-2</v>
          </cell>
          <cell r="S1062">
            <v>45</v>
          </cell>
          <cell r="T1062">
            <v>6</v>
          </cell>
          <cell r="U1062">
            <v>12</v>
          </cell>
          <cell r="V1062">
            <v>2011</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0.89822000000000002</v>
          </cell>
          <cell r="L1063">
            <v>0</v>
          </cell>
          <cell r="M1063">
            <v>0</v>
          </cell>
          <cell r="N1063">
            <v>0</v>
          </cell>
          <cell r="O1063">
            <v>4.58</v>
          </cell>
          <cell r="P1063">
            <v>0</v>
          </cell>
          <cell r="Q1063">
            <v>0</v>
          </cell>
          <cell r="R1063">
            <v>2.2200000000000001E-2</v>
          </cell>
          <cell r="S1063">
            <v>45</v>
          </cell>
          <cell r="T1063">
            <v>6</v>
          </cell>
          <cell r="U1063">
            <v>12</v>
          </cell>
          <cell r="V1063">
            <v>2011</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0.89422000000000001</v>
          </cell>
          <cell r="L1064">
            <v>182</v>
          </cell>
          <cell r="M1064">
            <v>0</v>
          </cell>
          <cell r="N1064">
            <v>204</v>
          </cell>
          <cell r="O1064">
            <v>4.76</v>
          </cell>
          <cell r="P1064">
            <v>4.53</v>
          </cell>
          <cell r="Q1064">
            <v>2.2200000000000001E-2</v>
          </cell>
          <cell r="R1064">
            <v>2.2200000000000001E-2</v>
          </cell>
          <cell r="S1064">
            <v>45</v>
          </cell>
          <cell r="T1064">
            <v>6</v>
          </cell>
          <cell r="U1064">
            <v>12</v>
          </cell>
          <cell r="V1064">
            <v>2011</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0.89</v>
          </cell>
          <cell r="L1065">
            <v>67</v>
          </cell>
          <cell r="M1065">
            <v>0</v>
          </cell>
          <cell r="N1065">
            <v>76</v>
          </cell>
          <cell r="O1065">
            <v>4.95</v>
          </cell>
          <cell r="P1065">
            <v>1.68</v>
          </cell>
          <cell r="Q1065">
            <v>2.2200000000000001E-2</v>
          </cell>
          <cell r="R1065">
            <v>2.2200000000000001E-2</v>
          </cell>
          <cell r="S1065">
            <v>45</v>
          </cell>
          <cell r="T1065">
            <v>6</v>
          </cell>
          <cell r="U1065">
            <v>12</v>
          </cell>
          <cell r="V1065">
            <v>2011</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0.88578000000000001</v>
          </cell>
          <cell r="L1066">
            <v>0</v>
          </cell>
          <cell r="M1066">
            <v>0</v>
          </cell>
          <cell r="N1066">
            <v>0</v>
          </cell>
          <cell r="O1066">
            <v>5.14</v>
          </cell>
          <cell r="P1066">
            <v>0</v>
          </cell>
          <cell r="Q1066">
            <v>0</v>
          </cell>
          <cell r="R1066">
            <v>2.2200000000000001E-2</v>
          </cell>
          <cell r="S1066">
            <v>45</v>
          </cell>
          <cell r="T1066">
            <v>6</v>
          </cell>
          <cell r="U1066">
            <v>12</v>
          </cell>
          <cell r="V1066">
            <v>2011</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0.88178000000000001</v>
          </cell>
          <cell r="L1067">
            <v>0</v>
          </cell>
          <cell r="M1067">
            <v>0</v>
          </cell>
          <cell r="N1067">
            <v>0</v>
          </cell>
          <cell r="O1067">
            <v>5.32</v>
          </cell>
          <cell r="P1067">
            <v>0</v>
          </cell>
          <cell r="Q1067">
            <v>0</v>
          </cell>
          <cell r="R1067">
            <v>2.2200000000000001E-2</v>
          </cell>
          <cell r="S1067">
            <v>45</v>
          </cell>
          <cell r="T1067">
            <v>6</v>
          </cell>
          <cell r="U1067">
            <v>12</v>
          </cell>
          <cell r="V1067">
            <v>2011</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0.87756000000000001</v>
          </cell>
          <cell r="L1068">
            <v>47158</v>
          </cell>
          <cell r="M1068">
            <v>0</v>
          </cell>
          <cell r="N1068">
            <v>53737</v>
          </cell>
          <cell r="O1068">
            <v>5.51</v>
          </cell>
          <cell r="P1068">
            <v>1192.97</v>
          </cell>
          <cell r="Q1068">
            <v>2.2200000000000001E-2</v>
          </cell>
          <cell r="R1068">
            <v>2.2200000000000001E-2</v>
          </cell>
          <cell r="S1068">
            <v>45</v>
          </cell>
          <cell r="T1068">
            <v>6</v>
          </cell>
          <cell r="U1068">
            <v>12</v>
          </cell>
          <cell r="V1068">
            <v>2011</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0.87333000000000005</v>
          </cell>
          <cell r="L1069">
            <v>7</v>
          </cell>
          <cell r="M1069">
            <v>0</v>
          </cell>
          <cell r="N1069">
            <v>8</v>
          </cell>
          <cell r="O1069">
            <v>5.7</v>
          </cell>
          <cell r="P1069">
            <v>0.17</v>
          </cell>
          <cell r="Q1069">
            <v>2.24E-2</v>
          </cell>
          <cell r="R1069">
            <v>2.2200000000000001E-2</v>
          </cell>
          <cell r="S1069">
            <v>45</v>
          </cell>
          <cell r="T1069">
            <v>6</v>
          </cell>
          <cell r="U1069">
            <v>12</v>
          </cell>
          <cell r="V1069">
            <v>2011</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0.86889000000000005</v>
          </cell>
          <cell r="L1070">
            <v>4984</v>
          </cell>
          <cell r="M1070">
            <v>0</v>
          </cell>
          <cell r="N1070">
            <v>5736</v>
          </cell>
          <cell r="O1070">
            <v>5.9</v>
          </cell>
          <cell r="P1070">
            <v>127.34</v>
          </cell>
          <cell r="Q1070">
            <v>2.2200000000000001E-2</v>
          </cell>
          <cell r="R1070">
            <v>2.2200000000000001E-2</v>
          </cell>
          <cell r="S1070">
            <v>45</v>
          </cell>
          <cell r="T1070">
            <v>6</v>
          </cell>
          <cell r="U1070">
            <v>12</v>
          </cell>
          <cell r="V1070">
            <v>2011</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0.86467000000000005</v>
          </cell>
          <cell r="L1071">
            <v>173831</v>
          </cell>
          <cell r="M1071">
            <v>0</v>
          </cell>
          <cell r="N1071">
            <v>201037</v>
          </cell>
          <cell r="O1071">
            <v>6.09</v>
          </cell>
          <cell r="P1071">
            <v>4463.03</v>
          </cell>
          <cell r="Q1071">
            <v>2.2200000000000001E-2</v>
          </cell>
          <cell r="R1071">
            <v>2.2200000000000001E-2</v>
          </cell>
          <cell r="S1071">
            <v>45</v>
          </cell>
          <cell r="T1071">
            <v>6</v>
          </cell>
          <cell r="U1071">
            <v>12</v>
          </cell>
          <cell r="V1071">
            <v>2011</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0.86043999999999998</v>
          </cell>
          <cell r="L1072">
            <v>17658</v>
          </cell>
          <cell r="M1072">
            <v>0</v>
          </cell>
          <cell r="N1072">
            <v>20522</v>
          </cell>
          <cell r="O1072">
            <v>6.28</v>
          </cell>
          <cell r="P1072">
            <v>455.58</v>
          </cell>
          <cell r="Q1072">
            <v>2.2200000000000001E-2</v>
          </cell>
          <cell r="R1072">
            <v>2.2200000000000001E-2</v>
          </cell>
          <cell r="S1072">
            <v>45</v>
          </cell>
          <cell r="T1072">
            <v>6</v>
          </cell>
          <cell r="U1072">
            <v>12</v>
          </cell>
          <cell r="V1072">
            <v>2011</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0.85599999999999998</v>
          </cell>
          <cell r="L1073">
            <v>7017</v>
          </cell>
          <cell r="M1073">
            <v>0</v>
          </cell>
          <cell r="N1073">
            <v>8197</v>
          </cell>
          <cell r="O1073">
            <v>6.48</v>
          </cell>
          <cell r="P1073">
            <v>181.98</v>
          </cell>
          <cell r="Q1073">
            <v>2.2200000000000001E-2</v>
          </cell>
          <cell r="R1073">
            <v>2.2200000000000001E-2</v>
          </cell>
          <cell r="S1073">
            <v>45</v>
          </cell>
          <cell r="T1073">
            <v>6</v>
          </cell>
          <cell r="U1073">
            <v>12</v>
          </cell>
          <cell r="V1073">
            <v>2011</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0.85155999999999998</v>
          </cell>
          <cell r="L1074">
            <v>1937</v>
          </cell>
          <cell r="M1074">
            <v>0</v>
          </cell>
          <cell r="N1074">
            <v>2275</v>
          </cell>
          <cell r="O1074">
            <v>6.68</v>
          </cell>
          <cell r="P1074">
            <v>50.5</v>
          </cell>
          <cell r="Q1074">
            <v>2.2200000000000001E-2</v>
          </cell>
          <cell r="R1074">
            <v>2.2200000000000001E-2</v>
          </cell>
          <cell r="S1074">
            <v>45</v>
          </cell>
          <cell r="T1074">
            <v>6</v>
          </cell>
          <cell r="U1074">
            <v>12</v>
          </cell>
          <cell r="V1074">
            <v>2011</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0.84733000000000003</v>
          </cell>
          <cell r="L1075">
            <v>16026</v>
          </cell>
          <cell r="M1075">
            <v>0</v>
          </cell>
          <cell r="N1075">
            <v>18914</v>
          </cell>
          <cell r="O1075">
            <v>6.87</v>
          </cell>
          <cell r="P1075">
            <v>419.88</v>
          </cell>
          <cell r="Q1075">
            <v>2.2200000000000001E-2</v>
          </cell>
          <cell r="R1075">
            <v>2.2200000000000001E-2</v>
          </cell>
          <cell r="S1075">
            <v>45</v>
          </cell>
          <cell r="T1075">
            <v>6</v>
          </cell>
          <cell r="U1075">
            <v>12</v>
          </cell>
          <cell r="V1075">
            <v>2011</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0.84267000000000003</v>
          </cell>
          <cell r="L1076">
            <v>7984</v>
          </cell>
          <cell r="M1076">
            <v>0</v>
          </cell>
          <cell r="N1076">
            <v>9474</v>
          </cell>
          <cell r="O1076">
            <v>7.08</v>
          </cell>
          <cell r="P1076">
            <v>210.33</v>
          </cell>
          <cell r="Q1076">
            <v>2.2200000000000001E-2</v>
          </cell>
          <cell r="R1076">
            <v>2.2200000000000001E-2</v>
          </cell>
          <cell r="S1076">
            <v>45</v>
          </cell>
          <cell r="T1076">
            <v>6</v>
          </cell>
          <cell r="U1076">
            <v>12</v>
          </cell>
          <cell r="V1076">
            <v>2011</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0.83821999999999997</v>
          </cell>
          <cell r="L1077">
            <v>40065</v>
          </cell>
          <cell r="M1077">
            <v>0</v>
          </cell>
          <cell r="N1077">
            <v>47797</v>
          </cell>
          <cell r="O1077">
            <v>7.28</v>
          </cell>
          <cell r="P1077">
            <v>1061.0999999999999</v>
          </cell>
          <cell r="Q1077">
            <v>2.2200000000000001E-2</v>
          </cell>
          <cell r="R1077">
            <v>2.2200000000000001E-2</v>
          </cell>
          <cell r="S1077">
            <v>45</v>
          </cell>
          <cell r="T1077">
            <v>6</v>
          </cell>
          <cell r="U1077">
            <v>12</v>
          </cell>
          <cell r="V1077">
            <v>2011</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0.83377999999999997</v>
          </cell>
          <cell r="L1078">
            <v>2250</v>
          </cell>
          <cell r="M1078">
            <v>0</v>
          </cell>
          <cell r="N1078">
            <v>2699</v>
          </cell>
          <cell r="O1078">
            <v>7.48</v>
          </cell>
          <cell r="P1078">
            <v>59.92</v>
          </cell>
          <cell r="Q1078">
            <v>2.2200000000000001E-2</v>
          </cell>
          <cell r="R1078">
            <v>2.2200000000000001E-2</v>
          </cell>
          <cell r="S1078">
            <v>45</v>
          </cell>
          <cell r="T1078">
            <v>6</v>
          </cell>
          <cell r="U1078">
            <v>12</v>
          </cell>
          <cell r="V1078">
            <v>2011</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0.82911000000000001</v>
          </cell>
          <cell r="L1079">
            <v>38243</v>
          </cell>
          <cell r="M1079">
            <v>0</v>
          </cell>
          <cell r="N1079">
            <v>46126</v>
          </cell>
          <cell r="O1079">
            <v>7.69</v>
          </cell>
          <cell r="P1079">
            <v>1023.99</v>
          </cell>
          <cell r="Q1079">
            <v>2.2200000000000001E-2</v>
          </cell>
          <cell r="R1079">
            <v>2.2200000000000001E-2</v>
          </cell>
          <cell r="S1079">
            <v>45</v>
          </cell>
          <cell r="T1079">
            <v>6</v>
          </cell>
          <cell r="U1079">
            <v>12</v>
          </cell>
          <cell r="V1079">
            <v>2011</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0.82467000000000001</v>
          </cell>
          <cell r="L1080">
            <v>8699</v>
          </cell>
          <cell r="M1080">
            <v>0</v>
          </cell>
          <cell r="N1080">
            <v>10548</v>
          </cell>
          <cell r="O1080">
            <v>7.89</v>
          </cell>
          <cell r="P1080">
            <v>234.17</v>
          </cell>
          <cell r="Q1080">
            <v>2.2200000000000001E-2</v>
          </cell>
          <cell r="R1080">
            <v>2.2200000000000001E-2</v>
          </cell>
          <cell r="S1080">
            <v>45</v>
          </cell>
          <cell r="T1080">
            <v>6</v>
          </cell>
          <cell r="U1080">
            <v>12</v>
          </cell>
          <cell r="V1080">
            <v>2011</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0.82</v>
          </cell>
          <cell r="L1081">
            <v>61955</v>
          </cell>
          <cell r="M1081">
            <v>0</v>
          </cell>
          <cell r="N1081">
            <v>75554</v>
          </cell>
          <cell r="O1081">
            <v>8.1</v>
          </cell>
          <cell r="P1081">
            <v>1677.31</v>
          </cell>
          <cell r="Q1081">
            <v>2.2200000000000001E-2</v>
          </cell>
          <cell r="R1081">
            <v>2.2200000000000001E-2</v>
          </cell>
          <cell r="S1081">
            <v>45</v>
          </cell>
          <cell r="T1081">
            <v>6</v>
          </cell>
          <cell r="U1081">
            <v>12</v>
          </cell>
          <cell r="V1081">
            <v>2011</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0.81533</v>
          </cell>
          <cell r="L1082">
            <v>8488</v>
          </cell>
          <cell r="M1082">
            <v>0</v>
          </cell>
          <cell r="N1082">
            <v>10410</v>
          </cell>
          <cell r="O1082">
            <v>8.31</v>
          </cell>
          <cell r="P1082">
            <v>231.1</v>
          </cell>
          <cell r="Q1082">
            <v>2.2200000000000001E-2</v>
          </cell>
          <cell r="R1082">
            <v>2.2200000000000001E-2</v>
          </cell>
          <cell r="S1082">
            <v>45</v>
          </cell>
          <cell r="T1082">
            <v>6</v>
          </cell>
          <cell r="U1082">
            <v>12</v>
          </cell>
          <cell r="V1082">
            <v>2011</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0.81067</v>
          </cell>
          <cell r="L1083">
            <v>14771</v>
          </cell>
          <cell r="M1083">
            <v>0</v>
          </cell>
          <cell r="N1083">
            <v>18221</v>
          </cell>
          <cell r="O1083">
            <v>8.52</v>
          </cell>
          <cell r="P1083">
            <v>404.5</v>
          </cell>
          <cell r="Q1083">
            <v>2.2200000000000001E-2</v>
          </cell>
          <cell r="R1083">
            <v>2.2200000000000001E-2</v>
          </cell>
          <cell r="S1083">
            <v>45</v>
          </cell>
          <cell r="T1083">
            <v>6</v>
          </cell>
          <cell r="U1083">
            <v>12</v>
          </cell>
          <cell r="V1083">
            <v>2011</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0.80578000000000005</v>
          </cell>
          <cell r="L1084">
            <v>149527</v>
          </cell>
          <cell r="M1084">
            <v>0</v>
          </cell>
          <cell r="N1084">
            <v>185567</v>
          </cell>
          <cell r="O1084">
            <v>8.74</v>
          </cell>
          <cell r="P1084">
            <v>4119.6000000000004</v>
          </cell>
          <cell r="Q1084">
            <v>2.2200000000000001E-2</v>
          </cell>
          <cell r="R1084">
            <v>2.2200000000000001E-2</v>
          </cell>
          <cell r="S1084">
            <v>45</v>
          </cell>
          <cell r="T1084">
            <v>6</v>
          </cell>
          <cell r="U1084">
            <v>12</v>
          </cell>
          <cell r="V1084">
            <v>2011</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0.80110999999999999</v>
          </cell>
          <cell r="L1085">
            <v>18284</v>
          </cell>
          <cell r="M1085">
            <v>0</v>
          </cell>
          <cell r="N1085">
            <v>22824</v>
          </cell>
          <cell r="O1085">
            <v>8.9499999999999993</v>
          </cell>
          <cell r="P1085">
            <v>506.68</v>
          </cell>
          <cell r="Q1085">
            <v>2.2200000000000001E-2</v>
          </cell>
          <cell r="R1085">
            <v>2.2200000000000001E-2</v>
          </cell>
          <cell r="S1085">
            <v>45</v>
          </cell>
          <cell r="T1085">
            <v>6</v>
          </cell>
          <cell r="U1085">
            <v>12</v>
          </cell>
          <cell r="V1085">
            <v>2011</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0.79622000000000004</v>
          </cell>
          <cell r="L1086">
            <v>22499</v>
          </cell>
          <cell r="M1086">
            <v>0</v>
          </cell>
          <cell r="N1086">
            <v>28257</v>
          </cell>
          <cell r="O1086">
            <v>9.17</v>
          </cell>
          <cell r="P1086">
            <v>627.30999999999995</v>
          </cell>
          <cell r="Q1086">
            <v>2.2200000000000001E-2</v>
          </cell>
          <cell r="R1086">
            <v>2.2200000000000001E-2</v>
          </cell>
          <cell r="S1086">
            <v>45</v>
          </cell>
          <cell r="T1086">
            <v>6</v>
          </cell>
          <cell r="U1086">
            <v>12</v>
          </cell>
          <cell r="V1086">
            <v>2011</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0.79132999999999998</v>
          </cell>
          <cell r="L1087">
            <v>29943</v>
          </cell>
          <cell r="M1087">
            <v>0</v>
          </cell>
          <cell r="N1087">
            <v>37839</v>
          </cell>
          <cell r="O1087">
            <v>9.39</v>
          </cell>
          <cell r="P1087">
            <v>840.03</v>
          </cell>
          <cell r="Q1087">
            <v>2.2200000000000001E-2</v>
          </cell>
          <cell r="R1087">
            <v>2.2200000000000001E-2</v>
          </cell>
          <cell r="S1087">
            <v>45</v>
          </cell>
          <cell r="T1087">
            <v>6</v>
          </cell>
          <cell r="U1087">
            <v>12</v>
          </cell>
          <cell r="V1087">
            <v>2011</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0.78644000000000003</v>
          </cell>
          <cell r="L1088">
            <v>3453</v>
          </cell>
          <cell r="M1088">
            <v>0</v>
          </cell>
          <cell r="N1088">
            <v>4391</v>
          </cell>
          <cell r="O1088">
            <v>9.61</v>
          </cell>
          <cell r="P1088">
            <v>97.48</v>
          </cell>
          <cell r="Q1088">
            <v>2.2200000000000001E-2</v>
          </cell>
          <cell r="R1088">
            <v>2.2200000000000001E-2</v>
          </cell>
          <cell r="S1088">
            <v>45</v>
          </cell>
          <cell r="T1088">
            <v>6</v>
          </cell>
          <cell r="U1088">
            <v>12</v>
          </cell>
          <cell r="V1088">
            <v>2011</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0.78132999999999997</v>
          </cell>
          <cell r="L1089">
            <v>1181</v>
          </cell>
          <cell r="M1089">
            <v>0</v>
          </cell>
          <cell r="N1089">
            <v>1511</v>
          </cell>
          <cell r="O1089">
            <v>9.84</v>
          </cell>
          <cell r="P1089">
            <v>33.549999999999997</v>
          </cell>
          <cell r="Q1089">
            <v>2.2200000000000001E-2</v>
          </cell>
          <cell r="R1089">
            <v>2.2200000000000001E-2</v>
          </cell>
          <cell r="S1089">
            <v>45</v>
          </cell>
          <cell r="T1089">
            <v>6</v>
          </cell>
          <cell r="U1089">
            <v>12</v>
          </cell>
          <cell r="V1089">
            <v>2011</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0.77132999999999996</v>
          </cell>
          <cell r="L1090">
            <v>0</v>
          </cell>
          <cell r="M1090">
            <v>0</v>
          </cell>
          <cell r="N1090">
            <v>0</v>
          </cell>
          <cell r="O1090">
            <v>10.29</v>
          </cell>
          <cell r="P1090">
            <v>0</v>
          </cell>
          <cell r="Q1090">
            <v>0</v>
          </cell>
          <cell r="R1090">
            <v>2.2200000000000001E-2</v>
          </cell>
          <cell r="S1090">
            <v>45</v>
          </cell>
          <cell r="T1090">
            <v>6</v>
          </cell>
          <cell r="U1090">
            <v>12</v>
          </cell>
          <cell r="V1090">
            <v>2011</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0.76622000000000001</v>
          </cell>
          <cell r="L1091">
            <v>0</v>
          </cell>
          <cell r="M1091">
            <v>0</v>
          </cell>
          <cell r="N1091">
            <v>0</v>
          </cell>
          <cell r="O1091">
            <v>10.52</v>
          </cell>
          <cell r="P1091">
            <v>0</v>
          </cell>
          <cell r="Q1091">
            <v>0</v>
          </cell>
          <cell r="R1091">
            <v>2.2200000000000001E-2</v>
          </cell>
          <cell r="S1091">
            <v>45</v>
          </cell>
          <cell r="T1091">
            <v>6</v>
          </cell>
          <cell r="U1091">
            <v>12</v>
          </cell>
          <cell r="V1091">
            <v>2011</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0.76088999999999996</v>
          </cell>
          <cell r="L1092">
            <v>0</v>
          </cell>
          <cell r="M1092">
            <v>0</v>
          </cell>
          <cell r="N1092">
            <v>0</v>
          </cell>
          <cell r="O1092">
            <v>10.76</v>
          </cell>
          <cell r="P1092">
            <v>0</v>
          </cell>
          <cell r="Q1092">
            <v>0</v>
          </cell>
          <cell r="R1092">
            <v>2.2200000000000001E-2</v>
          </cell>
          <cell r="S1092">
            <v>45</v>
          </cell>
          <cell r="T1092">
            <v>6</v>
          </cell>
          <cell r="U1092">
            <v>12</v>
          </cell>
          <cell r="V1092">
            <v>2011</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0.75578000000000001</v>
          </cell>
          <cell r="L1093">
            <v>1034</v>
          </cell>
          <cell r="M1093">
            <v>0</v>
          </cell>
          <cell r="N1093">
            <v>1368</v>
          </cell>
          <cell r="O1093">
            <v>10.99</v>
          </cell>
          <cell r="P1093">
            <v>30.37</v>
          </cell>
          <cell r="Q1093">
            <v>2.2200000000000001E-2</v>
          </cell>
          <cell r="R1093">
            <v>2.2200000000000001E-2</v>
          </cell>
          <cell r="S1093">
            <v>45</v>
          </cell>
          <cell r="T1093">
            <v>6</v>
          </cell>
          <cell r="U1093">
            <v>12</v>
          </cell>
          <cell r="V1093">
            <v>2011</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0.75044</v>
          </cell>
          <cell r="L1094">
            <v>0</v>
          </cell>
          <cell r="M1094">
            <v>0</v>
          </cell>
          <cell r="N1094">
            <v>0</v>
          </cell>
          <cell r="O1094">
            <v>11.23</v>
          </cell>
          <cell r="P1094">
            <v>0</v>
          </cell>
          <cell r="Q1094">
            <v>0</v>
          </cell>
          <cell r="R1094">
            <v>2.2200000000000001E-2</v>
          </cell>
          <cell r="S1094">
            <v>45</v>
          </cell>
          <cell r="T1094">
            <v>6</v>
          </cell>
          <cell r="U1094">
            <v>12</v>
          </cell>
          <cell r="V1094">
            <v>2011</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0.74511000000000005</v>
          </cell>
          <cell r="L1095">
            <v>21680</v>
          </cell>
          <cell r="M1095">
            <v>0</v>
          </cell>
          <cell r="N1095">
            <v>29096</v>
          </cell>
          <cell r="O1095">
            <v>11.47</v>
          </cell>
          <cell r="P1095">
            <v>645.94000000000005</v>
          </cell>
          <cell r="Q1095">
            <v>2.2200000000000001E-2</v>
          </cell>
          <cell r="R1095">
            <v>2.2200000000000001E-2</v>
          </cell>
          <cell r="S1095">
            <v>45</v>
          </cell>
          <cell r="T1095">
            <v>6</v>
          </cell>
          <cell r="U1095">
            <v>12</v>
          </cell>
          <cell r="V1095">
            <v>2011</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0.73977999999999999</v>
          </cell>
          <cell r="L1096">
            <v>0</v>
          </cell>
          <cell r="M1096">
            <v>0</v>
          </cell>
          <cell r="N1096">
            <v>0</v>
          </cell>
          <cell r="O1096">
            <v>11.71</v>
          </cell>
          <cell r="P1096">
            <v>0</v>
          </cell>
          <cell r="Q1096">
            <v>0</v>
          </cell>
          <cell r="R1096">
            <v>2.2200000000000001E-2</v>
          </cell>
          <cell r="S1096">
            <v>45</v>
          </cell>
          <cell r="T1096">
            <v>6</v>
          </cell>
          <cell r="U1096">
            <v>12</v>
          </cell>
          <cell r="V1096">
            <v>2011</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0.73421999999999998</v>
          </cell>
          <cell r="L1097">
            <v>8660</v>
          </cell>
          <cell r="M1097">
            <v>0</v>
          </cell>
          <cell r="N1097">
            <v>11795</v>
          </cell>
          <cell r="O1097">
            <v>11.96</v>
          </cell>
          <cell r="P1097">
            <v>261.85000000000002</v>
          </cell>
          <cell r="Q1097">
            <v>2.2200000000000001E-2</v>
          </cell>
          <cell r="R1097">
            <v>2.2200000000000001E-2</v>
          </cell>
          <cell r="S1097">
            <v>45</v>
          </cell>
          <cell r="T1097">
            <v>6</v>
          </cell>
          <cell r="U1097">
            <v>12</v>
          </cell>
          <cell r="V1097">
            <v>2011</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0.72333000000000003</v>
          </cell>
          <cell r="L1098">
            <v>22406</v>
          </cell>
          <cell r="M1098">
            <v>0</v>
          </cell>
          <cell r="N1098">
            <v>30976</v>
          </cell>
          <cell r="O1098">
            <v>12.45</v>
          </cell>
          <cell r="P1098">
            <v>687.68</v>
          </cell>
          <cell r="Q1098">
            <v>2.2200000000000001E-2</v>
          </cell>
          <cell r="R1098">
            <v>2.2200000000000001E-2</v>
          </cell>
          <cell r="S1098">
            <v>45</v>
          </cell>
          <cell r="T1098">
            <v>6</v>
          </cell>
          <cell r="U1098">
            <v>12</v>
          </cell>
          <cell r="V1098">
            <v>2011</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0.71221999999999996</v>
          </cell>
          <cell r="L1099">
            <v>10152</v>
          </cell>
          <cell r="M1099">
            <v>0</v>
          </cell>
          <cell r="N1099">
            <v>14254</v>
          </cell>
          <cell r="O1099">
            <v>12.95</v>
          </cell>
          <cell r="P1099">
            <v>316.43</v>
          </cell>
          <cell r="Q1099">
            <v>2.2200000000000001E-2</v>
          </cell>
          <cell r="R1099">
            <v>2.2200000000000001E-2</v>
          </cell>
          <cell r="S1099">
            <v>45</v>
          </cell>
          <cell r="T1099">
            <v>6</v>
          </cell>
          <cell r="U1099">
            <v>12</v>
          </cell>
          <cell r="V1099">
            <v>2011</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0.70667000000000002</v>
          </cell>
          <cell r="L1100">
            <v>1530</v>
          </cell>
          <cell r="M1100">
            <v>0</v>
          </cell>
          <cell r="N1100">
            <v>2165</v>
          </cell>
          <cell r="O1100">
            <v>13.2</v>
          </cell>
          <cell r="P1100">
            <v>48.06</v>
          </cell>
          <cell r="Q1100">
            <v>2.2200000000000001E-2</v>
          </cell>
          <cell r="R1100">
            <v>2.2200000000000001E-2</v>
          </cell>
          <cell r="S1100">
            <v>45</v>
          </cell>
          <cell r="T1100">
            <v>6</v>
          </cell>
          <cell r="U1100">
            <v>12</v>
          </cell>
          <cell r="V1100">
            <v>2011</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0.70111000000000001</v>
          </cell>
          <cell r="L1101">
            <v>13110</v>
          </cell>
          <cell r="M1101">
            <v>0</v>
          </cell>
          <cell r="N1101">
            <v>18699</v>
          </cell>
          <cell r="O1101">
            <v>13.45</v>
          </cell>
          <cell r="P1101">
            <v>415.13</v>
          </cell>
          <cell r="Q1101">
            <v>2.2200000000000001E-2</v>
          </cell>
          <cell r="R1101">
            <v>2.2200000000000001E-2</v>
          </cell>
          <cell r="S1101">
            <v>45</v>
          </cell>
          <cell r="T1101">
            <v>6</v>
          </cell>
          <cell r="U1101">
            <v>12</v>
          </cell>
          <cell r="V1101">
            <v>2011</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0.69555999999999996</v>
          </cell>
          <cell r="L1102">
            <v>40</v>
          </cell>
          <cell r="M1102">
            <v>0</v>
          </cell>
          <cell r="N1102">
            <v>58</v>
          </cell>
          <cell r="O1102">
            <v>13.7</v>
          </cell>
          <cell r="P1102">
            <v>1.28</v>
          </cell>
          <cell r="Q1102">
            <v>2.2100000000000002E-2</v>
          </cell>
          <cell r="R1102">
            <v>2.2200000000000001E-2</v>
          </cell>
          <cell r="S1102">
            <v>45</v>
          </cell>
          <cell r="T1102">
            <v>6</v>
          </cell>
          <cell r="U1102">
            <v>12</v>
          </cell>
          <cell r="V1102">
            <v>2011</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0.69</v>
          </cell>
          <cell r="L1103">
            <v>1236</v>
          </cell>
          <cell r="M1103">
            <v>0</v>
          </cell>
          <cell r="N1103">
            <v>1791</v>
          </cell>
          <cell r="O1103">
            <v>13.95</v>
          </cell>
          <cell r="P1103">
            <v>39.76</v>
          </cell>
          <cell r="Q1103">
            <v>2.2200000000000001E-2</v>
          </cell>
          <cell r="R1103">
            <v>2.2200000000000001E-2</v>
          </cell>
          <cell r="S1103">
            <v>45</v>
          </cell>
          <cell r="T1103">
            <v>6</v>
          </cell>
          <cell r="U1103">
            <v>12</v>
          </cell>
          <cell r="V1103">
            <v>2011</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0.68422000000000005</v>
          </cell>
          <cell r="L1104">
            <v>0</v>
          </cell>
          <cell r="M1104">
            <v>0</v>
          </cell>
          <cell r="N1104">
            <v>0</v>
          </cell>
          <cell r="O1104">
            <v>14.21</v>
          </cell>
          <cell r="P1104">
            <v>0</v>
          </cell>
          <cell r="Q1104">
            <v>0</v>
          </cell>
          <cell r="R1104">
            <v>2.2200000000000001E-2</v>
          </cell>
          <cell r="S1104">
            <v>45</v>
          </cell>
          <cell r="T1104">
            <v>6</v>
          </cell>
          <cell r="U1104">
            <v>12</v>
          </cell>
          <cell r="V1104">
            <v>2011</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0.67310999999999999</v>
          </cell>
          <cell r="L1105">
            <v>0</v>
          </cell>
          <cell r="M1105">
            <v>0</v>
          </cell>
          <cell r="N1105">
            <v>0</v>
          </cell>
          <cell r="O1105">
            <v>14.71</v>
          </cell>
          <cell r="P1105">
            <v>0</v>
          </cell>
          <cell r="Q1105">
            <v>0</v>
          </cell>
          <cell r="R1105">
            <v>2.2200000000000001E-2</v>
          </cell>
          <cell r="S1105">
            <v>45</v>
          </cell>
          <cell r="T1105">
            <v>6</v>
          </cell>
          <cell r="U1105">
            <v>12</v>
          </cell>
          <cell r="V1105">
            <v>2011</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0.66756000000000004</v>
          </cell>
          <cell r="L1106">
            <v>0</v>
          </cell>
          <cell r="M1106">
            <v>0</v>
          </cell>
          <cell r="N1106">
            <v>0</v>
          </cell>
          <cell r="O1106">
            <v>14.96</v>
          </cell>
          <cell r="P1106">
            <v>0</v>
          </cell>
          <cell r="Q1106">
            <v>0</v>
          </cell>
          <cell r="R1106">
            <v>2.2200000000000001E-2</v>
          </cell>
          <cell r="S1106">
            <v>45</v>
          </cell>
          <cell r="T1106">
            <v>6</v>
          </cell>
          <cell r="U1106">
            <v>12</v>
          </cell>
          <cell r="V1106">
            <v>2011</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0.66200000000000003</v>
          </cell>
          <cell r="L1107">
            <v>1224</v>
          </cell>
          <cell r="M1107">
            <v>0</v>
          </cell>
          <cell r="N1107">
            <v>1849</v>
          </cell>
          <cell r="O1107">
            <v>15.21</v>
          </cell>
          <cell r="P1107">
            <v>41.06</v>
          </cell>
          <cell r="Q1107">
            <v>2.2200000000000001E-2</v>
          </cell>
          <cell r="R1107">
            <v>2.2200000000000001E-2</v>
          </cell>
          <cell r="S1107">
            <v>45</v>
          </cell>
          <cell r="T1107">
            <v>6</v>
          </cell>
          <cell r="U1107">
            <v>12</v>
          </cell>
          <cell r="V1107">
            <v>2011</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0.65644000000000002</v>
          </cell>
          <cell r="L1108">
            <v>1287</v>
          </cell>
          <cell r="M1108">
            <v>0</v>
          </cell>
          <cell r="N1108">
            <v>1960</v>
          </cell>
          <cell r="O1108">
            <v>15.46</v>
          </cell>
          <cell r="P1108">
            <v>43.51</v>
          </cell>
          <cell r="Q1108">
            <v>2.2200000000000001E-2</v>
          </cell>
          <cell r="R1108">
            <v>2.2200000000000001E-2</v>
          </cell>
          <cell r="S1108">
            <v>45</v>
          </cell>
          <cell r="T1108">
            <v>6</v>
          </cell>
          <cell r="U1108">
            <v>12</v>
          </cell>
          <cell r="V1108">
            <v>2011</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0.65110999999999997</v>
          </cell>
          <cell r="L1109">
            <v>3344</v>
          </cell>
          <cell r="M1109">
            <v>0</v>
          </cell>
          <cell r="N1109">
            <v>5136</v>
          </cell>
          <cell r="O1109">
            <v>15.7</v>
          </cell>
          <cell r="P1109">
            <v>114.01</v>
          </cell>
          <cell r="Q1109">
            <v>2.2200000000000001E-2</v>
          </cell>
          <cell r="R1109">
            <v>2.2200000000000001E-2</v>
          </cell>
          <cell r="S1109">
            <v>45</v>
          </cell>
          <cell r="T1109">
            <v>6</v>
          </cell>
          <cell r="U1109">
            <v>12</v>
          </cell>
          <cell r="V1109">
            <v>2011</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0.64556000000000002</v>
          </cell>
          <cell r="L1110">
            <v>0</v>
          </cell>
          <cell r="M1110">
            <v>0</v>
          </cell>
          <cell r="N1110">
            <v>0</v>
          </cell>
          <cell r="O1110">
            <v>15.95</v>
          </cell>
          <cell r="P1110">
            <v>0</v>
          </cell>
          <cell r="Q1110">
            <v>0</v>
          </cell>
          <cell r="R1110">
            <v>2.2200000000000001E-2</v>
          </cell>
          <cell r="S1110">
            <v>45</v>
          </cell>
          <cell r="T1110">
            <v>6</v>
          </cell>
          <cell r="U1110">
            <v>12</v>
          </cell>
          <cell r="V1110">
            <v>2011</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0.63488999999999995</v>
          </cell>
          <cell r="L1111">
            <v>628</v>
          </cell>
          <cell r="M1111">
            <v>0</v>
          </cell>
          <cell r="N1111">
            <v>990</v>
          </cell>
          <cell r="O1111">
            <v>16.43</v>
          </cell>
          <cell r="P1111">
            <v>21.97</v>
          </cell>
          <cell r="Q1111">
            <v>2.2200000000000001E-2</v>
          </cell>
          <cell r="R1111">
            <v>2.2200000000000001E-2</v>
          </cell>
          <cell r="S1111">
            <v>45</v>
          </cell>
          <cell r="T1111">
            <v>6</v>
          </cell>
          <cell r="U1111">
            <v>12</v>
          </cell>
          <cell r="V1111">
            <v>2011</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0.61355999999999999</v>
          </cell>
          <cell r="L1112">
            <v>11507</v>
          </cell>
          <cell r="M1112">
            <v>0</v>
          </cell>
          <cell r="N1112">
            <v>18754</v>
          </cell>
          <cell r="O1112">
            <v>17.39</v>
          </cell>
          <cell r="P1112">
            <v>416.34</v>
          </cell>
          <cell r="Q1112">
            <v>2.2200000000000001E-2</v>
          </cell>
          <cell r="R1112">
            <v>2.2200000000000001E-2</v>
          </cell>
          <cell r="S1112">
            <v>45</v>
          </cell>
          <cell r="T1112">
            <v>6</v>
          </cell>
          <cell r="U1112">
            <v>12</v>
          </cell>
          <cell r="V1112">
            <v>2011</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0.60289000000000004</v>
          </cell>
          <cell r="L1113">
            <v>47</v>
          </cell>
          <cell r="M1113">
            <v>0</v>
          </cell>
          <cell r="N1113">
            <v>79</v>
          </cell>
          <cell r="O1113">
            <v>17.87</v>
          </cell>
          <cell r="P1113">
            <v>1.75</v>
          </cell>
          <cell r="Q1113">
            <v>2.2200000000000001E-2</v>
          </cell>
          <cell r="R1113">
            <v>2.2200000000000001E-2</v>
          </cell>
          <cell r="S1113">
            <v>45</v>
          </cell>
          <cell r="T1113">
            <v>6</v>
          </cell>
          <cell r="U1113">
            <v>12</v>
          </cell>
          <cell r="V1113">
            <v>2011</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0.58067000000000002</v>
          </cell>
          <cell r="L1114">
            <v>303</v>
          </cell>
          <cell r="M1114">
            <v>0</v>
          </cell>
          <cell r="N1114">
            <v>522</v>
          </cell>
          <cell r="O1114">
            <v>18.87</v>
          </cell>
          <cell r="P1114">
            <v>11.58</v>
          </cell>
          <cell r="Q1114">
            <v>2.2200000000000001E-2</v>
          </cell>
          <cell r="R1114">
            <v>2.2200000000000001E-2</v>
          </cell>
          <cell r="S1114">
            <v>45</v>
          </cell>
          <cell r="T1114">
            <v>6</v>
          </cell>
          <cell r="U1114">
            <v>12</v>
          </cell>
          <cell r="V1114">
            <v>2011</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0.56244000000000005</v>
          </cell>
          <cell r="L1115">
            <v>385732</v>
          </cell>
          <cell r="M1115">
            <v>0</v>
          </cell>
          <cell r="N1115">
            <v>685819</v>
          </cell>
          <cell r="O1115">
            <v>19.690000000000001</v>
          </cell>
          <cell r="P1115">
            <v>15225.19</v>
          </cell>
          <cell r="Q1115">
            <v>2.2200000000000001E-2</v>
          </cell>
          <cell r="R1115">
            <v>2.2200000000000001E-2</v>
          </cell>
          <cell r="S1115">
            <v>45</v>
          </cell>
          <cell r="T1115">
            <v>6</v>
          </cell>
          <cell r="U1115">
            <v>12</v>
          </cell>
          <cell r="V1115">
            <v>2011</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0.54222000000000004</v>
          </cell>
          <cell r="L1116">
            <v>3588</v>
          </cell>
          <cell r="M1116">
            <v>0</v>
          </cell>
          <cell r="N1116">
            <v>6616</v>
          </cell>
          <cell r="O1116">
            <v>20.6</v>
          </cell>
          <cell r="P1116">
            <v>146.88</v>
          </cell>
          <cell r="Q1116">
            <v>2.2200000000000001E-2</v>
          </cell>
          <cell r="R1116">
            <v>2.2200000000000001E-2</v>
          </cell>
          <cell r="S1116">
            <v>45</v>
          </cell>
          <cell r="T1116">
            <v>6</v>
          </cell>
          <cell r="U1116">
            <v>12</v>
          </cell>
          <cell r="V1116">
            <v>2011</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0.53466999999999998</v>
          </cell>
          <cell r="L1117">
            <v>20530</v>
          </cell>
          <cell r="M1117">
            <v>0</v>
          </cell>
          <cell r="N1117">
            <v>38397</v>
          </cell>
          <cell r="O1117">
            <v>20.94</v>
          </cell>
          <cell r="P1117">
            <v>852.41</v>
          </cell>
          <cell r="Q1117">
            <v>2.2200000000000001E-2</v>
          </cell>
          <cell r="R1117">
            <v>2.2200000000000001E-2</v>
          </cell>
          <cell r="S1117">
            <v>45</v>
          </cell>
          <cell r="T1117">
            <v>6</v>
          </cell>
          <cell r="U1117">
            <v>12</v>
          </cell>
          <cell r="V1117">
            <v>2011</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0.52688999999999997</v>
          </cell>
          <cell r="L1118">
            <v>11818</v>
          </cell>
          <cell r="M1118">
            <v>0</v>
          </cell>
          <cell r="N1118">
            <v>22429</v>
          </cell>
          <cell r="O1118">
            <v>21.29</v>
          </cell>
          <cell r="P1118">
            <v>497.93</v>
          </cell>
          <cell r="Q1118">
            <v>2.2200000000000001E-2</v>
          </cell>
          <cell r="R1118">
            <v>2.2200000000000001E-2</v>
          </cell>
          <cell r="S1118">
            <v>45</v>
          </cell>
          <cell r="T1118">
            <v>6</v>
          </cell>
          <cell r="U1118">
            <v>12</v>
          </cell>
          <cell r="V1118">
            <v>2011</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0.51844000000000001</v>
          </cell>
          <cell r="L1119">
            <v>3824</v>
          </cell>
          <cell r="M1119">
            <v>0</v>
          </cell>
          <cell r="N1119">
            <v>7376</v>
          </cell>
          <cell r="O1119">
            <v>21.67</v>
          </cell>
          <cell r="P1119">
            <v>163.74</v>
          </cell>
          <cell r="Q1119">
            <v>2.2200000000000001E-2</v>
          </cell>
          <cell r="R1119">
            <v>2.2200000000000001E-2</v>
          </cell>
          <cell r="S1119">
            <v>45</v>
          </cell>
          <cell r="T1119">
            <v>6</v>
          </cell>
          <cell r="U1119">
            <v>12</v>
          </cell>
          <cell r="V1119">
            <v>2011</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0.50956000000000001</v>
          </cell>
          <cell r="L1120">
            <v>51883</v>
          </cell>
          <cell r="M1120">
            <v>0</v>
          </cell>
          <cell r="N1120">
            <v>101819</v>
          </cell>
          <cell r="O1120">
            <v>22.07</v>
          </cell>
          <cell r="P1120">
            <v>2260.37</v>
          </cell>
          <cell r="Q1120">
            <v>2.2200000000000001E-2</v>
          </cell>
          <cell r="R1120">
            <v>2.2200000000000001E-2</v>
          </cell>
          <cell r="S1120">
            <v>45</v>
          </cell>
          <cell r="T1120">
            <v>6</v>
          </cell>
          <cell r="U1120">
            <v>12</v>
          </cell>
          <cell r="V1120">
            <v>2011</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0.50022</v>
          </cell>
          <cell r="L1121">
            <v>10499</v>
          </cell>
          <cell r="M1121">
            <v>0</v>
          </cell>
          <cell r="N1121">
            <v>20989</v>
          </cell>
          <cell r="O1121">
            <v>22.49</v>
          </cell>
          <cell r="P1121">
            <v>465.94</v>
          </cell>
          <cell r="Q1121">
            <v>2.2200000000000001E-2</v>
          </cell>
          <cell r="R1121">
            <v>2.2200000000000001E-2</v>
          </cell>
          <cell r="S1121">
            <v>45</v>
          </cell>
          <cell r="T1121">
            <v>6</v>
          </cell>
          <cell r="U1121">
            <v>12</v>
          </cell>
          <cell r="V1121">
            <v>2011</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0.49021999999999999</v>
          </cell>
          <cell r="L1122">
            <v>95668</v>
          </cell>
          <cell r="M1122">
            <v>0</v>
          </cell>
          <cell r="N1122">
            <v>195153</v>
          </cell>
          <cell r="O1122">
            <v>22.94</v>
          </cell>
          <cell r="P1122">
            <v>4332.3999999999996</v>
          </cell>
          <cell r="Q1122">
            <v>2.2200000000000001E-2</v>
          </cell>
          <cell r="R1122">
            <v>2.2200000000000001E-2</v>
          </cell>
          <cell r="S1122">
            <v>45</v>
          </cell>
          <cell r="T1122">
            <v>6</v>
          </cell>
          <cell r="U1122">
            <v>12</v>
          </cell>
          <cell r="V1122">
            <v>2011</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0.47977999999999998</v>
          </cell>
          <cell r="L1123">
            <v>88575</v>
          </cell>
          <cell r="M1123">
            <v>0</v>
          </cell>
          <cell r="N1123">
            <v>184616</v>
          </cell>
          <cell r="O1123">
            <v>23.41</v>
          </cell>
          <cell r="P1123">
            <v>4098.47</v>
          </cell>
          <cell r="Q1123">
            <v>2.2200000000000001E-2</v>
          </cell>
          <cell r="R1123">
            <v>2.2200000000000001E-2</v>
          </cell>
          <cell r="S1123">
            <v>45</v>
          </cell>
          <cell r="T1123">
            <v>6</v>
          </cell>
          <cell r="U1123">
            <v>12</v>
          </cell>
          <cell r="V1123">
            <v>2011</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0.46844000000000002</v>
          </cell>
          <cell r="L1124">
            <v>107489</v>
          </cell>
          <cell r="M1124">
            <v>0</v>
          </cell>
          <cell r="N1124">
            <v>229461</v>
          </cell>
          <cell r="O1124">
            <v>23.92</v>
          </cell>
          <cell r="P1124">
            <v>5094.03</v>
          </cell>
          <cell r="Q1124">
            <v>2.2200000000000001E-2</v>
          </cell>
          <cell r="R1124">
            <v>2.2200000000000001E-2</v>
          </cell>
          <cell r="S1124">
            <v>45</v>
          </cell>
          <cell r="T1124">
            <v>6</v>
          </cell>
          <cell r="U1124">
            <v>12</v>
          </cell>
          <cell r="V1124">
            <v>2011</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0.45644000000000001</v>
          </cell>
          <cell r="L1125">
            <v>38874</v>
          </cell>
          <cell r="M1125">
            <v>0</v>
          </cell>
          <cell r="N1125">
            <v>85168</v>
          </cell>
          <cell r="O1125">
            <v>24.46</v>
          </cell>
          <cell r="P1125">
            <v>1890.72</v>
          </cell>
          <cell r="Q1125">
            <v>2.2200000000000001E-2</v>
          </cell>
          <cell r="R1125">
            <v>2.2200000000000001E-2</v>
          </cell>
          <cell r="S1125">
            <v>45</v>
          </cell>
          <cell r="T1125">
            <v>6</v>
          </cell>
          <cell r="U1125">
            <v>12</v>
          </cell>
          <cell r="V1125">
            <v>2011</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0.44400000000000001</v>
          </cell>
          <cell r="L1126">
            <v>225093</v>
          </cell>
          <cell r="M1126">
            <v>0</v>
          </cell>
          <cell r="N1126">
            <v>506967</v>
          </cell>
          <cell r="O1126">
            <v>25.02</v>
          </cell>
          <cell r="P1126">
            <v>11254.66</v>
          </cell>
          <cell r="Q1126">
            <v>2.2200000000000001E-2</v>
          </cell>
          <cell r="R1126">
            <v>2.2200000000000001E-2</v>
          </cell>
          <cell r="S1126">
            <v>45</v>
          </cell>
          <cell r="T1126">
            <v>6</v>
          </cell>
          <cell r="U1126">
            <v>12</v>
          </cell>
          <cell r="V1126">
            <v>2011</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0.43067</v>
          </cell>
          <cell r="L1127">
            <v>3300309</v>
          </cell>
          <cell r="M1127">
            <v>0</v>
          </cell>
          <cell r="N1127">
            <v>7663196</v>
          </cell>
          <cell r="O1127">
            <v>25.62</v>
          </cell>
          <cell r="P1127">
            <v>170122.96</v>
          </cell>
          <cell r="Q1127">
            <v>2.2200000000000001E-2</v>
          </cell>
          <cell r="R1127">
            <v>2.2200000000000001E-2</v>
          </cell>
          <cell r="S1127">
            <v>45</v>
          </cell>
          <cell r="T1127">
            <v>6</v>
          </cell>
          <cell r="U1127">
            <v>12</v>
          </cell>
          <cell r="V1127">
            <v>2011</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0.41643999999999998</v>
          </cell>
          <cell r="L1128">
            <v>58368</v>
          </cell>
          <cell r="M1128">
            <v>0</v>
          </cell>
          <cell r="N1128">
            <v>140159</v>
          </cell>
          <cell r="O1128">
            <v>26.26</v>
          </cell>
          <cell r="P1128">
            <v>3111.54</v>
          </cell>
          <cell r="Q1128">
            <v>2.2200000000000001E-2</v>
          </cell>
          <cell r="R1128">
            <v>2.2200000000000001E-2</v>
          </cell>
          <cell r="S1128">
            <v>45</v>
          </cell>
          <cell r="T1128">
            <v>6</v>
          </cell>
          <cell r="U1128">
            <v>12</v>
          </cell>
          <cell r="V1128">
            <v>2011</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0.40178000000000003</v>
          </cell>
          <cell r="L1129">
            <v>235380</v>
          </cell>
          <cell r="M1129">
            <v>0</v>
          </cell>
          <cell r="N1129">
            <v>585842</v>
          </cell>
          <cell r="O1129">
            <v>26.92</v>
          </cell>
          <cell r="P1129">
            <v>13005.7</v>
          </cell>
          <cell r="Q1129">
            <v>2.2200000000000001E-2</v>
          </cell>
          <cell r="R1129">
            <v>2.2200000000000001E-2</v>
          </cell>
          <cell r="S1129">
            <v>45</v>
          </cell>
          <cell r="T1129">
            <v>6</v>
          </cell>
          <cell r="U1129">
            <v>12</v>
          </cell>
          <cell r="V1129">
            <v>2011</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0.38622000000000001</v>
          </cell>
          <cell r="L1130">
            <v>269684</v>
          </cell>
          <cell r="M1130">
            <v>0</v>
          </cell>
          <cell r="N1130">
            <v>698266</v>
          </cell>
          <cell r="O1130">
            <v>27.62</v>
          </cell>
          <cell r="P1130">
            <v>15501.5</v>
          </cell>
          <cell r="Q1130">
            <v>2.2200000000000001E-2</v>
          </cell>
          <cell r="R1130">
            <v>2.2200000000000001E-2</v>
          </cell>
          <cell r="S1130">
            <v>45</v>
          </cell>
          <cell r="T1130">
            <v>6</v>
          </cell>
          <cell r="U1130">
            <v>12</v>
          </cell>
          <cell r="V1130">
            <v>2011</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0.37</v>
          </cell>
          <cell r="L1131">
            <v>337771</v>
          </cell>
          <cell r="M1131">
            <v>0</v>
          </cell>
          <cell r="N1131">
            <v>912895</v>
          </cell>
          <cell r="O1131">
            <v>28.35</v>
          </cell>
          <cell r="P1131">
            <v>20266.28</v>
          </cell>
          <cell r="Q1131">
            <v>2.2200000000000001E-2</v>
          </cell>
          <cell r="R1131">
            <v>2.2200000000000001E-2</v>
          </cell>
          <cell r="S1131">
            <v>45</v>
          </cell>
          <cell r="T1131">
            <v>6</v>
          </cell>
          <cell r="U1131">
            <v>12</v>
          </cell>
          <cell r="V1131">
            <v>2011</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0.35310999999999998</v>
          </cell>
          <cell r="L1132">
            <v>394101</v>
          </cell>
          <cell r="M1132">
            <v>0</v>
          </cell>
          <cell r="N1132">
            <v>1116085</v>
          </cell>
          <cell r="O1132">
            <v>29.11</v>
          </cell>
          <cell r="P1132">
            <v>24777.1</v>
          </cell>
          <cell r="Q1132">
            <v>2.2200000000000001E-2</v>
          </cell>
          <cell r="R1132">
            <v>2.2200000000000001E-2</v>
          </cell>
          <cell r="S1132">
            <v>45</v>
          </cell>
          <cell r="T1132">
            <v>6</v>
          </cell>
          <cell r="U1132">
            <v>12</v>
          </cell>
          <cell r="V1132">
            <v>2011</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0.33578000000000002</v>
          </cell>
          <cell r="L1133">
            <v>289497</v>
          </cell>
          <cell r="M1133">
            <v>0</v>
          </cell>
          <cell r="N1133">
            <v>862164</v>
          </cell>
          <cell r="O1133">
            <v>29.89</v>
          </cell>
          <cell r="P1133">
            <v>19140.04</v>
          </cell>
          <cell r="Q1133">
            <v>2.2200000000000001E-2</v>
          </cell>
          <cell r="R1133">
            <v>2.2200000000000001E-2</v>
          </cell>
          <cell r="S1133">
            <v>45</v>
          </cell>
          <cell r="T1133">
            <v>6</v>
          </cell>
          <cell r="U1133">
            <v>12</v>
          </cell>
          <cell r="V1133">
            <v>2011</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0.31778000000000001</v>
          </cell>
          <cell r="L1134">
            <v>51601</v>
          </cell>
          <cell r="M1134">
            <v>0</v>
          </cell>
          <cell r="N1134">
            <v>162380</v>
          </cell>
          <cell r="O1134">
            <v>30.7</v>
          </cell>
          <cell r="P1134">
            <v>3604.84</v>
          </cell>
          <cell r="Q1134">
            <v>2.2200000000000001E-2</v>
          </cell>
          <cell r="R1134">
            <v>2.2200000000000001E-2</v>
          </cell>
          <cell r="S1134">
            <v>45</v>
          </cell>
          <cell r="T1134">
            <v>6</v>
          </cell>
          <cell r="U1134">
            <v>12</v>
          </cell>
          <cell r="V1134">
            <v>2011</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0.29955999999999999</v>
          </cell>
          <cell r="L1135">
            <v>43504</v>
          </cell>
          <cell r="M1135">
            <v>0</v>
          </cell>
          <cell r="N1135">
            <v>145227</v>
          </cell>
          <cell r="O1135">
            <v>31.52</v>
          </cell>
          <cell r="P1135">
            <v>3224.04</v>
          </cell>
          <cell r="Q1135">
            <v>2.2200000000000001E-2</v>
          </cell>
          <cell r="R1135">
            <v>2.2200000000000001E-2</v>
          </cell>
          <cell r="S1135">
            <v>45</v>
          </cell>
          <cell r="T1135">
            <v>6</v>
          </cell>
          <cell r="U1135">
            <v>12</v>
          </cell>
          <cell r="V1135">
            <v>2011</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0.28088999999999997</v>
          </cell>
          <cell r="L1136">
            <v>85493</v>
          </cell>
          <cell r="M1136">
            <v>0</v>
          </cell>
          <cell r="N1136">
            <v>304366</v>
          </cell>
          <cell r="O1136">
            <v>32.36</v>
          </cell>
          <cell r="P1136">
            <v>6756.91</v>
          </cell>
          <cell r="Q1136">
            <v>2.2200000000000001E-2</v>
          </cell>
          <cell r="R1136">
            <v>2.2200000000000001E-2</v>
          </cell>
          <cell r="S1136">
            <v>45</v>
          </cell>
          <cell r="T1136">
            <v>6</v>
          </cell>
          <cell r="U1136">
            <v>12</v>
          </cell>
          <cell r="V1136">
            <v>2011</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0.26200000000000001</v>
          </cell>
          <cell r="L1137">
            <v>91994</v>
          </cell>
          <cell r="M1137">
            <v>0</v>
          </cell>
          <cell r="N1137">
            <v>351124</v>
          </cell>
          <cell r="O1137">
            <v>33.21</v>
          </cell>
          <cell r="P1137">
            <v>7794.95</v>
          </cell>
          <cell r="Q1137">
            <v>2.2200000000000001E-2</v>
          </cell>
          <cell r="R1137">
            <v>2.2200000000000001E-2</v>
          </cell>
          <cell r="S1137">
            <v>45</v>
          </cell>
          <cell r="T1137">
            <v>6</v>
          </cell>
          <cell r="U1137">
            <v>12</v>
          </cell>
          <cell r="V1137">
            <v>2011</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0.24267</v>
          </cell>
          <cell r="L1138">
            <v>9533</v>
          </cell>
          <cell r="M1138">
            <v>0</v>
          </cell>
          <cell r="N1138">
            <v>39285</v>
          </cell>
          <cell r="O1138">
            <v>34.08</v>
          </cell>
          <cell r="P1138">
            <v>872.14</v>
          </cell>
          <cell r="Q1138">
            <v>2.2200000000000001E-2</v>
          </cell>
          <cell r="R1138">
            <v>2.2200000000000001E-2</v>
          </cell>
          <cell r="S1138">
            <v>45</v>
          </cell>
          <cell r="T1138">
            <v>6</v>
          </cell>
          <cell r="U1138">
            <v>12</v>
          </cell>
          <cell r="V1138">
            <v>2011</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0.22311</v>
          </cell>
          <cell r="L1139">
            <v>0</v>
          </cell>
          <cell r="M1139">
            <v>0</v>
          </cell>
          <cell r="N1139">
            <v>0</v>
          </cell>
          <cell r="O1139">
            <v>34.96</v>
          </cell>
          <cell r="P1139">
            <v>0</v>
          </cell>
          <cell r="Q1139">
            <v>0</v>
          </cell>
          <cell r="R1139">
            <v>2.2200000000000001E-2</v>
          </cell>
          <cell r="S1139">
            <v>45</v>
          </cell>
          <cell r="T1139">
            <v>6</v>
          </cell>
          <cell r="U1139">
            <v>12</v>
          </cell>
          <cell r="V1139">
            <v>2011</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0.99956999999999996</v>
          </cell>
          <cell r="L1140">
            <v>0</v>
          </cell>
          <cell r="M1140">
            <v>0</v>
          </cell>
          <cell r="N1140">
            <v>0</v>
          </cell>
          <cell r="O1140">
            <v>0.01</v>
          </cell>
          <cell r="P1140">
            <v>0</v>
          </cell>
          <cell r="Q1140">
            <v>0</v>
          </cell>
          <cell r="R1140">
            <v>4.3499999999999997E-2</v>
          </cell>
          <cell r="S1140">
            <v>23</v>
          </cell>
          <cell r="T1140">
            <v>6</v>
          </cell>
          <cell r="U1140">
            <v>12</v>
          </cell>
          <cell r="V1140">
            <v>2011</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0.99956999999999996</v>
          </cell>
          <cell r="L1141">
            <v>0</v>
          </cell>
          <cell r="M1141">
            <v>0</v>
          </cell>
          <cell r="N1141">
            <v>0</v>
          </cell>
          <cell r="O1141">
            <v>0.01</v>
          </cell>
          <cell r="P1141">
            <v>0</v>
          </cell>
          <cell r="Q1141">
            <v>0</v>
          </cell>
          <cell r="R1141">
            <v>4.3499999999999997E-2</v>
          </cell>
          <cell r="S1141">
            <v>23</v>
          </cell>
          <cell r="T1141">
            <v>6</v>
          </cell>
          <cell r="U1141">
            <v>12</v>
          </cell>
          <cell r="V1141">
            <v>2011</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0.99956999999999996</v>
          </cell>
          <cell r="L1142">
            <v>0</v>
          </cell>
          <cell r="M1142">
            <v>0</v>
          </cell>
          <cell r="N1142">
            <v>0</v>
          </cell>
          <cell r="O1142">
            <v>0.01</v>
          </cell>
          <cell r="P1142">
            <v>0</v>
          </cell>
          <cell r="Q1142">
            <v>0</v>
          </cell>
          <cell r="R1142">
            <v>4.3499999999999997E-2</v>
          </cell>
          <cell r="S1142">
            <v>23</v>
          </cell>
          <cell r="T1142">
            <v>6</v>
          </cell>
          <cell r="U1142">
            <v>12</v>
          </cell>
          <cell r="V1142">
            <v>2011</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0.99956999999999996</v>
          </cell>
          <cell r="L1143">
            <v>0</v>
          </cell>
          <cell r="M1143">
            <v>0</v>
          </cell>
          <cell r="N1143">
            <v>0</v>
          </cell>
          <cell r="O1143">
            <v>0.01</v>
          </cell>
          <cell r="P1143">
            <v>0</v>
          </cell>
          <cell r="Q1143">
            <v>0</v>
          </cell>
          <cell r="R1143">
            <v>4.3499999999999997E-2</v>
          </cell>
          <cell r="S1143">
            <v>23</v>
          </cell>
          <cell r="T1143">
            <v>6</v>
          </cell>
          <cell r="U1143">
            <v>12</v>
          </cell>
          <cell r="V1143">
            <v>2011</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0.99956999999999996</v>
          </cell>
          <cell r="L1144">
            <v>0</v>
          </cell>
          <cell r="M1144">
            <v>0</v>
          </cell>
          <cell r="N1144">
            <v>0</v>
          </cell>
          <cell r="O1144">
            <v>0.01</v>
          </cell>
          <cell r="P1144">
            <v>0</v>
          </cell>
          <cell r="Q1144">
            <v>0</v>
          </cell>
          <cell r="R1144">
            <v>4.3499999999999997E-2</v>
          </cell>
          <cell r="S1144">
            <v>23</v>
          </cell>
          <cell r="T1144">
            <v>6</v>
          </cell>
          <cell r="U1144">
            <v>12</v>
          </cell>
          <cell r="V1144">
            <v>2011</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0.80696000000000001</v>
          </cell>
          <cell r="L1145">
            <v>0</v>
          </cell>
          <cell r="M1145">
            <v>0</v>
          </cell>
          <cell r="N1145">
            <v>0</v>
          </cell>
          <cell r="O1145">
            <v>4.4400000000000004</v>
          </cell>
          <cell r="P1145">
            <v>0</v>
          </cell>
          <cell r="Q1145">
            <v>0</v>
          </cell>
          <cell r="R1145">
            <v>4.3499999999999997E-2</v>
          </cell>
          <cell r="S1145">
            <v>23</v>
          </cell>
          <cell r="T1145">
            <v>6</v>
          </cell>
          <cell r="U1145">
            <v>12</v>
          </cell>
          <cell r="V1145">
            <v>2011</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0.77434999999999998</v>
          </cell>
          <cell r="L1146">
            <v>0</v>
          </cell>
          <cell r="M1146">
            <v>0</v>
          </cell>
          <cell r="N1146">
            <v>0</v>
          </cell>
          <cell r="O1146">
            <v>5.19</v>
          </cell>
          <cell r="P1146">
            <v>0</v>
          </cell>
          <cell r="Q1146">
            <v>0</v>
          </cell>
          <cell r="R1146">
            <v>4.3499999999999997E-2</v>
          </cell>
          <cell r="S1146">
            <v>23</v>
          </cell>
          <cell r="T1146">
            <v>6</v>
          </cell>
          <cell r="U1146">
            <v>12</v>
          </cell>
          <cell r="V1146">
            <v>2011</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0.75739000000000001</v>
          </cell>
          <cell r="L1147">
            <v>0</v>
          </cell>
          <cell r="M1147">
            <v>0</v>
          </cell>
          <cell r="N1147">
            <v>0</v>
          </cell>
          <cell r="O1147">
            <v>5.58</v>
          </cell>
          <cell r="P1147">
            <v>0</v>
          </cell>
          <cell r="Q1147">
            <v>0</v>
          </cell>
          <cell r="R1147">
            <v>4.3499999999999997E-2</v>
          </cell>
          <cell r="S1147">
            <v>23</v>
          </cell>
          <cell r="T1147">
            <v>6</v>
          </cell>
          <cell r="U1147">
            <v>12</v>
          </cell>
          <cell r="V1147">
            <v>2011</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0.73956999999999995</v>
          </cell>
          <cell r="L1148">
            <v>0</v>
          </cell>
          <cell r="M1148">
            <v>0</v>
          </cell>
          <cell r="N1148">
            <v>0</v>
          </cell>
          <cell r="O1148">
            <v>5.99</v>
          </cell>
          <cell r="P1148">
            <v>0</v>
          </cell>
          <cell r="Q1148">
            <v>0</v>
          </cell>
          <cell r="R1148">
            <v>4.3499999999999997E-2</v>
          </cell>
          <cell r="S1148">
            <v>23</v>
          </cell>
          <cell r="T1148">
            <v>6</v>
          </cell>
          <cell r="U1148">
            <v>12</v>
          </cell>
          <cell r="V1148">
            <v>2011</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0.72174000000000005</v>
          </cell>
          <cell r="L1149">
            <v>0</v>
          </cell>
          <cell r="M1149">
            <v>0</v>
          </cell>
          <cell r="N1149">
            <v>0</v>
          </cell>
          <cell r="O1149">
            <v>6.4</v>
          </cell>
          <cell r="P1149">
            <v>0</v>
          </cell>
          <cell r="Q1149">
            <v>0</v>
          </cell>
          <cell r="R1149">
            <v>4.3499999999999997E-2</v>
          </cell>
          <cell r="S1149">
            <v>23</v>
          </cell>
          <cell r="T1149">
            <v>6</v>
          </cell>
          <cell r="U1149">
            <v>12</v>
          </cell>
          <cell r="V1149">
            <v>2011</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0.70304</v>
          </cell>
          <cell r="L1150">
            <v>271</v>
          </cell>
          <cell r="M1150">
            <v>0</v>
          </cell>
          <cell r="N1150">
            <v>385</v>
          </cell>
          <cell r="O1150">
            <v>6.83</v>
          </cell>
          <cell r="P1150">
            <v>16.760000000000002</v>
          </cell>
          <cell r="Q1150">
            <v>4.3499999999999997E-2</v>
          </cell>
          <cell r="R1150">
            <v>4.3499999999999997E-2</v>
          </cell>
          <cell r="S1150">
            <v>23</v>
          </cell>
          <cell r="T1150">
            <v>6</v>
          </cell>
          <cell r="U1150">
            <v>12</v>
          </cell>
          <cell r="V1150">
            <v>2011</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0.68347999999999998</v>
          </cell>
          <cell r="L1151">
            <v>3639</v>
          </cell>
          <cell r="M1151">
            <v>0</v>
          </cell>
          <cell r="N1151">
            <v>5325</v>
          </cell>
          <cell r="O1151">
            <v>7.28</v>
          </cell>
          <cell r="P1151">
            <v>231.62</v>
          </cell>
          <cell r="Q1151">
            <v>4.3499999999999997E-2</v>
          </cell>
          <cell r="R1151">
            <v>4.3499999999999997E-2</v>
          </cell>
          <cell r="S1151">
            <v>23</v>
          </cell>
          <cell r="T1151">
            <v>6</v>
          </cell>
          <cell r="U1151">
            <v>12</v>
          </cell>
          <cell r="V1151">
            <v>2011</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0.66391</v>
          </cell>
          <cell r="L1152">
            <v>18671</v>
          </cell>
          <cell r="M1152">
            <v>0</v>
          </cell>
          <cell r="N1152">
            <v>28123</v>
          </cell>
          <cell r="O1152">
            <v>7.73</v>
          </cell>
          <cell r="P1152">
            <v>1223.3399999999999</v>
          </cell>
          <cell r="Q1152">
            <v>4.3499999999999997E-2</v>
          </cell>
          <cell r="R1152">
            <v>4.3499999999999997E-2</v>
          </cell>
          <cell r="S1152">
            <v>23</v>
          </cell>
          <cell r="T1152">
            <v>6</v>
          </cell>
          <cell r="U1152">
            <v>12</v>
          </cell>
          <cell r="V1152">
            <v>2011</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0.64303999999999994</v>
          </cell>
          <cell r="L1153">
            <v>22964</v>
          </cell>
          <cell r="M1153">
            <v>0</v>
          </cell>
          <cell r="N1153">
            <v>35712</v>
          </cell>
          <cell r="O1153">
            <v>8.2100000000000009</v>
          </cell>
          <cell r="P1153">
            <v>1553.47</v>
          </cell>
          <cell r="Q1153">
            <v>4.3499999999999997E-2</v>
          </cell>
          <cell r="R1153">
            <v>4.3499999999999997E-2</v>
          </cell>
          <cell r="S1153">
            <v>23</v>
          </cell>
          <cell r="T1153">
            <v>6</v>
          </cell>
          <cell r="U1153">
            <v>12</v>
          </cell>
          <cell r="V1153">
            <v>2011</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0.62217</v>
          </cell>
          <cell r="L1154">
            <v>30458</v>
          </cell>
          <cell r="M1154">
            <v>0</v>
          </cell>
          <cell r="N1154">
            <v>48955</v>
          </cell>
          <cell r="O1154">
            <v>8.69</v>
          </cell>
          <cell r="P1154">
            <v>2129.5500000000002</v>
          </cell>
          <cell r="Q1154">
            <v>4.3499999999999997E-2</v>
          </cell>
          <cell r="R1154">
            <v>4.3499999999999997E-2</v>
          </cell>
          <cell r="S1154">
            <v>23</v>
          </cell>
          <cell r="T1154">
            <v>6</v>
          </cell>
          <cell r="U1154">
            <v>12</v>
          </cell>
          <cell r="V1154">
            <v>2011</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0.60043000000000002</v>
          </cell>
          <cell r="L1155">
            <v>40738</v>
          </cell>
          <cell r="M1155">
            <v>0</v>
          </cell>
          <cell r="N1155">
            <v>67848</v>
          </cell>
          <cell r="O1155">
            <v>9.19</v>
          </cell>
          <cell r="P1155">
            <v>2951.41</v>
          </cell>
          <cell r="Q1155">
            <v>4.3499999999999997E-2</v>
          </cell>
          <cell r="R1155">
            <v>4.3499999999999997E-2</v>
          </cell>
          <cell r="S1155">
            <v>23</v>
          </cell>
          <cell r="T1155">
            <v>6</v>
          </cell>
          <cell r="U1155">
            <v>12</v>
          </cell>
          <cell r="V1155">
            <v>2011</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0.57782999999999995</v>
          </cell>
          <cell r="L1156">
            <v>64641</v>
          </cell>
          <cell r="M1156">
            <v>0</v>
          </cell>
          <cell r="N1156">
            <v>111869</v>
          </cell>
          <cell r="O1156">
            <v>9.7100000000000009</v>
          </cell>
          <cell r="P1156">
            <v>4866.29</v>
          </cell>
          <cell r="Q1156">
            <v>4.3499999999999997E-2</v>
          </cell>
          <cell r="R1156">
            <v>4.3499999999999997E-2</v>
          </cell>
          <cell r="S1156">
            <v>23</v>
          </cell>
          <cell r="T1156">
            <v>6</v>
          </cell>
          <cell r="U1156">
            <v>12</v>
          </cell>
          <cell r="V1156">
            <v>2011</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0.55478000000000005</v>
          </cell>
          <cell r="L1157">
            <v>10072</v>
          </cell>
          <cell r="M1157">
            <v>0</v>
          </cell>
          <cell r="N1157">
            <v>18155</v>
          </cell>
          <cell r="O1157">
            <v>10.24</v>
          </cell>
          <cell r="P1157">
            <v>789.75</v>
          </cell>
          <cell r="Q1157">
            <v>4.3499999999999997E-2</v>
          </cell>
          <cell r="R1157">
            <v>4.3499999999999997E-2</v>
          </cell>
          <cell r="S1157">
            <v>23</v>
          </cell>
          <cell r="T1157">
            <v>6</v>
          </cell>
          <cell r="U1157">
            <v>12</v>
          </cell>
          <cell r="V1157">
            <v>2011</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0.53086999999999995</v>
          </cell>
          <cell r="L1158">
            <v>43288</v>
          </cell>
          <cell r="M1158">
            <v>0</v>
          </cell>
          <cell r="N1158">
            <v>81542</v>
          </cell>
          <cell r="O1158">
            <v>10.79</v>
          </cell>
          <cell r="P1158">
            <v>3547.09</v>
          </cell>
          <cell r="Q1158">
            <v>4.3499999999999997E-2</v>
          </cell>
          <cell r="R1158">
            <v>4.3499999999999997E-2</v>
          </cell>
          <cell r="S1158">
            <v>23</v>
          </cell>
          <cell r="T1158">
            <v>6</v>
          </cell>
          <cell r="U1158">
            <v>12</v>
          </cell>
          <cell r="V1158">
            <v>2011</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0.50651999999999997</v>
          </cell>
          <cell r="L1159">
            <v>12340</v>
          </cell>
          <cell r="M1159">
            <v>0</v>
          </cell>
          <cell r="N1159">
            <v>24363</v>
          </cell>
          <cell r="O1159">
            <v>11.35</v>
          </cell>
          <cell r="P1159">
            <v>1059.8</v>
          </cell>
          <cell r="Q1159">
            <v>4.3499999999999997E-2</v>
          </cell>
          <cell r="R1159">
            <v>4.3499999999999997E-2</v>
          </cell>
          <cell r="S1159">
            <v>23</v>
          </cell>
          <cell r="T1159">
            <v>6</v>
          </cell>
          <cell r="U1159">
            <v>12</v>
          </cell>
          <cell r="V1159">
            <v>2011</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0.48174</v>
          </cell>
          <cell r="L1160">
            <v>40759</v>
          </cell>
          <cell r="M1160">
            <v>0</v>
          </cell>
          <cell r="N1160">
            <v>84607</v>
          </cell>
          <cell r="O1160">
            <v>11.92</v>
          </cell>
          <cell r="P1160">
            <v>3680.41</v>
          </cell>
          <cell r="Q1160">
            <v>4.3499999999999997E-2</v>
          </cell>
          <cell r="R1160">
            <v>4.3499999999999997E-2</v>
          </cell>
          <cell r="S1160">
            <v>23</v>
          </cell>
          <cell r="T1160">
            <v>6</v>
          </cell>
          <cell r="U1160">
            <v>12</v>
          </cell>
          <cell r="V1160">
            <v>2011</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0.45609</v>
          </cell>
          <cell r="L1161">
            <v>19259</v>
          </cell>
          <cell r="M1161">
            <v>0</v>
          </cell>
          <cell r="N1161">
            <v>42225</v>
          </cell>
          <cell r="O1161">
            <v>12.51</v>
          </cell>
          <cell r="P1161">
            <v>1836.8</v>
          </cell>
          <cell r="Q1161">
            <v>4.3499999999999997E-2</v>
          </cell>
          <cell r="R1161">
            <v>4.3499999999999997E-2</v>
          </cell>
          <cell r="S1161">
            <v>23</v>
          </cell>
          <cell r="T1161">
            <v>6</v>
          </cell>
          <cell r="U1161">
            <v>12</v>
          </cell>
          <cell r="V1161">
            <v>2011</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0.42957000000000001</v>
          </cell>
          <cell r="L1162">
            <v>23903</v>
          </cell>
          <cell r="M1162">
            <v>0</v>
          </cell>
          <cell r="N1162">
            <v>55645</v>
          </cell>
          <cell r="O1162">
            <v>13.12</v>
          </cell>
          <cell r="P1162">
            <v>2420.54</v>
          </cell>
          <cell r="Q1162">
            <v>4.3499999999999997E-2</v>
          </cell>
          <cell r="R1162">
            <v>4.3499999999999997E-2</v>
          </cell>
          <cell r="S1162">
            <v>23</v>
          </cell>
          <cell r="T1162">
            <v>6</v>
          </cell>
          <cell r="U1162">
            <v>12</v>
          </cell>
          <cell r="V1162">
            <v>2011</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0.40261000000000002</v>
          </cell>
          <cell r="L1163">
            <v>60099</v>
          </cell>
          <cell r="M1163">
            <v>0</v>
          </cell>
          <cell r="N1163">
            <v>149274</v>
          </cell>
          <cell r="O1163">
            <v>13.74</v>
          </cell>
          <cell r="P1163">
            <v>6493.43</v>
          </cell>
          <cell r="Q1163">
            <v>4.3499999999999997E-2</v>
          </cell>
          <cell r="R1163">
            <v>4.3499999999999997E-2</v>
          </cell>
          <cell r="S1163">
            <v>23</v>
          </cell>
          <cell r="T1163">
            <v>6</v>
          </cell>
          <cell r="U1163">
            <v>12</v>
          </cell>
          <cell r="V1163">
            <v>2011</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0.37522</v>
          </cell>
          <cell r="L1164">
            <v>54716</v>
          </cell>
          <cell r="M1164">
            <v>0</v>
          </cell>
          <cell r="N1164">
            <v>145823</v>
          </cell>
          <cell r="O1164">
            <v>14.37</v>
          </cell>
          <cell r="P1164">
            <v>6343.32</v>
          </cell>
          <cell r="Q1164">
            <v>4.3499999999999997E-2</v>
          </cell>
          <cell r="R1164">
            <v>4.3499999999999997E-2</v>
          </cell>
          <cell r="S1164">
            <v>23</v>
          </cell>
          <cell r="T1164">
            <v>6</v>
          </cell>
          <cell r="U1164">
            <v>12</v>
          </cell>
          <cell r="V1164">
            <v>2011</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0.34738999999999998</v>
          </cell>
          <cell r="L1165">
            <v>29224</v>
          </cell>
          <cell r="M1165">
            <v>0</v>
          </cell>
          <cell r="N1165">
            <v>84124</v>
          </cell>
          <cell r="O1165">
            <v>15.01</v>
          </cell>
          <cell r="P1165">
            <v>3659.41</v>
          </cell>
          <cell r="Q1165">
            <v>4.3499999999999997E-2</v>
          </cell>
          <cell r="R1165">
            <v>4.3499999999999997E-2</v>
          </cell>
          <cell r="S1165">
            <v>23</v>
          </cell>
          <cell r="T1165">
            <v>6</v>
          </cell>
          <cell r="U1165">
            <v>12</v>
          </cell>
          <cell r="V1165">
            <v>2011</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0.31913000000000002</v>
          </cell>
          <cell r="L1166">
            <v>12991</v>
          </cell>
          <cell r="M1166">
            <v>0</v>
          </cell>
          <cell r="N1166">
            <v>40706</v>
          </cell>
          <cell r="O1166">
            <v>15.66</v>
          </cell>
          <cell r="P1166">
            <v>1770.72</v>
          </cell>
          <cell r="Q1166">
            <v>4.3499999999999997E-2</v>
          </cell>
          <cell r="R1166">
            <v>4.3499999999999997E-2</v>
          </cell>
          <cell r="S1166">
            <v>23</v>
          </cell>
          <cell r="T1166">
            <v>6</v>
          </cell>
          <cell r="U1166">
            <v>12</v>
          </cell>
          <cell r="V1166">
            <v>2011</v>
          </cell>
          <cell r="W1166" t="str">
            <v>ASL_BG</v>
          </cell>
        </row>
      </sheetData>
      <sheetData sheetId="18">
        <row r="1">
          <cell r="B1" t="str">
            <v xml:space="preserve">ACCT GROUP          </v>
          </cell>
        </row>
        <row r="50">
          <cell r="H50">
            <v>8</v>
          </cell>
          <cell r="I50">
            <v>3354292494</v>
          </cell>
          <cell r="J50">
            <v>175951092</v>
          </cell>
          <cell r="K50">
            <v>19.059999999999999</v>
          </cell>
        </row>
        <row r="51">
          <cell r="H51">
            <v>9</v>
          </cell>
          <cell r="I51">
            <v>3140168625</v>
          </cell>
          <cell r="J51">
            <v>136794049</v>
          </cell>
          <cell r="K51">
            <v>22.96</v>
          </cell>
        </row>
        <row r="52">
          <cell r="H52">
            <v>11</v>
          </cell>
          <cell r="I52">
            <v>1516342212</v>
          </cell>
          <cell r="J52">
            <v>55485260</v>
          </cell>
          <cell r="K52">
            <v>27.33</v>
          </cell>
        </row>
      </sheetData>
      <sheetData sheetId="1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v>30</v>
          </cell>
          <cell r="B2" t="str">
            <v xml:space="preserve">          </v>
          </cell>
          <cell r="C2">
            <v>80</v>
          </cell>
          <cell r="D2" t="str">
            <v xml:space="preserve">   R2</v>
          </cell>
          <cell r="E2">
            <v>0</v>
          </cell>
          <cell r="F2">
            <v>879069816.03999996</v>
          </cell>
          <cell r="G2">
            <v>244928955</v>
          </cell>
          <cell r="H2">
            <v>634140861</v>
          </cell>
          <cell r="I2">
            <v>10988373</v>
          </cell>
          <cell r="J2">
            <v>1.25</v>
          </cell>
          <cell r="K2">
            <v>57.71</v>
          </cell>
          <cell r="L2">
            <v>27.9</v>
          </cell>
          <cell r="M2">
            <v>27.7</v>
          </cell>
        </row>
        <row r="3">
          <cell r="A3">
            <v>40</v>
          </cell>
          <cell r="B3" t="str">
            <v xml:space="preserve">          </v>
          </cell>
          <cell r="C3">
            <v>60</v>
          </cell>
          <cell r="D3" t="str">
            <v xml:space="preserve">   R2</v>
          </cell>
          <cell r="E3">
            <v>0</v>
          </cell>
          <cell r="F3">
            <v>7281893</v>
          </cell>
          <cell r="G3">
            <v>1665697</v>
          </cell>
          <cell r="H3">
            <v>5616196</v>
          </cell>
          <cell r="I3">
            <v>121608</v>
          </cell>
          <cell r="J3">
            <v>1.67</v>
          </cell>
          <cell r="K3">
            <v>46.18</v>
          </cell>
          <cell r="L3">
            <v>22.9</v>
          </cell>
          <cell r="M3">
            <v>16.3</v>
          </cell>
        </row>
        <row r="4">
          <cell r="A4">
            <v>50</v>
          </cell>
          <cell r="B4" t="str">
            <v xml:space="preserve">          </v>
          </cell>
          <cell r="C4">
            <v>75</v>
          </cell>
          <cell r="D4" t="str">
            <v xml:space="preserve"> R1.5</v>
          </cell>
          <cell r="E4">
            <v>0</v>
          </cell>
          <cell r="F4">
            <v>66685055.020000003</v>
          </cell>
          <cell r="G4">
            <v>28109493</v>
          </cell>
          <cell r="H4">
            <v>38575562</v>
          </cell>
          <cell r="I4">
            <v>886911</v>
          </cell>
          <cell r="J4">
            <v>1.33</v>
          </cell>
          <cell r="K4">
            <v>43.49</v>
          </cell>
          <cell r="L4">
            <v>42.2</v>
          </cell>
          <cell r="M4">
            <v>44.8</v>
          </cell>
        </row>
        <row r="5">
          <cell r="A5">
            <v>60</v>
          </cell>
          <cell r="B5" t="str">
            <v xml:space="preserve">          </v>
          </cell>
          <cell r="C5">
            <v>70</v>
          </cell>
          <cell r="D5" t="str">
            <v xml:space="preserve">   R1</v>
          </cell>
          <cell r="E5">
            <v>0</v>
          </cell>
          <cell r="F5">
            <v>1209404307.5599999</v>
          </cell>
          <cell r="G5">
            <v>221488240</v>
          </cell>
          <cell r="H5">
            <v>987916068</v>
          </cell>
          <cell r="I5">
            <v>17294482</v>
          </cell>
          <cell r="J5">
            <v>1.43</v>
          </cell>
          <cell r="K5">
            <v>57.12</v>
          </cell>
          <cell r="L5">
            <v>18.3</v>
          </cell>
          <cell r="M5">
            <v>18.2</v>
          </cell>
        </row>
        <row r="6">
          <cell r="A6">
            <v>81.099999999999994</v>
          </cell>
          <cell r="B6" t="str">
            <v xml:space="preserve">          </v>
          </cell>
          <cell r="C6">
            <v>23</v>
          </cell>
          <cell r="D6" t="str">
            <v xml:space="preserve">   S1</v>
          </cell>
          <cell r="E6">
            <v>0</v>
          </cell>
          <cell r="F6">
            <v>1880096339.0699999</v>
          </cell>
          <cell r="G6">
            <v>593392256</v>
          </cell>
          <cell r="H6">
            <v>1286704083</v>
          </cell>
          <cell r="I6">
            <v>81784191</v>
          </cell>
          <cell r="J6">
            <v>4.3499999999999996</v>
          </cell>
          <cell r="K6">
            <v>15.73</v>
          </cell>
          <cell r="L6">
            <v>31.6</v>
          </cell>
          <cell r="M6">
            <v>9.3000000000000007</v>
          </cell>
        </row>
        <row r="7">
          <cell r="A7">
            <v>81.2</v>
          </cell>
          <cell r="B7" t="str">
            <v xml:space="preserve">          </v>
          </cell>
          <cell r="C7">
            <v>32</v>
          </cell>
          <cell r="D7" t="str">
            <v xml:space="preserve">   L2</v>
          </cell>
          <cell r="E7">
            <v>0</v>
          </cell>
          <cell r="F7">
            <v>1244304615.8199999</v>
          </cell>
          <cell r="G7">
            <v>357240809</v>
          </cell>
          <cell r="H7">
            <v>887063807</v>
          </cell>
          <cell r="I7">
            <v>38822304</v>
          </cell>
          <cell r="J7">
            <v>3.12</v>
          </cell>
          <cell r="K7">
            <v>22.85</v>
          </cell>
          <cell r="L7">
            <v>28.7</v>
          </cell>
          <cell r="M7">
            <v>11.7</v>
          </cell>
        </row>
        <row r="8">
          <cell r="A8">
            <v>81.400000000000006</v>
          </cell>
          <cell r="B8" t="str">
            <v xml:space="preserve">          </v>
          </cell>
          <cell r="C8">
            <v>40</v>
          </cell>
          <cell r="D8" t="str">
            <v xml:space="preserve">   S2</v>
          </cell>
          <cell r="E8">
            <v>0</v>
          </cell>
          <cell r="F8">
            <v>270410827.67000002</v>
          </cell>
          <cell r="G8">
            <v>42894425</v>
          </cell>
          <cell r="H8">
            <v>227516403</v>
          </cell>
          <cell r="I8">
            <v>6760271</v>
          </cell>
          <cell r="J8">
            <v>2.5</v>
          </cell>
          <cell r="K8">
            <v>33.65</v>
          </cell>
          <cell r="L8">
            <v>15.9</v>
          </cell>
          <cell r="M8">
            <v>6.8</v>
          </cell>
        </row>
        <row r="9">
          <cell r="A9">
            <v>84.1</v>
          </cell>
          <cell r="B9" t="str">
            <v xml:space="preserve">          </v>
          </cell>
          <cell r="C9">
            <v>50</v>
          </cell>
          <cell r="D9" t="str">
            <v xml:space="preserve">   R3</v>
          </cell>
          <cell r="E9">
            <v>0</v>
          </cell>
          <cell r="F9">
            <v>73911416.650000006</v>
          </cell>
          <cell r="G9">
            <v>12101484</v>
          </cell>
          <cell r="H9">
            <v>61809933</v>
          </cell>
          <cell r="I9">
            <v>1478228</v>
          </cell>
          <cell r="J9">
            <v>2</v>
          </cell>
          <cell r="K9">
            <v>41.81</v>
          </cell>
          <cell r="L9">
            <v>16.399999999999999</v>
          </cell>
          <cell r="M9">
            <v>8.4</v>
          </cell>
        </row>
        <row r="10">
          <cell r="A10">
            <v>84.2</v>
          </cell>
          <cell r="B10" t="str">
            <v xml:space="preserve">          </v>
          </cell>
          <cell r="C10">
            <v>50</v>
          </cell>
          <cell r="D10" t="str">
            <v xml:space="preserve">   R3</v>
          </cell>
          <cell r="E10">
            <v>0</v>
          </cell>
          <cell r="F10">
            <v>11561870.34</v>
          </cell>
          <cell r="G10">
            <v>1824196</v>
          </cell>
          <cell r="H10">
            <v>9737674</v>
          </cell>
          <cell r="I10">
            <v>231237</v>
          </cell>
          <cell r="J10">
            <v>2</v>
          </cell>
          <cell r="K10">
            <v>42.11</v>
          </cell>
          <cell r="L10">
            <v>15.8</v>
          </cell>
          <cell r="M10">
            <v>8.1</v>
          </cell>
        </row>
        <row r="11">
          <cell r="A11">
            <v>84.4</v>
          </cell>
          <cell r="B11" t="str">
            <v xml:space="preserve">          </v>
          </cell>
          <cell r="C11">
            <v>50</v>
          </cell>
          <cell r="D11" t="str">
            <v xml:space="preserve">   R3</v>
          </cell>
          <cell r="E11">
            <v>0</v>
          </cell>
          <cell r="F11">
            <v>2179611.8199999998</v>
          </cell>
          <cell r="G11">
            <v>267507</v>
          </cell>
          <cell r="H11">
            <v>1912105</v>
          </cell>
          <cell r="I11">
            <v>43592</v>
          </cell>
          <cell r="J11">
            <v>2</v>
          </cell>
          <cell r="K11">
            <v>43.86</v>
          </cell>
          <cell r="L11">
            <v>12.3</v>
          </cell>
          <cell r="M11">
            <v>6.3</v>
          </cell>
        </row>
        <row r="12">
          <cell r="A12">
            <v>85.1</v>
          </cell>
          <cell r="B12" t="str">
            <v xml:space="preserve">          </v>
          </cell>
          <cell r="C12">
            <v>50</v>
          </cell>
          <cell r="D12" t="str">
            <v xml:space="preserve">   R3</v>
          </cell>
          <cell r="E12">
            <v>0</v>
          </cell>
          <cell r="F12">
            <v>55089.58</v>
          </cell>
          <cell r="G12">
            <v>20641</v>
          </cell>
          <cell r="H12">
            <v>34449</v>
          </cell>
          <cell r="I12">
            <v>1102</v>
          </cell>
          <cell r="J12">
            <v>2</v>
          </cell>
          <cell r="K12">
            <v>31.27</v>
          </cell>
          <cell r="L12">
            <v>37.5</v>
          </cell>
          <cell r="M12">
            <v>20.100000000000001</v>
          </cell>
        </row>
        <row r="13">
          <cell r="A13">
            <v>85.2</v>
          </cell>
          <cell r="B13" t="str">
            <v xml:space="preserve">          </v>
          </cell>
          <cell r="C13">
            <v>50</v>
          </cell>
          <cell r="D13" t="str">
            <v xml:space="preserve">   R3</v>
          </cell>
          <cell r="E13">
            <v>0</v>
          </cell>
          <cell r="F13">
            <v>9973.57</v>
          </cell>
          <cell r="G13">
            <v>4134</v>
          </cell>
          <cell r="H13">
            <v>5840</v>
          </cell>
          <cell r="I13">
            <v>199</v>
          </cell>
          <cell r="J13">
            <v>2</v>
          </cell>
          <cell r="K13">
            <v>29.28</v>
          </cell>
          <cell r="L13">
            <v>41.4</v>
          </cell>
          <cell r="M13">
            <v>22.4</v>
          </cell>
        </row>
        <row r="14">
          <cell r="A14">
            <v>85.4</v>
          </cell>
          <cell r="B14" t="str">
            <v xml:space="preserve">          </v>
          </cell>
          <cell r="C14">
            <v>50</v>
          </cell>
          <cell r="D14" t="str">
            <v xml:space="preserve">   R3</v>
          </cell>
          <cell r="E14">
            <v>0</v>
          </cell>
          <cell r="F14">
            <v>53004.69</v>
          </cell>
          <cell r="G14">
            <v>18569</v>
          </cell>
          <cell r="H14">
            <v>34436</v>
          </cell>
          <cell r="I14">
            <v>1060</v>
          </cell>
          <cell r="J14">
            <v>2</v>
          </cell>
          <cell r="K14">
            <v>32.479999999999997</v>
          </cell>
          <cell r="L14">
            <v>35</v>
          </cell>
          <cell r="M14">
            <v>19.600000000000001</v>
          </cell>
        </row>
        <row r="15">
          <cell r="A15">
            <v>86.1</v>
          </cell>
          <cell r="B15" t="str">
            <v xml:space="preserve">          </v>
          </cell>
          <cell r="C15">
            <v>50</v>
          </cell>
          <cell r="D15" t="str">
            <v xml:space="preserve">   R3</v>
          </cell>
          <cell r="E15">
            <v>0</v>
          </cell>
          <cell r="F15">
            <v>9711.23</v>
          </cell>
          <cell r="G15">
            <v>1791</v>
          </cell>
          <cell r="H15">
            <v>7920</v>
          </cell>
          <cell r="I15">
            <v>194</v>
          </cell>
          <cell r="J15">
            <v>2</v>
          </cell>
          <cell r="K15">
            <v>40.78</v>
          </cell>
          <cell r="L15">
            <v>18.399999999999999</v>
          </cell>
          <cell r="M15">
            <v>9.5</v>
          </cell>
        </row>
        <row r="16">
          <cell r="A16">
            <v>86.2</v>
          </cell>
          <cell r="B16" t="str">
            <v xml:space="preserve">          </v>
          </cell>
          <cell r="C16">
            <v>50</v>
          </cell>
          <cell r="D16" t="str">
            <v xml:space="preserve">   R3</v>
          </cell>
          <cell r="E16">
            <v>0</v>
          </cell>
          <cell r="F16">
            <v>7138.25</v>
          </cell>
          <cell r="G16">
            <v>1586</v>
          </cell>
          <cell r="H16">
            <v>5552</v>
          </cell>
          <cell r="I16">
            <v>143</v>
          </cell>
          <cell r="J16">
            <v>2</v>
          </cell>
          <cell r="K16">
            <v>38.89</v>
          </cell>
          <cell r="L16">
            <v>22.2</v>
          </cell>
          <cell r="M16">
            <v>11.5</v>
          </cell>
        </row>
        <row r="17">
          <cell r="A17">
            <v>86.4</v>
          </cell>
          <cell r="B17" t="str">
            <v xml:space="preserve">          </v>
          </cell>
          <cell r="C17">
            <v>50</v>
          </cell>
          <cell r="D17" t="str">
            <v xml:space="preserve">   R3</v>
          </cell>
          <cell r="E17">
            <v>0</v>
          </cell>
          <cell r="F17">
            <v>0</v>
          </cell>
          <cell r="G17">
            <v>0</v>
          </cell>
          <cell r="H17">
            <v>0</v>
          </cell>
          <cell r="I17">
            <v>0</v>
          </cell>
          <cell r="J17">
            <v>0</v>
          </cell>
          <cell r="K17">
            <v>0</v>
          </cell>
          <cell r="L17">
            <v>0</v>
          </cell>
          <cell r="M17">
            <v>0</v>
          </cell>
        </row>
        <row r="18">
          <cell r="A18">
            <v>89.1</v>
          </cell>
          <cell r="B18" t="str">
            <v xml:space="preserve">          </v>
          </cell>
          <cell r="C18">
            <v>18</v>
          </cell>
          <cell r="D18" t="str">
            <v xml:space="preserve"> S0.5</v>
          </cell>
          <cell r="E18">
            <v>0</v>
          </cell>
          <cell r="F18">
            <v>167729140.06</v>
          </cell>
          <cell r="G18">
            <v>42002191</v>
          </cell>
          <cell r="H18">
            <v>125726949</v>
          </cell>
          <cell r="I18">
            <v>9325740</v>
          </cell>
          <cell r="J18">
            <v>5.56</v>
          </cell>
          <cell r="K18">
            <v>13.48</v>
          </cell>
          <cell r="L18">
            <v>25</v>
          </cell>
          <cell r="M18">
            <v>5.8</v>
          </cell>
        </row>
        <row r="19">
          <cell r="A19">
            <v>89.2</v>
          </cell>
          <cell r="B19" t="str">
            <v xml:space="preserve">          </v>
          </cell>
          <cell r="C19">
            <v>25</v>
          </cell>
          <cell r="D19" t="str">
            <v xml:space="preserve">   L2</v>
          </cell>
          <cell r="E19">
            <v>0</v>
          </cell>
          <cell r="F19">
            <v>104972880.51000001</v>
          </cell>
          <cell r="G19">
            <v>23446867</v>
          </cell>
          <cell r="H19">
            <v>81526014</v>
          </cell>
          <cell r="I19">
            <v>4198915</v>
          </cell>
          <cell r="J19">
            <v>4</v>
          </cell>
          <cell r="K19">
            <v>19.420000000000002</v>
          </cell>
          <cell r="L19">
            <v>22.3</v>
          </cell>
          <cell r="M19">
            <v>6.2</v>
          </cell>
        </row>
        <row r="20">
          <cell r="A20">
            <v>89.4</v>
          </cell>
          <cell r="B20" t="str">
            <v xml:space="preserve">          </v>
          </cell>
          <cell r="C20">
            <v>32</v>
          </cell>
          <cell r="D20" t="str">
            <v xml:space="preserve"> L1.5</v>
          </cell>
          <cell r="E20">
            <v>0</v>
          </cell>
          <cell r="F20">
            <v>56371758.68</v>
          </cell>
          <cell r="G20">
            <v>8419245</v>
          </cell>
          <cell r="H20">
            <v>47952514</v>
          </cell>
          <cell r="I20">
            <v>1758799</v>
          </cell>
          <cell r="J20">
            <v>3.12</v>
          </cell>
          <cell r="K20">
            <v>27.26</v>
          </cell>
          <cell r="L20">
            <v>14.9</v>
          </cell>
          <cell r="M20">
            <v>5.8</v>
          </cell>
        </row>
        <row r="21">
          <cell r="A21">
            <v>90.1</v>
          </cell>
          <cell r="B21" t="str">
            <v xml:space="preserve">          </v>
          </cell>
          <cell r="C21">
            <v>30</v>
          </cell>
          <cell r="D21" t="str">
            <v xml:space="preserve">   R1</v>
          </cell>
          <cell r="E21">
            <v>10</v>
          </cell>
          <cell r="F21">
            <v>3251793593.7800002</v>
          </cell>
          <cell r="G21">
            <v>779153944</v>
          </cell>
          <cell r="H21">
            <v>2147460290</v>
          </cell>
          <cell r="I21">
            <v>97456254</v>
          </cell>
          <cell r="J21">
            <v>3</v>
          </cell>
          <cell r="K21">
            <v>22.04</v>
          </cell>
          <cell r="L21">
            <v>24</v>
          </cell>
          <cell r="M21">
            <v>12.1</v>
          </cell>
        </row>
        <row r="22">
          <cell r="A22">
            <v>90.2</v>
          </cell>
          <cell r="B22" t="str">
            <v xml:space="preserve">          </v>
          </cell>
          <cell r="C22">
            <v>33</v>
          </cell>
          <cell r="D22" t="str">
            <v xml:space="preserve"> L1.5</v>
          </cell>
          <cell r="E22">
            <v>20</v>
          </cell>
          <cell r="F22">
            <v>1427918749.8699999</v>
          </cell>
          <cell r="G22">
            <v>318022684</v>
          </cell>
          <cell r="H22">
            <v>824312316</v>
          </cell>
          <cell r="I22">
            <v>34612751</v>
          </cell>
          <cell r="J22">
            <v>2.42</v>
          </cell>
          <cell r="K22">
            <v>23.82</v>
          </cell>
          <cell r="L22">
            <v>22.3</v>
          </cell>
          <cell r="M22">
            <v>12.8</v>
          </cell>
        </row>
        <row r="23">
          <cell r="A23">
            <v>90.4</v>
          </cell>
          <cell r="B23" t="str">
            <v xml:space="preserve">          </v>
          </cell>
          <cell r="C23">
            <v>43</v>
          </cell>
          <cell r="D23" t="str">
            <v xml:space="preserve">   L2</v>
          </cell>
          <cell r="E23">
            <v>20</v>
          </cell>
          <cell r="F23">
            <v>253489496.81999999</v>
          </cell>
          <cell r="G23">
            <v>34395578</v>
          </cell>
          <cell r="H23">
            <v>168396019</v>
          </cell>
          <cell r="I23">
            <v>4725044</v>
          </cell>
          <cell r="J23">
            <v>1.86</v>
          </cell>
          <cell r="K23">
            <v>35.64</v>
          </cell>
          <cell r="L23">
            <v>13.6</v>
          </cell>
          <cell r="M23">
            <v>8.4</v>
          </cell>
        </row>
        <row r="24">
          <cell r="A24">
            <v>111.1</v>
          </cell>
          <cell r="B24" t="str">
            <v xml:space="preserve">          </v>
          </cell>
          <cell r="C24">
            <v>38</v>
          </cell>
          <cell r="D24" t="str">
            <v xml:space="preserve">   R2</v>
          </cell>
          <cell r="E24">
            <v>0</v>
          </cell>
          <cell r="F24">
            <v>1701967690.5599999</v>
          </cell>
          <cell r="G24">
            <v>550139955</v>
          </cell>
          <cell r="H24">
            <v>1151827736</v>
          </cell>
          <cell r="I24">
            <v>44761750</v>
          </cell>
          <cell r="J24">
            <v>2.63</v>
          </cell>
          <cell r="K24">
            <v>25.73</v>
          </cell>
          <cell r="L24">
            <v>32.299999999999997</v>
          </cell>
          <cell r="M24">
            <v>15.1</v>
          </cell>
        </row>
        <row r="25">
          <cell r="A25">
            <v>111.2</v>
          </cell>
          <cell r="B25" t="str">
            <v xml:space="preserve">          </v>
          </cell>
          <cell r="C25">
            <v>39</v>
          </cell>
          <cell r="D25" t="str">
            <v xml:space="preserve">   R2</v>
          </cell>
          <cell r="E25">
            <v>0</v>
          </cell>
          <cell r="F25">
            <v>327605359.60000002</v>
          </cell>
          <cell r="G25">
            <v>52942444</v>
          </cell>
          <cell r="H25">
            <v>274662916</v>
          </cell>
          <cell r="I25">
            <v>8386697</v>
          </cell>
          <cell r="J25">
            <v>2.56</v>
          </cell>
          <cell r="K25">
            <v>32.75</v>
          </cell>
          <cell r="L25">
            <v>16.2</v>
          </cell>
          <cell r="M25">
            <v>7.3</v>
          </cell>
        </row>
        <row r="26">
          <cell r="A26">
            <v>111.4</v>
          </cell>
          <cell r="B26" t="str">
            <v xml:space="preserve">          </v>
          </cell>
          <cell r="C26">
            <v>42</v>
          </cell>
          <cell r="D26" t="str">
            <v xml:space="preserve">   R2</v>
          </cell>
          <cell r="E26">
            <v>0</v>
          </cell>
          <cell r="F26">
            <v>98185440.879999995</v>
          </cell>
          <cell r="G26">
            <v>8333881</v>
          </cell>
          <cell r="H26">
            <v>89851560</v>
          </cell>
          <cell r="I26">
            <v>2336813</v>
          </cell>
          <cell r="J26">
            <v>2.38</v>
          </cell>
          <cell r="K26">
            <v>38.450000000000003</v>
          </cell>
          <cell r="L26">
            <v>8.5</v>
          </cell>
          <cell r="M26">
            <v>4</v>
          </cell>
        </row>
        <row r="27">
          <cell r="A27">
            <v>130</v>
          </cell>
          <cell r="B27" t="str">
            <v xml:space="preserve">          </v>
          </cell>
          <cell r="C27">
            <v>50</v>
          </cell>
          <cell r="D27" t="str">
            <v xml:space="preserve"> S0.5</v>
          </cell>
          <cell r="E27">
            <v>0</v>
          </cell>
          <cell r="F27">
            <v>20949268.940000001</v>
          </cell>
          <cell r="G27">
            <v>4213834</v>
          </cell>
          <cell r="H27">
            <v>16735435</v>
          </cell>
          <cell r="I27">
            <v>418985</v>
          </cell>
          <cell r="J27">
            <v>2</v>
          </cell>
          <cell r="K27">
            <v>39.94</v>
          </cell>
          <cell r="L27">
            <v>20.100000000000001</v>
          </cell>
          <cell r="M27">
            <v>13.5</v>
          </cell>
        </row>
        <row r="28">
          <cell r="A28">
            <v>160</v>
          </cell>
          <cell r="B28" t="str">
            <v xml:space="preserve">          </v>
          </cell>
          <cell r="C28">
            <v>40</v>
          </cell>
          <cell r="D28" t="str">
            <v xml:space="preserve">   R1</v>
          </cell>
          <cell r="E28">
            <v>0</v>
          </cell>
          <cell r="F28">
            <v>767674937.77999997</v>
          </cell>
          <cell r="G28">
            <v>172839905</v>
          </cell>
          <cell r="H28">
            <v>594835033</v>
          </cell>
          <cell r="I28">
            <v>19191873</v>
          </cell>
          <cell r="J28">
            <v>2.5</v>
          </cell>
          <cell r="K28">
            <v>30.99</v>
          </cell>
          <cell r="L28">
            <v>22.5</v>
          </cell>
          <cell r="M28">
            <v>13</v>
          </cell>
        </row>
        <row r="29">
          <cell r="A29">
            <v>170</v>
          </cell>
          <cell r="B29" t="str">
            <v xml:space="preserve">          </v>
          </cell>
          <cell r="C29">
            <v>38</v>
          </cell>
          <cell r="D29" t="str">
            <v xml:space="preserve">   S3</v>
          </cell>
          <cell r="E29">
            <v>0</v>
          </cell>
          <cell r="F29">
            <v>17143601.18</v>
          </cell>
          <cell r="G29">
            <v>10419984</v>
          </cell>
          <cell r="H29">
            <v>6723617</v>
          </cell>
          <cell r="I29">
            <v>450877</v>
          </cell>
          <cell r="J29">
            <v>2.63</v>
          </cell>
          <cell r="K29">
            <v>14.91</v>
          </cell>
          <cell r="L29">
            <v>60.8</v>
          </cell>
          <cell r="M29">
            <v>26.2</v>
          </cell>
        </row>
        <row r="30">
          <cell r="A30">
            <v>190</v>
          </cell>
          <cell r="B30" t="str">
            <v xml:space="preserve">          </v>
          </cell>
          <cell r="C30">
            <v>31</v>
          </cell>
          <cell r="D30" t="str">
            <v xml:space="preserve"> S0.5</v>
          </cell>
          <cell r="E30">
            <v>0</v>
          </cell>
          <cell r="F30">
            <v>79619350.599999994</v>
          </cell>
          <cell r="G30">
            <v>20636545</v>
          </cell>
          <cell r="H30">
            <v>58982806</v>
          </cell>
          <cell r="I30">
            <v>2571705</v>
          </cell>
          <cell r="J30">
            <v>3.23</v>
          </cell>
          <cell r="K30">
            <v>22.94</v>
          </cell>
          <cell r="L30">
            <v>25.9</v>
          </cell>
          <cell r="M30">
            <v>10.3</v>
          </cell>
        </row>
        <row r="31">
          <cell r="A31">
            <v>200</v>
          </cell>
          <cell r="B31" t="str">
            <v xml:space="preserve">          </v>
          </cell>
          <cell r="C31">
            <v>35</v>
          </cell>
          <cell r="D31" t="str">
            <v xml:space="preserve">   S2</v>
          </cell>
          <cell r="E31">
            <v>0</v>
          </cell>
          <cell r="F31">
            <v>316484038.54000002</v>
          </cell>
          <cell r="G31">
            <v>147278255</v>
          </cell>
          <cell r="H31">
            <v>169205784</v>
          </cell>
          <cell r="I31">
            <v>9051444</v>
          </cell>
          <cell r="J31">
            <v>2.86</v>
          </cell>
          <cell r="K31">
            <v>18.690000000000001</v>
          </cell>
          <cell r="L31">
            <v>46.5</v>
          </cell>
          <cell r="M31">
            <v>18.899999999999999</v>
          </cell>
        </row>
        <row r="32">
          <cell r="A32">
            <v>230</v>
          </cell>
          <cell r="B32" t="str">
            <v xml:space="preserve">          </v>
          </cell>
          <cell r="C32">
            <v>45</v>
          </cell>
          <cell r="D32" t="str">
            <v xml:space="preserve">   R3</v>
          </cell>
          <cell r="E32">
            <v>0</v>
          </cell>
          <cell r="F32">
            <v>1015758.63</v>
          </cell>
          <cell r="G32">
            <v>383000</v>
          </cell>
          <cell r="H32">
            <v>632759</v>
          </cell>
          <cell r="I32">
            <v>22550</v>
          </cell>
          <cell r="J32">
            <v>2.2200000000000002</v>
          </cell>
          <cell r="K32">
            <v>28.06</v>
          </cell>
          <cell r="L32">
            <v>37.700000000000003</v>
          </cell>
          <cell r="M32">
            <v>18.2</v>
          </cell>
        </row>
        <row r="33">
          <cell r="A33">
            <v>240</v>
          </cell>
          <cell r="B33" t="str">
            <v xml:space="preserve">          </v>
          </cell>
          <cell r="C33">
            <v>50</v>
          </cell>
          <cell r="D33" t="str">
            <v xml:space="preserve">   R3</v>
          </cell>
          <cell r="E33">
            <v>0</v>
          </cell>
          <cell r="F33">
            <v>192143692.56999999</v>
          </cell>
          <cell r="G33">
            <v>73079451</v>
          </cell>
          <cell r="H33">
            <v>119064242</v>
          </cell>
          <cell r="I33">
            <v>3842874</v>
          </cell>
          <cell r="J33">
            <v>2</v>
          </cell>
          <cell r="K33">
            <v>30.98</v>
          </cell>
          <cell r="L33">
            <v>38</v>
          </cell>
          <cell r="M33">
            <v>21.2</v>
          </cell>
        </row>
        <row r="34">
          <cell r="A34">
            <v>250</v>
          </cell>
          <cell r="B34" t="str">
            <v xml:space="preserve">          </v>
          </cell>
          <cell r="C34">
            <v>35</v>
          </cell>
          <cell r="D34" t="str">
            <v xml:space="preserve"> R2.5</v>
          </cell>
          <cell r="E34">
            <v>0</v>
          </cell>
          <cell r="F34">
            <v>83105564.049999997</v>
          </cell>
          <cell r="G34">
            <v>49144359</v>
          </cell>
          <cell r="H34">
            <v>33961205</v>
          </cell>
          <cell r="I34">
            <v>2376819</v>
          </cell>
          <cell r="J34">
            <v>2.86</v>
          </cell>
          <cell r="K34">
            <v>14.29</v>
          </cell>
          <cell r="L34">
            <v>59.1</v>
          </cell>
          <cell r="M34">
            <v>24.9</v>
          </cell>
        </row>
        <row r="35">
          <cell r="A35">
            <v>260</v>
          </cell>
          <cell r="B35" t="str">
            <v xml:space="preserve">          </v>
          </cell>
          <cell r="C35">
            <v>13</v>
          </cell>
          <cell r="D35" t="str">
            <v xml:space="preserve">   L3</v>
          </cell>
          <cell r="E35">
            <v>0</v>
          </cell>
          <cell r="F35">
            <v>454358087.25999999</v>
          </cell>
          <cell r="G35">
            <v>135082474</v>
          </cell>
          <cell r="H35">
            <v>319275613</v>
          </cell>
          <cell r="I35">
            <v>34940137</v>
          </cell>
          <cell r="J35">
            <v>7.69</v>
          </cell>
          <cell r="K35">
            <v>9.14</v>
          </cell>
          <cell r="L35">
            <v>29.7</v>
          </cell>
          <cell r="M35">
            <v>4.3</v>
          </cell>
        </row>
        <row r="36">
          <cell r="A36">
            <v>270</v>
          </cell>
          <cell r="B36" t="str">
            <v xml:space="preserve">          </v>
          </cell>
          <cell r="C36">
            <v>30</v>
          </cell>
          <cell r="D36" t="str">
            <v xml:space="preserve">   R1</v>
          </cell>
          <cell r="E36">
            <v>0</v>
          </cell>
          <cell r="F36">
            <v>1584969786.5</v>
          </cell>
          <cell r="G36">
            <v>343851915</v>
          </cell>
          <cell r="H36">
            <v>1241117872</v>
          </cell>
          <cell r="I36">
            <v>52779494</v>
          </cell>
          <cell r="J36">
            <v>3.33</v>
          </cell>
          <cell r="K36">
            <v>23.52</v>
          </cell>
          <cell r="L36">
            <v>21.7</v>
          </cell>
          <cell r="M36">
            <v>9.4</v>
          </cell>
        </row>
        <row r="37">
          <cell r="A37">
            <v>290</v>
          </cell>
          <cell r="B37" t="str">
            <v xml:space="preserve">          </v>
          </cell>
          <cell r="C37">
            <v>30</v>
          </cell>
          <cell r="D37" t="str">
            <v xml:space="preserve">   L2</v>
          </cell>
          <cell r="E37">
            <v>0</v>
          </cell>
          <cell r="F37">
            <v>339023.23</v>
          </cell>
          <cell r="G37">
            <v>193108</v>
          </cell>
          <cell r="H37">
            <v>145915</v>
          </cell>
          <cell r="I37">
            <v>11289</v>
          </cell>
          <cell r="J37">
            <v>3.33</v>
          </cell>
          <cell r="K37">
            <v>12.92</v>
          </cell>
          <cell r="L37">
            <v>57</v>
          </cell>
          <cell r="M37">
            <v>25.1</v>
          </cell>
        </row>
        <row r="38">
          <cell r="A38">
            <v>310</v>
          </cell>
          <cell r="B38" t="str">
            <v xml:space="preserve">          </v>
          </cell>
          <cell r="C38">
            <v>55</v>
          </cell>
          <cell r="D38" t="str">
            <v xml:space="preserve">   R3</v>
          </cell>
          <cell r="E38">
            <v>0</v>
          </cell>
          <cell r="F38">
            <v>43690594.590000004</v>
          </cell>
          <cell r="G38">
            <v>13922704</v>
          </cell>
          <cell r="H38">
            <v>29767891</v>
          </cell>
          <cell r="I38">
            <v>795169</v>
          </cell>
          <cell r="J38">
            <v>1.82</v>
          </cell>
          <cell r="K38">
            <v>37.44</v>
          </cell>
          <cell r="L38">
            <v>31.9</v>
          </cell>
          <cell r="M38">
            <v>19.600000000000001</v>
          </cell>
        </row>
        <row r="39">
          <cell r="A39">
            <v>371</v>
          </cell>
          <cell r="B39" t="str">
            <v xml:space="preserve">          </v>
          </cell>
          <cell r="C39">
            <v>6</v>
          </cell>
          <cell r="D39" t="str">
            <v xml:space="preserve"> L1.5</v>
          </cell>
          <cell r="E39">
            <v>0</v>
          </cell>
          <cell r="F39">
            <v>145659690.08000001</v>
          </cell>
          <cell r="G39">
            <v>85855543</v>
          </cell>
          <cell r="H39">
            <v>59804147</v>
          </cell>
          <cell r="I39">
            <v>24281470</v>
          </cell>
          <cell r="J39">
            <v>16.670000000000002</v>
          </cell>
          <cell r="K39">
            <v>2.46</v>
          </cell>
          <cell r="L39">
            <v>58.9</v>
          </cell>
          <cell r="M39">
            <v>7.8</v>
          </cell>
        </row>
        <row r="40">
          <cell r="A40">
            <v>372</v>
          </cell>
          <cell r="B40" t="str">
            <v xml:space="preserve">          </v>
          </cell>
          <cell r="C40">
            <v>17</v>
          </cell>
          <cell r="D40" t="str">
            <v xml:space="preserve">   L2</v>
          </cell>
          <cell r="E40">
            <v>0</v>
          </cell>
          <cell r="F40">
            <v>302913471.98000002</v>
          </cell>
          <cell r="G40">
            <v>98271376</v>
          </cell>
          <cell r="H40">
            <v>204642096</v>
          </cell>
          <cell r="I40">
            <v>17811312</v>
          </cell>
          <cell r="J40">
            <v>5.88</v>
          </cell>
          <cell r="K40">
            <v>11.49</v>
          </cell>
          <cell r="L40">
            <v>32.4</v>
          </cell>
          <cell r="M40">
            <v>7.4</v>
          </cell>
        </row>
        <row r="41">
          <cell r="A41">
            <v>390</v>
          </cell>
          <cell r="B41" t="str">
            <v xml:space="preserve">          </v>
          </cell>
          <cell r="C41">
            <v>45</v>
          </cell>
          <cell r="D41" t="str">
            <v xml:space="preserve">   L2</v>
          </cell>
          <cell r="E41">
            <v>0</v>
          </cell>
          <cell r="F41">
            <v>488676987.88</v>
          </cell>
          <cell r="G41">
            <v>59719210</v>
          </cell>
          <cell r="H41">
            <v>428957778</v>
          </cell>
          <cell r="I41">
            <v>10848629</v>
          </cell>
          <cell r="J41">
            <v>2.2200000000000002</v>
          </cell>
          <cell r="K41">
            <v>39.54</v>
          </cell>
          <cell r="L41">
            <v>12.2</v>
          </cell>
          <cell r="M41">
            <v>5.7</v>
          </cell>
        </row>
        <row r="42">
          <cell r="A42">
            <v>440</v>
          </cell>
          <cell r="B42" t="str">
            <v xml:space="preserve">          </v>
          </cell>
          <cell r="C42">
            <v>23</v>
          </cell>
          <cell r="D42" t="str">
            <v xml:space="preserve">   R1</v>
          </cell>
          <cell r="E42">
            <v>0</v>
          </cell>
          <cell r="F42">
            <v>134166705.12</v>
          </cell>
          <cell r="G42">
            <v>43145758</v>
          </cell>
          <cell r="H42">
            <v>91020947</v>
          </cell>
          <cell r="I42">
            <v>5836252</v>
          </cell>
          <cell r="J42">
            <v>4.3499999999999996</v>
          </cell>
          <cell r="K42">
            <v>15.6</v>
          </cell>
          <cell r="L42">
            <v>32.200000000000003</v>
          </cell>
          <cell r="M42">
            <v>11.1</v>
          </cell>
        </row>
        <row r="43">
          <cell r="A43">
            <v>450</v>
          </cell>
          <cell r="B43" t="str">
            <v xml:space="preserve">          </v>
          </cell>
          <cell r="C43">
            <v>33</v>
          </cell>
          <cell r="D43" t="str">
            <v xml:space="preserve">   R4</v>
          </cell>
          <cell r="E43">
            <v>0</v>
          </cell>
          <cell r="F43">
            <v>3671202.77</v>
          </cell>
          <cell r="G43">
            <v>3144315</v>
          </cell>
          <cell r="H43">
            <v>526888</v>
          </cell>
          <cell r="I43">
            <v>111237</v>
          </cell>
          <cell r="J43">
            <v>3.03</v>
          </cell>
          <cell r="K43">
            <v>4.74</v>
          </cell>
          <cell r="L43">
            <v>85.6</v>
          </cell>
          <cell r="M43">
            <v>34.200000000000003</v>
          </cell>
        </row>
        <row r="49">
          <cell r="G49">
            <v>8</v>
          </cell>
          <cell r="H49">
            <v>2730037679</v>
          </cell>
          <cell r="I49">
            <v>144405975</v>
          </cell>
          <cell r="J49">
            <v>18.91</v>
          </cell>
        </row>
      </sheetData>
      <sheetData sheetId="20">
        <row r="5">
          <cell r="B5" t="str">
            <v>02000</v>
          </cell>
          <cell r="C5">
            <v>45387674.489999995</v>
          </cell>
          <cell r="D5">
            <v>1261635215.1299999</v>
          </cell>
          <cell r="E5">
            <v>1307022889.6199999</v>
          </cell>
        </row>
        <row r="6">
          <cell r="B6" t="str">
            <v>03000</v>
          </cell>
          <cell r="C6">
            <v>67007324.030000009</v>
          </cell>
          <cell r="D6">
            <v>1433188792.71</v>
          </cell>
          <cell r="E6">
            <v>1500196116.74</v>
          </cell>
        </row>
        <row r="7">
          <cell r="B7" t="str">
            <v>04000</v>
          </cell>
          <cell r="C7">
            <v>816505.32000000007</v>
          </cell>
          <cell r="D7">
            <v>-49854.680000000015</v>
          </cell>
          <cell r="E7">
            <v>766650.64</v>
          </cell>
        </row>
        <row r="8">
          <cell r="B8" t="str">
            <v>05000</v>
          </cell>
          <cell r="C8">
            <v>13484232.689999999</v>
          </cell>
          <cell r="D8">
            <v>56048502.260000005</v>
          </cell>
          <cell r="E8">
            <v>69532734.950000003</v>
          </cell>
        </row>
        <row r="9">
          <cell r="B9" t="str">
            <v>06000</v>
          </cell>
          <cell r="C9">
            <v>103346502.10000004</v>
          </cell>
          <cell r="D9">
            <v>546665954.26999962</v>
          </cell>
          <cell r="E9">
            <v>650012456.37000024</v>
          </cell>
        </row>
        <row r="10">
          <cell r="B10" t="str">
            <v>13000</v>
          </cell>
          <cell r="C10">
            <v>1361768.51</v>
          </cell>
          <cell r="D10">
            <v>-676529.07</v>
          </cell>
          <cell r="E10">
            <v>685239.44000000006</v>
          </cell>
        </row>
        <row r="11">
          <cell r="B11" t="str">
            <v>16000</v>
          </cell>
          <cell r="C11">
            <v>116249859.57000001</v>
          </cell>
          <cell r="D11">
            <v>-82626068.569999978</v>
          </cell>
          <cell r="E11">
            <v>33623791.000000022</v>
          </cell>
        </row>
        <row r="12">
          <cell r="B12" t="str">
            <v>17000</v>
          </cell>
          <cell r="C12">
            <v>651581.37999999989</v>
          </cell>
          <cell r="D12">
            <v>216200.56000000006</v>
          </cell>
          <cell r="E12">
            <v>867781.93999999983</v>
          </cell>
        </row>
        <row r="13">
          <cell r="B13" t="str">
            <v>19000</v>
          </cell>
          <cell r="C13">
            <v>27955181.110000007</v>
          </cell>
          <cell r="D13">
            <v>-16281106.190000001</v>
          </cell>
          <cell r="E13">
            <v>11674074.920000004</v>
          </cell>
        </row>
        <row r="14">
          <cell r="B14" t="str">
            <v>20000</v>
          </cell>
          <cell r="C14">
            <v>19939800.889999997</v>
          </cell>
          <cell r="D14">
            <v>-16111497.900000006</v>
          </cell>
          <cell r="E14">
            <v>3828302.9899999998</v>
          </cell>
        </row>
        <row r="15">
          <cell r="B15" t="str">
            <v>23000</v>
          </cell>
          <cell r="C15">
            <v>353819.19000000006</v>
          </cell>
          <cell r="D15">
            <v>1104097.5900000001</v>
          </cell>
          <cell r="E15">
            <v>1457916.7800000003</v>
          </cell>
        </row>
        <row r="16">
          <cell r="B16" t="str">
            <v>24000</v>
          </cell>
          <cell r="C16">
            <v>1589822.5800000003</v>
          </cell>
          <cell r="D16">
            <v>2801611.4499999997</v>
          </cell>
          <cell r="E16">
            <v>4391434.03</v>
          </cell>
        </row>
        <row r="17">
          <cell r="B17" t="str">
            <v>25000</v>
          </cell>
          <cell r="C17">
            <v>26169072.180000003</v>
          </cell>
          <cell r="D17">
            <v>-17403699.830000002</v>
          </cell>
          <cell r="E17">
            <v>8765372.3499999959</v>
          </cell>
        </row>
        <row r="18">
          <cell r="B18" t="str">
            <v>26000</v>
          </cell>
          <cell r="C18">
            <v>51209339.12999998</v>
          </cell>
          <cell r="D18">
            <v>-49549449.190000005</v>
          </cell>
          <cell r="E18">
            <v>1659889.9400000006</v>
          </cell>
        </row>
        <row r="19">
          <cell r="B19" t="str">
            <v>27000</v>
          </cell>
          <cell r="C19">
            <v>185665680.97000009</v>
          </cell>
          <cell r="D19">
            <v>-90918722.419999957</v>
          </cell>
          <cell r="E19">
            <v>94746958.549999982</v>
          </cell>
        </row>
        <row r="20">
          <cell r="B20" t="str">
            <v>29000</v>
          </cell>
          <cell r="C20">
            <v>355296.83999999997</v>
          </cell>
          <cell r="D20">
            <v>1577117.49</v>
          </cell>
          <cell r="E20">
            <v>1932414.33</v>
          </cell>
        </row>
        <row r="21">
          <cell r="B21" t="str">
            <v>31000</v>
          </cell>
          <cell r="C21">
            <v>3648206.45</v>
          </cell>
          <cell r="D21">
            <v>-3247318.9499999997</v>
          </cell>
          <cell r="E21">
            <v>400887.50000000006</v>
          </cell>
        </row>
        <row r="22">
          <cell r="B22" t="str">
            <v>37000</v>
          </cell>
          <cell r="C22">
            <v>-18638791.500000004</v>
          </cell>
          <cell r="D22">
            <v>2838277.7900000005</v>
          </cell>
          <cell r="E22">
            <v>-15800513.710000003</v>
          </cell>
        </row>
        <row r="23">
          <cell r="B23" t="str">
            <v>39000</v>
          </cell>
          <cell r="C23">
            <v>23441150.889999986</v>
          </cell>
          <cell r="D23">
            <v>-7405043.5299999965</v>
          </cell>
          <cell r="E23">
            <v>16036107.360000003</v>
          </cell>
        </row>
        <row r="24">
          <cell r="B24" t="str">
            <v>44000</v>
          </cell>
          <cell r="C24">
            <v>12335215.75</v>
          </cell>
          <cell r="D24">
            <v>-11310532.909999998</v>
          </cell>
          <cell r="E24">
            <v>1024682.8399999997</v>
          </cell>
        </row>
        <row r="25">
          <cell r="B25" t="str">
            <v>45000</v>
          </cell>
          <cell r="C25">
            <v>-480625.37999999966</v>
          </cell>
          <cell r="D25">
            <v>85704.639999999999</v>
          </cell>
          <cell r="E25">
            <v>-394920.73999999964</v>
          </cell>
        </row>
        <row r="53">
          <cell r="B53" t="str">
            <v>081</v>
          </cell>
          <cell r="C53">
            <v>344131606.69999999</v>
          </cell>
          <cell r="D53">
            <v>-51550639.849999994</v>
          </cell>
          <cell r="E53">
            <v>292580966.84999996</v>
          </cell>
        </row>
        <row r="54">
          <cell r="B54" t="str">
            <v>082</v>
          </cell>
          <cell r="C54">
            <v>4263235.3899999997</v>
          </cell>
          <cell r="D54">
            <v>-466138.92</v>
          </cell>
          <cell r="E54">
            <v>3797096.47</v>
          </cell>
        </row>
        <row r="55">
          <cell r="B55" t="str">
            <v>083</v>
          </cell>
          <cell r="C55">
            <v>774300.47</v>
          </cell>
          <cell r="D55">
            <v>-90996.58</v>
          </cell>
          <cell r="E55">
            <v>683303.89</v>
          </cell>
        </row>
        <row r="56">
          <cell r="B56" t="str">
            <v>084</v>
          </cell>
          <cell r="C56">
            <v>62057.03</v>
          </cell>
          <cell r="D56">
            <v>-5221.67</v>
          </cell>
          <cell r="E56">
            <v>56835.360000000001</v>
          </cell>
        </row>
        <row r="57">
          <cell r="B57" t="str">
            <v>085</v>
          </cell>
          <cell r="C57">
            <v>7785.25</v>
          </cell>
          <cell r="D57">
            <v>-928.3</v>
          </cell>
          <cell r="E57">
            <v>6856.95</v>
          </cell>
        </row>
        <row r="58">
          <cell r="B58" t="str">
            <v>086</v>
          </cell>
          <cell r="C58">
            <v>1371.76</v>
          </cell>
          <cell r="D58">
            <v>-163.57</v>
          </cell>
          <cell r="E58">
            <v>1208.19</v>
          </cell>
        </row>
        <row r="59">
          <cell r="B59" t="str">
            <v>090</v>
          </cell>
          <cell r="C59">
            <v>774666187.4999994</v>
          </cell>
          <cell r="D59">
            <v>-80561962.739999995</v>
          </cell>
          <cell r="E59">
            <v>694104224.75999963</v>
          </cell>
        </row>
        <row r="60">
          <cell r="B60" t="str">
            <v>111</v>
          </cell>
          <cell r="C60">
            <v>295300581.52000004</v>
          </cell>
          <cell r="D60">
            <v>19943609.870000001</v>
          </cell>
          <cell r="E60">
            <v>315244191.38999999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 val="Field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efreshError="1">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 val="Sch 3"/>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t="str">
            <v xml:space="preserve"> </v>
          </cell>
          <cell r="D24" t="str">
            <v xml:space="preserve"> </v>
          </cell>
          <cell r="E24" t="str">
            <v xml:space="preserve"> </v>
          </cell>
          <cell r="G24" t="str">
            <v xml:space="preserve"> </v>
          </cell>
          <cell r="H24" t="str">
            <v xml:space="preserve"> </v>
          </cell>
          <cell r="K24" t="str">
            <v xml:space="preserve"> </v>
          </cell>
          <cell r="M24" t="str">
            <v xml:space="preserve"> </v>
          </cell>
          <cell r="N24" t="str">
            <v xml:space="preserve"> </v>
          </cell>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t="str">
            <v xml:space="preserve"> </v>
          </cell>
          <cell r="D28">
            <v>15</v>
          </cell>
          <cell r="E28">
            <v>8.4602368866328256E-3</v>
          </cell>
          <cell r="G28">
            <v>-779</v>
          </cell>
          <cell r="H28">
            <v>-0.75265700483091791</v>
          </cell>
          <cell r="J28">
            <v>-4</v>
          </cell>
          <cell r="K28">
            <v>4</v>
          </cell>
          <cell r="M28">
            <v>-768</v>
          </cell>
          <cell r="N28">
            <v>-0.27360171001068756</v>
          </cell>
        </row>
        <row r="29">
          <cell r="A29" t="str">
            <v>Operating Expense</v>
          </cell>
          <cell r="E29" t="str">
            <v xml:space="preserve"> </v>
          </cell>
          <cell r="H29" t="str">
            <v xml:space="preserve"> </v>
          </cell>
          <cell r="K29" t="str">
            <v xml:space="preserve"> </v>
          </cell>
          <cell r="N29" t="str">
            <v xml:space="preserve"> </v>
          </cell>
        </row>
        <row r="30">
          <cell r="B30" t="str">
            <v xml:space="preserve">   Labor &amp; Fringe</v>
          </cell>
          <cell r="C30" t="str">
            <v xml:space="preserve"> </v>
          </cell>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t="str">
            <v xml:space="preserve"> </v>
          </cell>
        </row>
        <row r="66">
          <cell r="A66" t="str">
            <v xml:space="preserve"> </v>
          </cell>
        </row>
        <row r="68">
          <cell r="A68" t="str">
            <v xml:space="preserve"> </v>
          </cell>
        </row>
        <row r="70">
          <cell r="A70" t="str">
            <v xml:space="preserve"> </v>
          </cell>
        </row>
        <row r="72">
          <cell r="A72"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sheetName val="10810072 PER 7"/>
      <sheetName val="10810072 PER 6"/>
      <sheetName val="10810072 Balance"/>
      <sheetName val="JEs"/>
      <sheetName val="Weighted Avg. Disc."/>
      <sheetName val="FV"/>
      <sheetName val="$94.3M Ongoing"/>
      <sheetName val="$450M"/>
      <sheetName val="$150M 2002"/>
      <sheetName val="Table"/>
      <sheetName val="Expired $150M"/>
      <sheetName val="Expired $50 M"/>
      <sheetName val="$300M Original"/>
      <sheetName val="$300M Settlement"/>
      <sheetName val="Expired $300M"/>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A3" t="str">
            <v>April</v>
          </cell>
          <cell r="B3">
            <v>0</v>
          </cell>
        </row>
        <row r="4">
          <cell r="A4" t="str">
            <v>August</v>
          </cell>
          <cell r="B4">
            <v>1</v>
          </cell>
        </row>
        <row r="5">
          <cell r="A5" t="str">
            <v>December</v>
          </cell>
          <cell r="B5">
            <v>1</v>
          </cell>
        </row>
        <row r="6">
          <cell r="A6" t="str">
            <v>February</v>
          </cell>
          <cell r="B6">
            <v>-2</v>
          </cell>
        </row>
        <row r="7">
          <cell r="A7" t="str">
            <v>January</v>
          </cell>
          <cell r="B7">
            <v>1</v>
          </cell>
        </row>
        <row r="8">
          <cell r="A8" t="str">
            <v>July</v>
          </cell>
          <cell r="B8">
            <v>1</v>
          </cell>
        </row>
        <row r="9">
          <cell r="A9" t="str">
            <v>June</v>
          </cell>
          <cell r="B9">
            <v>0</v>
          </cell>
        </row>
        <row r="10">
          <cell r="A10" t="str">
            <v>March</v>
          </cell>
          <cell r="B10">
            <v>1</v>
          </cell>
        </row>
        <row r="11">
          <cell r="A11" t="str">
            <v>May</v>
          </cell>
          <cell r="B11">
            <v>1</v>
          </cell>
        </row>
        <row r="12">
          <cell r="A12" t="str">
            <v>November</v>
          </cell>
          <cell r="B12">
            <v>0</v>
          </cell>
        </row>
        <row r="13">
          <cell r="A13" t="str">
            <v>October</v>
          </cell>
          <cell r="B13">
            <v>1</v>
          </cell>
        </row>
        <row r="14">
          <cell r="A14" t="str">
            <v>September</v>
          </cell>
          <cell r="B14">
            <v>0</v>
          </cell>
        </row>
        <row r="15">
          <cell r="A15" t="str">
            <v>Settlement Date</v>
          </cell>
          <cell r="B15">
            <v>0</v>
          </cell>
        </row>
      </sheetData>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4.1_Fiscal Year Adj"/>
      <sheetName val="4.2_Tax Reform"/>
      <sheetName val="5 _FS"/>
      <sheetName val="6_FSG"/>
      <sheetName val="7_Div"/>
      <sheetName val="8.1_ RTM"/>
      <sheetName val="8.2_QCS"/>
      <sheetName val="8_CF"/>
      <sheetName val="9_CF ADJ"/>
      <sheetName val="10_M&amp;S"/>
      <sheetName val="9_GL to FA"/>
      <sheetName val="10_Affiliate AP"/>
      <sheetName val="11 Road &amp; Nonop Prop"/>
      <sheetName val="Shares"/>
      <sheetName val="REI PY_Adj"/>
      <sheetName val="CBS PY_Adj"/>
      <sheetName val="Checks"/>
      <sheetName val="QTD Rx"/>
    </sheetNames>
    <sheetDataSet>
      <sheetData sheetId="0"/>
      <sheetData sheetId="1"/>
      <sheetData sheetId="2"/>
      <sheetData sheetId="3"/>
      <sheetData sheetId="4"/>
      <sheetData sheetId="5">
        <row r="9">
          <cell r="C9">
            <v>11334</v>
          </cell>
        </row>
      </sheetData>
      <sheetData sheetId="6">
        <row r="10">
          <cell r="D10">
            <v>-115</v>
          </cell>
        </row>
      </sheetData>
      <sheetData sheetId="7"/>
      <sheetData sheetId="8"/>
      <sheetData sheetId="9"/>
      <sheetData sheetId="10">
        <row r="34">
          <cell r="F34">
            <v>114688.34600000001</v>
          </cell>
        </row>
        <row r="152">
          <cell r="F152">
            <v>-2310.25</v>
          </cell>
        </row>
        <row r="153">
          <cell r="F153">
            <v>-916.23299999999995</v>
          </cell>
        </row>
        <row r="205">
          <cell r="F205">
            <v>40189.578000000001</v>
          </cell>
        </row>
        <row r="209">
          <cell r="F209">
            <v>-1597.444</v>
          </cell>
        </row>
      </sheetData>
      <sheetData sheetId="11"/>
      <sheetData sheetId="12"/>
      <sheetData sheetId="13"/>
      <sheetData sheetId="14"/>
      <sheetData sheetId="15"/>
      <sheetData sheetId="16"/>
      <sheetData sheetId="17"/>
      <sheetData sheetId="18">
        <row r="39">
          <cell r="F39">
            <v>26714</v>
          </cell>
        </row>
      </sheetData>
      <sheetData sheetId="19"/>
      <sheetData sheetId="20"/>
      <sheetData sheetId="21">
        <row r="11">
          <cell r="L11">
            <v>-7.3487399999999994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O JE"/>
      <sheetName val="LOCO REC"/>
      <sheetName val="LOCO PLAN"/>
      <sheetName val="TOTAL LOCO"/>
      <sheetName val="1214"/>
      <sheetName val="1205"/>
      <sheetName val="2121"/>
      <sheetName val="3310"/>
      <sheetName val="3311"/>
      <sheetName val="3313"/>
      <sheetName val="3315"/>
      <sheetName val="3316"/>
      <sheetName val="3319"/>
      <sheetName val="3325"/>
      <sheetName val="3327"/>
      <sheetName val="3391"/>
      <sheetName val="3393"/>
      <sheetName val="3396"/>
      <sheetName val="3397"/>
      <sheetName val="3427"/>
    </sheetNames>
    <sheetDataSet>
      <sheetData sheetId="0"/>
      <sheetData sheetId="1"/>
      <sheetData sheetId="2">
        <row r="80">
          <cell r="A80">
            <v>3310</v>
          </cell>
          <cell r="B80">
            <v>32761</v>
          </cell>
          <cell r="C80">
            <v>40344</v>
          </cell>
        </row>
        <row r="81">
          <cell r="A81">
            <v>3311</v>
          </cell>
          <cell r="B81">
            <v>32762</v>
          </cell>
          <cell r="C81">
            <v>40344</v>
          </cell>
        </row>
        <row r="82">
          <cell r="A82">
            <v>3313</v>
          </cell>
          <cell r="B82">
            <v>32813</v>
          </cell>
          <cell r="C82">
            <v>41274</v>
          </cell>
        </row>
        <row r="83">
          <cell r="A83">
            <v>3315</v>
          </cell>
          <cell r="B83">
            <v>32945</v>
          </cell>
          <cell r="C83">
            <v>40450</v>
          </cell>
        </row>
        <row r="84">
          <cell r="A84">
            <v>3316</v>
          </cell>
          <cell r="B84">
            <v>32946</v>
          </cell>
          <cell r="C84">
            <v>40450</v>
          </cell>
        </row>
        <row r="85">
          <cell r="A85">
            <v>3325</v>
          </cell>
          <cell r="B85">
            <v>33131</v>
          </cell>
          <cell r="C85">
            <v>41543</v>
          </cell>
        </row>
        <row r="86">
          <cell r="A86">
            <v>3327</v>
          </cell>
          <cell r="B86">
            <v>33178</v>
          </cell>
          <cell r="C86">
            <v>41821</v>
          </cell>
        </row>
        <row r="87">
          <cell r="A87">
            <v>3391</v>
          </cell>
          <cell r="B87">
            <v>36373</v>
          </cell>
          <cell r="C87">
            <v>41197</v>
          </cell>
        </row>
        <row r="88">
          <cell r="A88">
            <v>3393</v>
          </cell>
          <cell r="B88">
            <v>36647</v>
          </cell>
          <cell r="C88">
            <v>39083</v>
          </cell>
        </row>
        <row r="89">
          <cell r="A89">
            <v>3396</v>
          </cell>
          <cell r="B89">
            <v>36770</v>
          </cell>
          <cell r="C89">
            <v>39083</v>
          </cell>
        </row>
        <row r="90">
          <cell r="A90">
            <v>3397</v>
          </cell>
          <cell r="B90">
            <v>39142</v>
          </cell>
          <cell r="C90">
            <v>39630</v>
          </cell>
        </row>
        <row r="91">
          <cell r="A91">
            <v>3427</v>
          </cell>
          <cell r="B91">
            <v>38353</v>
          </cell>
          <cell r="C91">
            <v>39447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Subsidiaries"/>
      <sheetName val="Analytics"/>
      <sheetName val="WP1-Current Year"/>
      <sheetName val="WP2-Prior Year"/>
      <sheetName val="WP3-RRT"/>
      <sheetName val="WP4-RUIA"/>
      <sheetName val="WP5-Third Party Sick"/>
      <sheetName val="WP6-RUIA Decrease"/>
    </sheetNames>
    <sheetDataSet>
      <sheetData sheetId="0"/>
      <sheetData sheetId="1"/>
      <sheetData sheetId="2"/>
      <sheetData sheetId="3"/>
      <sheetData sheetId="4">
        <row r="27">
          <cell r="I27">
            <v>44081</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 410 Sch"/>
      <sheetName val="410 Summary"/>
      <sheetName val="410 Sch"/>
      <sheetName val="1750 &amp; 1480 410 Sch"/>
      <sheetName val="1) Prop Adjs"/>
      <sheetName val="2) CSAO Adj"/>
      <sheetName val="410 FS Support"/>
    </sheetNames>
    <definedNames>
      <definedName name="_______Aug05" refersTo="#REF!" sheetId="0"/>
      <definedName name="_______Jan06" refersTo="#REF!"/>
      <definedName name="______Aug05" refersTo="#REF!" sheetId="0"/>
      <definedName name="______Jan06" refersTo="#REF!"/>
      <definedName name="____Aug05" refersTo="#REF!" sheetId="0"/>
      <definedName name="____Jan06" refersTo="#REF!"/>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9 DIV"/>
      <sheetName val="Div Inc"/>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8 Min Int3"/>
      <sheetName val="C4.4 Tax (2)"/>
      <sheetName val="C4.3 OE"/>
      <sheetName val="C6 R1"/>
      <sheetName val="C4.4 Tax old"/>
      <sheetName val="C4.2 Rate old"/>
      <sheetName val="C3 White Books (2)"/>
      <sheetName val="C2 FSG old"/>
      <sheetName val="CBS"/>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row r="6">
          <cell r="H6">
            <v>13.050286</v>
          </cell>
        </row>
      </sheetData>
      <sheetData sheetId="1" refreshError="1"/>
      <sheetData sheetId="2">
        <row r="35">
          <cell r="N35">
            <v>8450658.2740000002</v>
          </cell>
        </row>
      </sheetData>
      <sheetData sheetId="3" refreshError="1"/>
      <sheetData sheetId="4">
        <row r="22">
          <cell r="J22">
            <v>0.20932999999999999</v>
          </cell>
        </row>
      </sheetData>
      <sheetData sheetId="5">
        <row r="41">
          <cell r="P41">
            <v>39626620.239656016</v>
          </cell>
        </row>
      </sheetData>
      <sheetData sheetId="6" refreshError="1"/>
      <sheetData sheetId="7">
        <row r="156">
          <cell r="C156">
            <v>-121697.67</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abSelected="1" workbookViewId="0"/>
  </sheetViews>
  <sheetFormatPr defaultColWidth="9.140625" defaultRowHeight="12.75" x14ac:dyDescent="0.2"/>
  <cols>
    <col min="1" max="1" width="19.7109375" style="8" customWidth="1"/>
    <col min="2" max="2" width="11.7109375" style="8" customWidth="1"/>
    <col min="3" max="3" width="21.28515625" style="8" customWidth="1"/>
    <col min="4" max="4" width="12.85546875" style="8" customWidth="1"/>
    <col min="5" max="5" width="6" style="200" customWidth="1"/>
    <col min="6" max="6" width="1.7109375" style="8" customWidth="1"/>
    <col min="7" max="7" width="15.7109375" style="8" customWidth="1"/>
    <col min="8" max="8" width="1.7109375" style="8" customWidth="1"/>
    <col min="9" max="9" width="15.7109375" style="8" customWidth="1"/>
    <col min="10" max="10" width="1.7109375" style="8" customWidth="1"/>
    <col min="11" max="11" width="15.7109375" style="8" customWidth="1"/>
    <col min="12" max="12" width="1.7109375" style="8" customWidth="1"/>
    <col min="13" max="13" width="17.7109375" style="8" customWidth="1"/>
    <col min="14" max="15" width="9.140625" style="8"/>
    <col min="16" max="16" width="10.28515625" style="8" bestFit="1" customWidth="1"/>
    <col min="17" max="17" width="9.5703125" style="8" customWidth="1"/>
    <col min="18" max="16384" width="9.140625" style="8"/>
  </cols>
  <sheetData>
    <row r="1" spans="1:21" x14ac:dyDescent="0.2">
      <c r="A1" s="1" t="s">
        <v>0</v>
      </c>
      <c r="B1" s="2"/>
      <c r="C1" s="3"/>
      <c r="D1" s="3"/>
      <c r="E1" s="4"/>
      <c r="F1" s="5" t="s">
        <v>0</v>
      </c>
      <c r="G1" s="6"/>
      <c r="H1" s="6"/>
      <c r="I1" s="6"/>
      <c r="J1" s="6"/>
      <c r="K1" s="6"/>
      <c r="L1" s="6"/>
      <c r="M1" s="7"/>
    </row>
    <row r="2" spans="1:21" x14ac:dyDescent="0.2">
      <c r="A2" s="9" t="s">
        <v>1</v>
      </c>
      <c r="B2" s="10"/>
      <c r="C2" s="11"/>
      <c r="D2" s="11"/>
      <c r="E2" s="12"/>
      <c r="F2" s="13" t="s">
        <v>2</v>
      </c>
      <c r="G2" s="14"/>
      <c r="H2" s="14"/>
      <c r="I2" s="14"/>
      <c r="J2" s="14"/>
      <c r="K2" s="14"/>
      <c r="L2" s="14"/>
      <c r="M2" s="15"/>
    </row>
    <row r="3" spans="1:21" x14ac:dyDescent="0.2">
      <c r="A3" s="16" t="s">
        <v>3</v>
      </c>
      <c r="B3" s="17" t="s">
        <v>4</v>
      </c>
      <c r="C3" s="18" t="s">
        <v>5</v>
      </c>
      <c r="D3" s="19"/>
      <c r="E3" s="20" t="s">
        <v>6</v>
      </c>
      <c r="F3" s="21"/>
      <c r="G3" s="22" t="s">
        <v>7</v>
      </c>
      <c r="H3" s="21"/>
      <c r="I3" s="21"/>
      <c r="J3" s="21"/>
      <c r="K3" s="23" t="s">
        <v>8</v>
      </c>
      <c r="L3" s="24"/>
      <c r="M3" s="25">
        <v>43555</v>
      </c>
    </row>
    <row r="4" spans="1:21" x14ac:dyDescent="0.2">
      <c r="A4" s="26" t="s">
        <v>9</v>
      </c>
      <c r="B4" s="27" t="s">
        <v>10</v>
      </c>
      <c r="C4" s="28" t="str">
        <f>+[1]CBS!E2</f>
        <v xml:space="preserve"> 1st   2nd   3rd   4th</v>
      </c>
      <c r="D4" s="29"/>
      <c r="E4" s="30">
        <v>2019</v>
      </c>
      <c r="F4" s="11"/>
      <c r="G4" s="31" t="s">
        <v>11</v>
      </c>
      <c r="H4" s="11"/>
      <c r="I4" s="11"/>
      <c r="J4" s="11"/>
      <c r="K4" s="11"/>
      <c r="L4" s="11"/>
      <c r="M4" s="32"/>
    </row>
    <row r="5" spans="1:21" x14ac:dyDescent="0.2">
      <c r="A5" s="26" t="s">
        <v>9</v>
      </c>
      <c r="B5" s="33"/>
      <c r="C5" s="34" t="str">
        <f>+[1]CBS!E3</f>
        <v xml:space="preserve">  [ X ]    [  ]    [   ]    [   ]</v>
      </c>
      <c r="D5" s="35"/>
      <c r="E5" s="36"/>
      <c r="F5" s="11"/>
      <c r="G5" s="37" t="s">
        <v>12</v>
      </c>
      <c r="H5" s="11"/>
      <c r="I5" s="11"/>
      <c r="J5" s="11"/>
      <c r="K5" s="11"/>
      <c r="L5" s="11"/>
      <c r="M5" s="32"/>
    </row>
    <row r="6" spans="1:21" x14ac:dyDescent="0.2">
      <c r="A6" s="38" t="s">
        <v>13</v>
      </c>
      <c r="B6" s="3"/>
      <c r="C6" s="39"/>
      <c r="D6" s="3"/>
      <c r="E6" s="40"/>
      <c r="F6" s="3"/>
      <c r="G6" s="3"/>
      <c r="H6" s="3"/>
      <c r="I6" s="3"/>
      <c r="J6" s="3"/>
      <c r="K6" s="3"/>
      <c r="L6" s="3"/>
      <c r="M6" s="41"/>
    </row>
    <row r="7" spans="1:21" ht="15.75" x14ac:dyDescent="0.25">
      <c r="A7" s="42" t="s">
        <v>14</v>
      </c>
      <c r="B7" s="11"/>
      <c r="C7" s="43"/>
      <c r="D7" s="11"/>
      <c r="E7" s="17"/>
      <c r="F7" s="11"/>
      <c r="G7" s="44"/>
      <c r="H7" s="44"/>
      <c r="I7" s="44"/>
      <c r="J7" s="44"/>
      <c r="K7" s="45"/>
      <c r="L7" s="44"/>
      <c r="M7" s="46"/>
    </row>
    <row r="8" spans="1:21" x14ac:dyDescent="0.2">
      <c r="A8" s="42" t="s">
        <v>15</v>
      </c>
      <c r="B8" s="11"/>
      <c r="C8" s="11"/>
      <c r="D8" s="11"/>
      <c r="E8" s="17"/>
      <c r="F8" s="11"/>
      <c r="G8" s="11"/>
      <c r="H8" s="11"/>
      <c r="I8" s="11"/>
      <c r="J8" s="11"/>
      <c r="K8" s="11"/>
      <c r="L8" s="11"/>
      <c r="M8" s="32"/>
    </row>
    <row r="9" spans="1:21" x14ac:dyDescent="0.2">
      <c r="A9" s="42" t="s">
        <v>16</v>
      </c>
      <c r="B9" s="11"/>
      <c r="C9" s="11"/>
      <c r="D9" s="11"/>
      <c r="E9" s="17"/>
      <c r="F9" s="11"/>
      <c r="G9" s="11"/>
      <c r="H9" s="11"/>
      <c r="I9" s="11"/>
      <c r="J9" s="11"/>
      <c r="K9" s="11"/>
      <c r="L9" s="11"/>
      <c r="M9" s="32"/>
    </row>
    <row r="10" spans="1:21" x14ac:dyDescent="0.2">
      <c r="A10" s="47"/>
      <c r="B10" s="48"/>
      <c r="C10" s="11"/>
      <c r="D10" s="11"/>
      <c r="E10" s="17"/>
      <c r="F10" s="10"/>
      <c r="G10" s="10"/>
      <c r="H10" s="10"/>
      <c r="I10" s="10"/>
      <c r="J10" s="10"/>
      <c r="K10" s="10"/>
      <c r="L10" s="10"/>
      <c r="M10" s="32"/>
    </row>
    <row r="11" spans="1:21" x14ac:dyDescent="0.2">
      <c r="A11" s="49"/>
      <c r="B11" s="50"/>
      <c r="C11" s="50"/>
      <c r="D11" s="51"/>
      <c r="E11" s="52"/>
      <c r="F11" s="53" t="s">
        <v>17</v>
      </c>
      <c r="G11" s="54"/>
      <c r="H11" s="54"/>
      <c r="I11" s="55"/>
      <c r="J11" s="56" t="s">
        <v>18</v>
      </c>
      <c r="K11" s="57"/>
      <c r="L11" s="57"/>
      <c r="M11" s="58"/>
    </row>
    <row r="12" spans="1:21" x14ac:dyDescent="0.2">
      <c r="A12" s="59" t="s">
        <v>19</v>
      </c>
      <c r="B12" s="60"/>
      <c r="C12" s="60"/>
      <c r="D12" s="61"/>
      <c r="E12" s="62" t="s">
        <v>20</v>
      </c>
      <c r="F12" s="63" t="s">
        <v>21</v>
      </c>
      <c r="G12" s="64"/>
      <c r="H12" s="65" t="s">
        <v>22</v>
      </c>
      <c r="I12" s="64"/>
      <c r="J12" s="59" t="s">
        <v>21</v>
      </c>
      <c r="K12" s="64"/>
      <c r="L12" s="65" t="s">
        <v>22</v>
      </c>
      <c r="M12" s="64"/>
    </row>
    <row r="13" spans="1:21" x14ac:dyDescent="0.2">
      <c r="A13" s="66" t="s">
        <v>23</v>
      </c>
      <c r="B13" s="67"/>
      <c r="C13" s="67"/>
      <c r="D13" s="68"/>
      <c r="E13" s="69" t="s">
        <v>24</v>
      </c>
      <c r="F13" s="70" t="s">
        <v>25</v>
      </c>
      <c r="G13" s="71"/>
      <c r="H13" s="72" t="s">
        <v>26</v>
      </c>
      <c r="I13" s="73"/>
      <c r="J13" s="66" t="s">
        <v>27</v>
      </c>
      <c r="K13" s="71"/>
      <c r="L13" s="72" t="s">
        <v>28</v>
      </c>
      <c r="M13" s="15"/>
    </row>
    <row r="14" spans="1:21" x14ac:dyDescent="0.2">
      <c r="A14" s="42" t="s">
        <v>29</v>
      </c>
      <c r="B14" s="11"/>
      <c r="C14" s="11"/>
      <c r="D14" s="11"/>
      <c r="E14" s="74"/>
      <c r="F14" s="75"/>
      <c r="G14" s="11"/>
      <c r="H14" s="75"/>
      <c r="I14" s="11"/>
      <c r="J14" s="75"/>
      <c r="K14" s="11"/>
      <c r="L14" s="75"/>
      <c r="M14" s="76"/>
      <c r="O14" s="77"/>
      <c r="Q14" s="77"/>
      <c r="S14" s="77"/>
      <c r="U14" s="77"/>
    </row>
    <row r="15" spans="1:21" x14ac:dyDescent="0.2">
      <c r="A15" s="78" t="s">
        <v>30</v>
      </c>
      <c r="B15" s="11"/>
      <c r="C15" s="11"/>
      <c r="D15" s="11"/>
      <c r="E15" s="79">
        <v>1</v>
      </c>
      <c r="F15" s="80" t="s">
        <v>31</v>
      </c>
      <c r="G15" s="81">
        <v>2844626</v>
      </c>
      <c r="H15" s="82" t="s">
        <v>31</v>
      </c>
      <c r="I15" s="81">
        <v>2730908</v>
      </c>
      <c r="J15" s="82" t="s">
        <v>31</v>
      </c>
      <c r="K15" s="81">
        <v>2844626</v>
      </c>
      <c r="L15" s="82" t="s">
        <v>31</v>
      </c>
      <c r="M15" s="83">
        <v>2730908</v>
      </c>
      <c r="O15" s="77"/>
      <c r="Q15" s="77"/>
      <c r="S15" s="77"/>
      <c r="U15" s="77"/>
    </row>
    <row r="16" spans="1:21" x14ac:dyDescent="0.2">
      <c r="A16" s="78" t="s">
        <v>32</v>
      </c>
      <c r="B16" s="11"/>
      <c r="C16" s="11"/>
      <c r="D16" s="11"/>
      <c r="E16" s="79">
        <v>2</v>
      </c>
      <c r="F16" s="84"/>
      <c r="G16" s="81">
        <v>0</v>
      </c>
      <c r="H16" s="85"/>
      <c r="I16" s="81">
        <v>0</v>
      </c>
      <c r="J16" s="86"/>
      <c r="K16" s="81">
        <v>0</v>
      </c>
      <c r="L16" s="87"/>
      <c r="M16" s="83">
        <v>0</v>
      </c>
      <c r="O16" s="77"/>
      <c r="Q16" s="77"/>
      <c r="S16" s="77"/>
      <c r="U16" s="77"/>
    </row>
    <row r="17" spans="1:21" x14ac:dyDescent="0.2">
      <c r="A17" s="78" t="s">
        <v>33</v>
      </c>
      <c r="B17" s="11"/>
      <c r="C17" s="11"/>
      <c r="D17" s="11"/>
      <c r="E17" s="79">
        <v>3</v>
      </c>
      <c r="F17" s="84"/>
      <c r="G17" s="81">
        <v>0</v>
      </c>
      <c r="H17" s="85"/>
      <c r="I17" s="81">
        <v>0</v>
      </c>
      <c r="J17" s="86"/>
      <c r="K17" s="81">
        <v>0</v>
      </c>
      <c r="L17" s="86"/>
      <c r="M17" s="83">
        <v>0</v>
      </c>
      <c r="O17" s="77"/>
      <c r="Q17" s="77"/>
      <c r="S17" s="77"/>
      <c r="U17" s="77"/>
    </row>
    <row r="18" spans="1:21" x14ac:dyDescent="0.2">
      <c r="A18" s="78" t="s">
        <v>34</v>
      </c>
      <c r="B18" s="11"/>
      <c r="C18" s="11"/>
      <c r="D18" s="11"/>
      <c r="E18" s="79">
        <v>4</v>
      </c>
      <c r="F18" s="84"/>
      <c r="G18" s="81">
        <v>88594</v>
      </c>
      <c r="H18" s="84"/>
      <c r="I18" s="81">
        <v>68405</v>
      </c>
      <c r="J18" s="82"/>
      <c r="K18" s="81">
        <v>88594</v>
      </c>
      <c r="L18" s="82"/>
      <c r="M18" s="83">
        <v>68405</v>
      </c>
      <c r="O18" s="77"/>
      <c r="Q18" s="77"/>
      <c r="S18" s="77"/>
      <c r="U18" s="77"/>
    </row>
    <row r="19" spans="1:21" x14ac:dyDescent="0.2">
      <c r="A19" s="78" t="s">
        <v>35</v>
      </c>
      <c r="B19" s="11"/>
      <c r="C19" s="11"/>
      <c r="D19" s="11"/>
      <c r="E19" s="79">
        <v>5</v>
      </c>
      <c r="F19" s="75"/>
      <c r="G19" s="88">
        <v>0</v>
      </c>
      <c r="H19" s="89"/>
      <c r="I19" s="88">
        <v>0</v>
      </c>
      <c r="J19" s="86"/>
      <c r="K19" s="81">
        <v>0</v>
      </c>
      <c r="L19" s="90"/>
      <c r="M19" s="91">
        <v>0</v>
      </c>
      <c r="O19" s="77"/>
      <c r="Q19" s="77"/>
      <c r="S19" s="77"/>
      <c r="U19" s="77"/>
    </row>
    <row r="20" spans="1:21" x14ac:dyDescent="0.2">
      <c r="A20" s="78" t="s">
        <v>36</v>
      </c>
      <c r="B20" s="11"/>
      <c r="C20" s="11"/>
      <c r="D20" s="11"/>
      <c r="E20" s="79">
        <v>6</v>
      </c>
      <c r="F20" s="92" t="s">
        <v>31</v>
      </c>
      <c r="G20" s="93">
        <f>SUM(G15:G19)</f>
        <v>2933220</v>
      </c>
      <c r="H20" s="92" t="s">
        <v>31</v>
      </c>
      <c r="I20" s="93">
        <f>SUM(I15:I19)</f>
        <v>2799313</v>
      </c>
      <c r="J20" s="94" t="s">
        <v>31</v>
      </c>
      <c r="K20" s="81">
        <f>SUM(K15:K19)</f>
        <v>2933220</v>
      </c>
      <c r="L20" s="92" t="s">
        <v>31</v>
      </c>
      <c r="M20" s="93">
        <f>SUM(M15:M19)</f>
        <v>2799313</v>
      </c>
      <c r="O20" s="77"/>
      <c r="Q20" s="77"/>
      <c r="S20" s="77"/>
      <c r="U20" s="77"/>
    </row>
    <row r="21" spans="1:21" x14ac:dyDescent="0.2">
      <c r="A21" s="42" t="s">
        <v>37</v>
      </c>
      <c r="B21" s="11"/>
      <c r="C21" s="11"/>
      <c r="D21" s="11"/>
      <c r="E21" s="95"/>
      <c r="F21" s="96"/>
      <c r="G21" s="97"/>
      <c r="H21" s="96"/>
      <c r="I21" s="97"/>
      <c r="J21" s="98"/>
      <c r="K21" s="97"/>
      <c r="L21" s="96"/>
      <c r="M21" s="99"/>
      <c r="O21" s="77"/>
      <c r="P21" s="77"/>
      <c r="Q21" s="77"/>
      <c r="S21" s="77"/>
      <c r="U21" s="77"/>
    </row>
    <row r="22" spans="1:21" x14ac:dyDescent="0.2">
      <c r="A22" s="78" t="s">
        <v>38</v>
      </c>
      <c r="B22" s="11"/>
      <c r="C22" s="11"/>
      <c r="D22" s="11"/>
      <c r="E22" s="100">
        <v>7</v>
      </c>
      <c r="F22" s="92" t="s">
        <v>31</v>
      </c>
      <c r="G22" s="93">
        <v>222883</v>
      </c>
      <c r="H22" s="92" t="s">
        <v>31</v>
      </c>
      <c r="I22" s="93">
        <v>214063</v>
      </c>
      <c r="J22" s="94" t="s">
        <v>31</v>
      </c>
      <c r="K22" s="81">
        <v>222883</v>
      </c>
      <c r="L22" s="92" t="s">
        <v>31</v>
      </c>
      <c r="M22" s="93">
        <v>214063</v>
      </c>
      <c r="O22" s="77"/>
      <c r="Q22" s="77"/>
      <c r="S22" s="77"/>
      <c r="U22" s="77"/>
    </row>
    <row r="23" spans="1:21" x14ac:dyDescent="0.2">
      <c r="A23" s="78" t="s">
        <v>39</v>
      </c>
      <c r="B23" s="11"/>
      <c r="C23" s="11"/>
      <c r="D23" s="11"/>
      <c r="E23" s="79">
        <v>8</v>
      </c>
      <c r="F23" s="84"/>
      <c r="G23" s="101">
        <v>218861</v>
      </c>
      <c r="H23" s="102"/>
      <c r="I23" s="81">
        <v>223516</v>
      </c>
      <c r="J23" s="82"/>
      <c r="K23" s="81">
        <v>218861</v>
      </c>
      <c r="L23" s="82"/>
      <c r="M23" s="203">
        <v>223516</v>
      </c>
      <c r="O23" s="77"/>
      <c r="Q23" s="77"/>
      <c r="S23" s="77"/>
      <c r="U23" s="77"/>
    </row>
    <row r="24" spans="1:21" x14ac:dyDescent="0.2">
      <c r="A24" s="78" t="s">
        <v>40</v>
      </c>
      <c r="B24" s="11"/>
      <c r="C24" s="11"/>
      <c r="D24" s="11"/>
      <c r="E24" s="79">
        <v>9</v>
      </c>
      <c r="F24" s="84"/>
      <c r="G24" s="101">
        <f>SUM(G22:G23)</f>
        <v>441744</v>
      </c>
      <c r="H24" s="102"/>
      <c r="I24" s="101">
        <f>SUM(I22:I23)</f>
        <v>437579</v>
      </c>
      <c r="J24" s="82"/>
      <c r="K24" s="81">
        <f>SUM(K22:K23)</f>
        <v>441744</v>
      </c>
      <c r="L24" s="82"/>
      <c r="M24" s="205">
        <f>SUM(M22:M23)</f>
        <v>437579</v>
      </c>
      <c r="O24" s="77"/>
      <c r="Q24" s="77"/>
      <c r="S24" s="77"/>
      <c r="U24" s="77"/>
    </row>
    <row r="25" spans="1:21" x14ac:dyDescent="0.2">
      <c r="A25" s="78" t="s">
        <v>41</v>
      </c>
      <c r="B25" s="11"/>
      <c r="C25" s="11"/>
      <c r="D25" s="11"/>
      <c r="E25" s="79">
        <v>10</v>
      </c>
      <c r="F25" s="84"/>
      <c r="G25" s="101">
        <v>73607</v>
      </c>
      <c r="H25" s="102"/>
      <c r="I25" s="81">
        <v>76424</v>
      </c>
      <c r="J25" s="82"/>
      <c r="K25" s="81">
        <v>73607</v>
      </c>
      <c r="L25" s="82"/>
      <c r="M25" s="83">
        <v>76424</v>
      </c>
      <c r="O25" s="77"/>
      <c r="Q25" s="77"/>
      <c r="S25" s="77"/>
      <c r="U25" s="77"/>
    </row>
    <row r="26" spans="1:21" x14ac:dyDescent="0.2">
      <c r="A26" s="78" t="s">
        <v>42</v>
      </c>
      <c r="B26" s="11"/>
      <c r="C26" s="11"/>
      <c r="D26" s="11"/>
      <c r="E26" s="79">
        <v>11</v>
      </c>
      <c r="F26" s="84"/>
      <c r="G26" s="101">
        <v>221659</v>
      </c>
      <c r="H26" s="103"/>
      <c r="I26" s="81">
        <v>221491</v>
      </c>
      <c r="J26" s="104"/>
      <c r="K26" s="81">
        <v>221659</v>
      </c>
      <c r="L26" s="82"/>
      <c r="M26" s="83">
        <v>221491</v>
      </c>
      <c r="O26" s="77"/>
      <c r="Q26" s="77"/>
      <c r="S26" s="77"/>
      <c r="U26" s="77"/>
    </row>
    <row r="27" spans="1:21" x14ac:dyDescent="0.2">
      <c r="A27" s="78" t="s">
        <v>43</v>
      </c>
      <c r="B27" s="11"/>
      <c r="C27" s="11"/>
      <c r="D27" s="11"/>
      <c r="E27" s="79">
        <v>12</v>
      </c>
      <c r="F27" s="84" t="s">
        <v>12</v>
      </c>
      <c r="G27" s="101">
        <f>SUM(G25:G26)</f>
        <v>295266</v>
      </c>
      <c r="H27" s="103"/>
      <c r="I27" s="81">
        <f>SUM(I25:I26)</f>
        <v>297915</v>
      </c>
      <c r="J27" s="104"/>
      <c r="K27" s="81">
        <f>SUM(K25:K26)</f>
        <v>295266</v>
      </c>
      <c r="L27" s="82"/>
      <c r="M27" s="205">
        <f>SUM(M25:M26)</f>
        <v>297915</v>
      </c>
      <c r="O27" s="77"/>
      <c r="Q27" s="77"/>
      <c r="S27" s="77"/>
      <c r="U27" s="77"/>
    </row>
    <row r="28" spans="1:21" x14ac:dyDescent="0.2">
      <c r="A28" s="78" t="s">
        <v>44</v>
      </c>
      <c r="B28" s="11"/>
      <c r="C28" s="11"/>
      <c r="D28" s="11"/>
      <c r="E28" s="79">
        <v>13</v>
      </c>
      <c r="F28" s="84"/>
      <c r="G28" s="101">
        <v>624744</v>
      </c>
      <c r="H28" s="103"/>
      <c r="I28" s="81">
        <v>644960</v>
      </c>
      <c r="J28" s="104"/>
      <c r="K28" s="81">
        <v>624744</v>
      </c>
      <c r="L28" s="82"/>
      <c r="M28" s="83">
        <v>644960</v>
      </c>
      <c r="O28" s="77"/>
      <c r="Q28" s="77"/>
      <c r="S28" s="77"/>
      <c r="U28" s="77"/>
    </row>
    <row r="29" spans="1:21" x14ac:dyDescent="0.2">
      <c r="A29" s="78" t="s">
        <v>45</v>
      </c>
      <c r="B29" s="11"/>
      <c r="C29" s="11"/>
      <c r="D29" s="11"/>
      <c r="E29" s="79">
        <v>14</v>
      </c>
      <c r="F29" s="84"/>
      <c r="G29" s="101">
        <v>223347</v>
      </c>
      <c r="H29" s="103"/>
      <c r="I29" s="81">
        <v>227046</v>
      </c>
      <c r="J29" s="104"/>
      <c r="K29" s="81">
        <v>223347</v>
      </c>
      <c r="L29" s="82"/>
      <c r="M29" s="83">
        <v>227046</v>
      </c>
      <c r="O29" s="77"/>
      <c r="Q29" s="77"/>
      <c r="S29" s="77"/>
      <c r="U29" s="77"/>
    </row>
    <row r="30" spans="1:21" x14ac:dyDescent="0.2">
      <c r="A30" s="78" t="s">
        <v>46</v>
      </c>
      <c r="B30" s="11"/>
      <c r="C30" s="11"/>
      <c r="D30" s="11"/>
      <c r="E30" s="79">
        <v>15</v>
      </c>
      <c r="F30" s="75" t="s">
        <v>12</v>
      </c>
      <c r="G30" s="105">
        <v>401998</v>
      </c>
      <c r="H30" s="106"/>
      <c r="I30" s="88">
        <v>358972</v>
      </c>
      <c r="J30" s="107"/>
      <c r="K30" s="108">
        <v>401998</v>
      </c>
      <c r="L30" s="109"/>
      <c r="M30" s="204">
        <v>358972</v>
      </c>
      <c r="O30" s="77"/>
      <c r="Q30" s="77"/>
      <c r="S30" s="77"/>
      <c r="U30" s="77"/>
    </row>
    <row r="31" spans="1:21" x14ac:dyDescent="0.2">
      <c r="A31" s="78" t="s">
        <v>47</v>
      </c>
      <c r="B31" s="11"/>
      <c r="C31" s="11"/>
      <c r="D31" s="11"/>
      <c r="E31" s="79">
        <v>16</v>
      </c>
      <c r="F31" s="92" t="s">
        <v>31</v>
      </c>
      <c r="G31" s="93">
        <f>G24+G27+SUM(G28:G30)</f>
        <v>1987099</v>
      </c>
      <c r="H31" s="92" t="s">
        <v>31</v>
      </c>
      <c r="I31" s="93">
        <f>I24+I27+SUM(I28:I30)</f>
        <v>1966472</v>
      </c>
      <c r="J31" s="94" t="s">
        <v>31</v>
      </c>
      <c r="K31" s="81">
        <f>K24+K27+SUM(K28:K30)</f>
        <v>1987099</v>
      </c>
      <c r="L31" s="92" t="s">
        <v>31</v>
      </c>
      <c r="M31" s="93">
        <f>M24+M27+SUM(M28:M30)</f>
        <v>1966472</v>
      </c>
      <c r="O31" s="77"/>
      <c r="Q31" s="77"/>
      <c r="S31" s="77"/>
      <c r="U31" s="77"/>
    </row>
    <row r="32" spans="1:21" x14ac:dyDescent="0.2">
      <c r="A32" s="42" t="s">
        <v>48</v>
      </c>
      <c r="B32" s="11"/>
      <c r="C32" s="11"/>
      <c r="D32" s="11"/>
      <c r="E32" s="95"/>
      <c r="F32" s="96"/>
      <c r="G32" s="97"/>
      <c r="H32" s="96"/>
      <c r="I32" s="97"/>
      <c r="J32" s="96"/>
      <c r="K32" s="97"/>
      <c r="L32" s="96"/>
      <c r="M32" s="99"/>
      <c r="O32" s="77"/>
      <c r="Q32" s="77"/>
      <c r="S32" s="77"/>
      <c r="U32" s="77"/>
    </row>
    <row r="33" spans="1:21" x14ac:dyDescent="0.2">
      <c r="A33" s="78" t="s">
        <v>49</v>
      </c>
      <c r="B33" s="11"/>
      <c r="C33" s="11"/>
      <c r="D33" s="11"/>
      <c r="E33" s="100">
        <v>17</v>
      </c>
      <c r="F33" s="92" t="s">
        <v>31</v>
      </c>
      <c r="G33" s="93">
        <f>G20-G31</f>
        <v>946121</v>
      </c>
      <c r="H33" s="92" t="s">
        <v>31</v>
      </c>
      <c r="I33" s="93">
        <f>I20-I31</f>
        <v>832841</v>
      </c>
      <c r="J33" s="92" t="s">
        <v>31</v>
      </c>
      <c r="K33" s="93">
        <f>K20-K31</f>
        <v>946121</v>
      </c>
      <c r="L33" s="92" t="s">
        <v>31</v>
      </c>
      <c r="M33" s="93">
        <f>M20-M31</f>
        <v>832841</v>
      </c>
      <c r="O33" s="77"/>
      <c r="Q33" s="77"/>
      <c r="S33" s="77"/>
      <c r="U33" s="77"/>
    </row>
    <row r="34" spans="1:21" x14ac:dyDescent="0.2">
      <c r="A34" s="110" t="s">
        <v>50</v>
      </c>
      <c r="B34" s="11"/>
      <c r="C34" s="11"/>
      <c r="D34" s="11"/>
      <c r="E34" s="79">
        <v>18</v>
      </c>
      <c r="F34" s="84"/>
      <c r="G34" s="81">
        <v>96220</v>
      </c>
      <c r="H34" s="84"/>
      <c r="I34" s="81">
        <v>82743</v>
      </c>
      <c r="J34" s="82"/>
      <c r="K34" s="81">
        <v>96220</v>
      </c>
      <c r="L34" s="82"/>
      <c r="M34" s="83">
        <v>82743</v>
      </c>
      <c r="O34" s="77"/>
      <c r="Q34" s="77"/>
      <c r="S34" s="77"/>
      <c r="U34" s="77"/>
    </row>
    <row r="35" spans="1:21" x14ac:dyDescent="0.2">
      <c r="A35" s="78" t="s">
        <v>51</v>
      </c>
      <c r="B35" s="11"/>
      <c r="C35" s="11"/>
      <c r="D35" s="11"/>
      <c r="E35" s="95"/>
      <c r="F35" s="96"/>
      <c r="G35" s="97"/>
      <c r="H35" s="96"/>
      <c r="I35" s="97"/>
      <c r="J35" s="96"/>
      <c r="K35" s="97"/>
      <c r="L35" s="96"/>
      <c r="M35" s="99"/>
      <c r="O35" s="77"/>
      <c r="Q35" s="77"/>
      <c r="S35" s="77"/>
      <c r="U35" s="77"/>
    </row>
    <row r="36" spans="1:21" x14ac:dyDescent="0.2">
      <c r="A36" s="78" t="s">
        <v>52</v>
      </c>
      <c r="B36" s="11"/>
      <c r="C36" s="11"/>
      <c r="D36" s="11"/>
      <c r="E36" s="111">
        <v>19</v>
      </c>
      <c r="F36" s="92" t="s">
        <v>31</v>
      </c>
      <c r="G36" s="93">
        <v>323</v>
      </c>
      <c r="H36" s="92" t="s">
        <v>31</v>
      </c>
      <c r="I36" s="93">
        <v>67332</v>
      </c>
      <c r="J36" s="94" t="s">
        <v>31</v>
      </c>
      <c r="K36" s="81">
        <v>323</v>
      </c>
      <c r="L36" s="92" t="s">
        <v>31</v>
      </c>
      <c r="M36" s="93">
        <v>67332</v>
      </c>
      <c r="O36" s="77"/>
      <c r="Q36" s="77"/>
      <c r="S36" s="77"/>
      <c r="U36" s="77"/>
    </row>
    <row r="37" spans="1:21" x14ac:dyDescent="0.2">
      <c r="A37" s="78" t="s">
        <v>53</v>
      </c>
      <c r="B37" s="11"/>
      <c r="C37" s="11"/>
      <c r="D37" s="11"/>
      <c r="E37" s="112">
        <v>20</v>
      </c>
      <c r="F37" s="84"/>
      <c r="G37" s="83">
        <v>11980</v>
      </c>
      <c r="H37" s="84"/>
      <c r="I37" s="81">
        <v>-15222</v>
      </c>
      <c r="J37" s="82"/>
      <c r="K37" s="81">
        <v>11980</v>
      </c>
      <c r="L37" s="82"/>
      <c r="M37" s="83">
        <v>-15222</v>
      </c>
      <c r="O37" s="77"/>
      <c r="Q37" s="77"/>
      <c r="S37" s="77"/>
      <c r="U37" s="77"/>
    </row>
    <row r="38" spans="1:21" x14ac:dyDescent="0.2">
      <c r="A38" s="78" t="s">
        <v>54</v>
      </c>
      <c r="B38" s="11"/>
      <c r="C38" s="11"/>
      <c r="D38" s="11"/>
      <c r="E38" s="79">
        <v>21</v>
      </c>
      <c r="F38" s="84"/>
      <c r="G38" s="81">
        <f>SUM(G36:G37)</f>
        <v>12303</v>
      </c>
      <c r="H38" s="84"/>
      <c r="I38" s="83">
        <f>SUM(I36:I37)</f>
        <v>52110</v>
      </c>
      <c r="J38" s="82"/>
      <c r="K38" s="83">
        <f>SUM(K36:K37)</f>
        <v>12303</v>
      </c>
      <c r="L38" s="82"/>
      <c r="M38" s="83">
        <f>SUM(M36:M37)</f>
        <v>52110</v>
      </c>
      <c r="O38" s="77"/>
      <c r="Q38" s="77"/>
      <c r="S38" s="77"/>
      <c r="U38" s="77"/>
    </row>
    <row r="39" spans="1:21" x14ac:dyDescent="0.2">
      <c r="A39" s="78" t="s">
        <v>55</v>
      </c>
      <c r="B39" s="11"/>
      <c r="C39" s="11"/>
      <c r="D39" s="11"/>
      <c r="E39" s="79">
        <v>22</v>
      </c>
      <c r="F39" s="75"/>
      <c r="G39" s="88">
        <v>3317</v>
      </c>
      <c r="H39" s="75"/>
      <c r="I39" s="88">
        <v>15110</v>
      </c>
      <c r="J39" s="109"/>
      <c r="K39" s="88">
        <v>3317</v>
      </c>
      <c r="L39" s="82"/>
      <c r="M39" s="83">
        <v>15110</v>
      </c>
      <c r="O39" s="77"/>
      <c r="P39" s="77"/>
      <c r="Q39" s="77"/>
      <c r="S39" s="77"/>
      <c r="U39" s="77"/>
    </row>
    <row r="40" spans="1:21" x14ac:dyDescent="0.2">
      <c r="A40" s="78" t="s">
        <v>56</v>
      </c>
      <c r="B40" s="11"/>
      <c r="C40" s="11"/>
      <c r="D40" s="11"/>
      <c r="E40" s="79">
        <v>23</v>
      </c>
      <c r="F40" s="92" t="s">
        <v>31</v>
      </c>
      <c r="G40" s="93">
        <f>G33+G34+G38-G39</f>
        <v>1051327</v>
      </c>
      <c r="H40" s="92" t="s">
        <v>31</v>
      </c>
      <c r="I40" s="93">
        <f>I33+I34+I38-I39</f>
        <v>952584</v>
      </c>
      <c r="J40" s="92" t="s">
        <v>31</v>
      </c>
      <c r="K40" s="93">
        <f>K33+K34+K38-K39</f>
        <v>1051327</v>
      </c>
      <c r="L40" s="113" t="s">
        <v>31</v>
      </c>
      <c r="M40" s="93">
        <f>M33+M34+M38-M39</f>
        <v>952584</v>
      </c>
      <c r="O40" s="77"/>
      <c r="Q40" s="77"/>
      <c r="S40" s="77"/>
      <c r="U40" s="77"/>
    </row>
    <row r="41" spans="1:21" x14ac:dyDescent="0.2">
      <c r="A41" s="42" t="s">
        <v>57</v>
      </c>
      <c r="B41" s="11"/>
      <c r="C41" s="11"/>
      <c r="D41" s="11"/>
      <c r="E41" s="95"/>
      <c r="F41" s="96"/>
      <c r="G41" s="97"/>
      <c r="H41" s="96"/>
      <c r="I41" s="97"/>
      <c r="J41" s="96"/>
      <c r="K41" s="97"/>
      <c r="L41" s="96"/>
      <c r="M41" s="99"/>
      <c r="O41" s="77"/>
      <c r="Q41" s="77"/>
      <c r="S41" s="77"/>
      <c r="U41" s="77"/>
    </row>
    <row r="42" spans="1:21" x14ac:dyDescent="0.2">
      <c r="A42" s="78" t="s">
        <v>58</v>
      </c>
      <c r="B42" s="11"/>
      <c r="C42" s="11"/>
      <c r="D42" s="11"/>
      <c r="E42" s="100">
        <v>24</v>
      </c>
      <c r="F42" s="92" t="s">
        <v>31</v>
      </c>
      <c r="G42" s="93">
        <v>12469</v>
      </c>
      <c r="H42" s="92" t="s">
        <v>31</v>
      </c>
      <c r="I42" s="93">
        <v>8925</v>
      </c>
      <c r="J42" s="92" t="s">
        <v>31</v>
      </c>
      <c r="K42" s="93">
        <v>12469</v>
      </c>
      <c r="L42" s="92" t="s">
        <v>31</v>
      </c>
      <c r="M42" s="93">
        <v>8925</v>
      </c>
      <c r="O42" s="77"/>
      <c r="Q42" s="77"/>
      <c r="S42" s="77"/>
      <c r="U42" s="77"/>
    </row>
    <row r="43" spans="1:21" x14ac:dyDescent="0.2">
      <c r="A43" s="78" t="s">
        <v>59</v>
      </c>
      <c r="B43" s="11"/>
      <c r="C43" s="11"/>
      <c r="D43" s="11"/>
      <c r="E43" s="79">
        <v>25</v>
      </c>
      <c r="F43" s="84"/>
      <c r="G43" s="81">
        <v>255</v>
      </c>
      <c r="H43" s="84"/>
      <c r="I43" s="81">
        <v>947</v>
      </c>
      <c r="J43" s="82"/>
      <c r="K43" s="81">
        <v>255</v>
      </c>
      <c r="L43" s="82"/>
      <c r="M43" s="83">
        <v>947</v>
      </c>
      <c r="O43" s="77"/>
      <c r="Q43" s="77"/>
      <c r="S43" s="77"/>
      <c r="U43" s="77"/>
    </row>
    <row r="44" spans="1:21" x14ac:dyDescent="0.2">
      <c r="A44" s="78" t="s">
        <v>60</v>
      </c>
      <c r="B44" s="11"/>
      <c r="C44" s="11"/>
      <c r="D44" s="11"/>
      <c r="E44" s="79">
        <v>26</v>
      </c>
      <c r="F44" s="75"/>
      <c r="G44" s="88">
        <v>0</v>
      </c>
      <c r="H44" s="75"/>
      <c r="I44" s="88">
        <v>0</v>
      </c>
      <c r="J44" s="109"/>
      <c r="K44" s="108">
        <v>0</v>
      </c>
      <c r="L44" s="109"/>
      <c r="M44" s="206">
        <v>0</v>
      </c>
      <c r="O44" s="77"/>
      <c r="Q44" s="77"/>
      <c r="S44" s="77"/>
      <c r="U44" s="77"/>
    </row>
    <row r="45" spans="1:21" x14ac:dyDescent="0.2">
      <c r="A45" s="78" t="s">
        <v>61</v>
      </c>
      <c r="B45" s="11"/>
      <c r="C45" s="11"/>
      <c r="D45" s="11"/>
      <c r="E45" s="79">
        <v>27</v>
      </c>
      <c r="F45" s="92" t="s">
        <v>31</v>
      </c>
      <c r="G45" s="93">
        <f>SUM(G42:G44)</f>
        <v>12724</v>
      </c>
      <c r="H45" s="92" t="s">
        <v>31</v>
      </c>
      <c r="I45" s="93">
        <f>SUM(I42:I44)</f>
        <v>9872</v>
      </c>
      <c r="J45" s="94" t="s">
        <v>31</v>
      </c>
      <c r="K45" s="81">
        <f>SUM(K42:K44)</f>
        <v>12724</v>
      </c>
      <c r="L45" s="92" t="s">
        <v>31</v>
      </c>
      <c r="M45" s="93">
        <f>SUM(M42:M44)</f>
        <v>9872</v>
      </c>
      <c r="O45" s="77"/>
      <c r="Q45" s="77"/>
      <c r="S45" s="77"/>
      <c r="U45" s="77"/>
    </row>
    <row r="46" spans="1:21" x14ac:dyDescent="0.2">
      <c r="A46" s="42" t="s">
        <v>48</v>
      </c>
      <c r="B46" s="11"/>
      <c r="C46" s="11"/>
      <c r="D46" s="11"/>
      <c r="E46" s="95"/>
      <c r="F46" s="96"/>
      <c r="G46" s="97"/>
      <c r="H46" s="96"/>
      <c r="I46" s="97"/>
      <c r="J46" s="96"/>
      <c r="K46" s="97"/>
      <c r="L46" s="96"/>
      <c r="M46" s="99"/>
      <c r="O46" s="77"/>
      <c r="Q46" s="77"/>
      <c r="S46" s="77"/>
      <c r="U46" s="77"/>
    </row>
    <row r="47" spans="1:21" x14ac:dyDescent="0.2">
      <c r="A47" s="114" t="s">
        <v>62</v>
      </c>
      <c r="B47" s="115"/>
      <c r="C47" s="115"/>
      <c r="D47" s="11"/>
      <c r="E47" s="100">
        <v>28</v>
      </c>
      <c r="F47" s="92" t="s">
        <v>31</v>
      </c>
      <c r="G47" s="93">
        <f>+G40-G45</f>
        <v>1038603</v>
      </c>
      <c r="H47" s="92" t="s">
        <v>31</v>
      </c>
      <c r="I47" s="93">
        <f>+I40-I45</f>
        <v>942712</v>
      </c>
      <c r="J47" s="92" t="s">
        <v>31</v>
      </c>
      <c r="K47" s="93">
        <f>+K40-K45</f>
        <v>1038603</v>
      </c>
      <c r="L47" s="92" t="s">
        <v>31</v>
      </c>
      <c r="M47" s="93">
        <f>+M40-M45</f>
        <v>942712</v>
      </c>
      <c r="O47" s="77"/>
      <c r="Q47" s="77"/>
      <c r="S47" s="77"/>
      <c r="U47" s="77"/>
    </row>
    <row r="48" spans="1:21" x14ac:dyDescent="0.2">
      <c r="A48" s="114" t="s">
        <v>63</v>
      </c>
      <c r="B48" s="115"/>
      <c r="C48" s="115"/>
      <c r="D48" s="11"/>
      <c r="E48" s="100">
        <v>29</v>
      </c>
      <c r="F48" s="84"/>
      <c r="G48" s="81">
        <v>0</v>
      </c>
      <c r="H48" s="84"/>
      <c r="I48" s="81">
        <v>0</v>
      </c>
      <c r="J48" s="82"/>
      <c r="K48" s="81">
        <v>0</v>
      </c>
      <c r="L48" s="82"/>
      <c r="M48" s="83">
        <v>0</v>
      </c>
      <c r="O48" s="77"/>
      <c r="Q48" s="77"/>
      <c r="S48" s="77"/>
      <c r="U48" s="77"/>
    </row>
    <row r="49" spans="1:21" x14ac:dyDescent="0.2">
      <c r="A49" s="78" t="s">
        <v>64</v>
      </c>
      <c r="B49" s="11"/>
      <c r="C49" s="11"/>
      <c r="D49" s="11"/>
      <c r="E49" s="116">
        <v>30</v>
      </c>
      <c r="F49" s="117"/>
      <c r="G49" s="81">
        <v>0</v>
      </c>
      <c r="H49" s="118"/>
      <c r="I49" s="81">
        <v>0</v>
      </c>
      <c r="J49" s="119"/>
      <c r="K49" s="81">
        <v>0</v>
      </c>
      <c r="L49" s="118"/>
      <c r="M49" s="83">
        <v>0</v>
      </c>
      <c r="O49" s="77"/>
      <c r="Q49" s="77"/>
      <c r="S49" s="77"/>
      <c r="U49" s="77"/>
    </row>
    <row r="50" spans="1:21" x14ac:dyDescent="0.2">
      <c r="A50" s="78" t="s">
        <v>65</v>
      </c>
      <c r="B50" s="11"/>
      <c r="C50" s="11"/>
      <c r="D50" s="11"/>
      <c r="E50" s="120">
        <v>31</v>
      </c>
      <c r="F50" s="84"/>
      <c r="G50" s="121">
        <f>G40-G45-G48-G49</f>
        <v>1038603</v>
      </c>
      <c r="H50" s="122"/>
      <c r="I50" s="121">
        <f>I40-I45-I48-I49</f>
        <v>942712</v>
      </c>
      <c r="J50" s="82"/>
      <c r="K50" s="121">
        <f>K40-K45-K48-K49</f>
        <v>1038603</v>
      </c>
      <c r="L50" s="122"/>
      <c r="M50" s="207">
        <f>M40-M45-M48-M49</f>
        <v>942712</v>
      </c>
      <c r="O50" s="77"/>
      <c r="Q50" s="77"/>
      <c r="S50" s="77"/>
      <c r="U50" s="77"/>
    </row>
    <row r="51" spans="1:21" x14ac:dyDescent="0.2">
      <c r="A51" s="78" t="s">
        <v>66</v>
      </c>
      <c r="B51" s="11"/>
      <c r="C51" s="11"/>
      <c r="D51" s="11"/>
      <c r="E51" s="120">
        <v>32</v>
      </c>
      <c r="F51" s="84"/>
      <c r="G51" s="101">
        <v>192369</v>
      </c>
      <c r="H51" s="124"/>
      <c r="I51" s="81">
        <v>168428</v>
      </c>
      <c r="J51" s="104"/>
      <c r="K51" s="81">
        <v>192369</v>
      </c>
      <c r="L51" s="122"/>
      <c r="M51" s="83">
        <v>168428</v>
      </c>
      <c r="O51" s="77"/>
      <c r="Q51" s="77"/>
      <c r="S51" s="77"/>
      <c r="U51" s="77"/>
    </row>
    <row r="52" spans="1:21" x14ac:dyDescent="0.2">
      <c r="A52" s="78" t="s">
        <v>67</v>
      </c>
      <c r="B52" s="11"/>
      <c r="C52" s="11"/>
      <c r="D52" s="11"/>
      <c r="E52" s="120">
        <v>33</v>
      </c>
      <c r="F52" s="75"/>
      <c r="G52" s="105">
        <v>41564</v>
      </c>
      <c r="H52" s="125"/>
      <c r="I52" s="88">
        <v>44691</v>
      </c>
      <c r="J52" s="107"/>
      <c r="K52" s="88">
        <v>41564</v>
      </c>
      <c r="L52" s="122"/>
      <c r="M52" s="83">
        <v>44691</v>
      </c>
      <c r="O52" s="77"/>
      <c r="Q52" s="77"/>
      <c r="S52" s="77"/>
      <c r="U52" s="77"/>
    </row>
    <row r="53" spans="1:21" x14ac:dyDescent="0.2">
      <c r="A53" s="78" t="s">
        <v>68</v>
      </c>
      <c r="B53" s="11"/>
      <c r="C53" s="11"/>
      <c r="D53" s="11"/>
      <c r="E53" s="120">
        <v>34</v>
      </c>
      <c r="F53" s="92" t="s">
        <v>31</v>
      </c>
      <c r="G53" s="126">
        <f>G50-G51-G52</f>
        <v>804670</v>
      </c>
      <c r="H53" s="92" t="s">
        <v>31</v>
      </c>
      <c r="I53" s="126">
        <f>I50-I51-I52</f>
        <v>729593</v>
      </c>
      <c r="J53" s="92" t="s">
        <v>31</v>
      </c>
      <c r="K53" s="126">
        <f>K50-K51-K52</f>
        <v>804670</v>
      </c>
      <c r="L53" s="113" t="s">
        <v>31</v>
      </c>
      <c r="M53" s="126">
        <f>M50-M51-M52</f>
        <v>729593</v>
      </c>
      <c r="O53" s="77"/>
      <c r="Q53" s="77"/>
      <c r="S53" s="77"/>
      <c r="U53" s="77"/>
    </row>
    <row r="54" spans="1:21" x14ac:dyDescent="0.2">
      <c r="A54" s="78" t="s">
        <v>69</v>
      </c>
      <c r="B54" s="11"/>
      <c r="C54" s="11"/>
      <c r="D54" s="11"/>
      <c r="E54" s="95"/>
      <c r="F54" s="96"/>
      <c r="G54" s="97"/>
      <c r="H54" s="96"/>
      <c r="I54" s="97"/>
      <c r="J54" s="96"/>
      <c r="K54" s="97"/>
      <c r="L54" s="96"/>
      <c r="M54" s="99"/>
      <c r="O54" s="77"/>
      <c r="Q54" s="77"/>
      <c r="S54" s="77"/>
      <c r="U54" s="77"/>
    </row>
    <row r="55" spans="1:21" x14ac:dyDescent="0.2">
      <c r="A55" s="78" t="s">
        <v>70</v>
      </c>
      <c r="B55" s="11"/>
      <c r="C55" s="11"/>
      <c r="D55" s="11"/>
      <c r="E55" s="116">
        <v>35</v>
      </c>
      <c r="F55" s="92" t="s">
        <v>31</v>
      </c>
      <c r="G55" s="93">
        <v>0</v>
      </c>
      <c r="H55" s="92" t="s">
        <v>31</v>
      </c>
      <c r="I55" s="93">
        <v>0</v>
      </c>
      <c r="J55" s="92" t="s">
        <v>31</v>
      </c>
      <c r="K55" s="93">
        <v>0</v>
      </c>
      <c r="L55" s="113" t="s">
        <v>31</v>
      </c>
      <c r="M55" s="83">
        <v>0</v>
      </c>
      <c r="O55" s="77"/>
      <c r="Q55" s="77"/>
      <c r="S55" s="77"/>
      <c r="U55" s="77"/>
    </row>
    <row r="56" spans="1:21" x14ac:dyDescent="0.2">
      <c r="A56" s="78" t="s">
        <v>71</v>
      </c>
      <c r="B56" s="11"/>
      <c r="C56" s="11"/>
      <c r="D56" s="11"/>
      <c r="E56" s="95"/>
      <c r="F56" s="96"/>
      <c r="G56" s="97"/>
      <c r="H56" s="96"/>
      <c r="I56" s="97"/>
      <c r="J56" s="96"/>
      <c r="K56" s="97"/>
      <c r="L56" s="96"/>
      <c r="M56" s="99"/>
      <c r="O56" s="77"/>
      <c r="Q56" s="77"/>
      <c r="S56" s="77"/>
      <c r="U56" s="77"/>
    </row>
    <row r="57" spans="1:21" x14ac:dyDescent="0.2">
      <c r="A57" s="78" t="s">
        <v>72</v>
      </c>
      <c r="B57" s="11"/>
      <c r="C57" s="11"/>
      <c r="D57" s="11"/>
      <c r="E57" s="116">
        <v>36</v>
      </c>
      <c r="F57" s="127"/>
      <c r="G57" s="88">
        <v>0</v>
      </c>
      <c r="H57" s="128"/>
      <c r="I57" s="88">
        <v>0</v>
      </c>
      <c r="J57" s="129"/>
      <c r="K57" s="88">
        <v>0</v>
      </c>
      <c r="L57" s="128"/>
      <c r="M57" s="91">
        <v>0</v>
      </c>
      <c r="O57" s="77"/>
      <c r="Q57" s="77"/>
      <c r="S57" s="77"/>
      <c r="U57" s="77"/>
    </row>
    <row r="58" spans="1:21" x14ac:dyDescent="0.2">
      <c r="A58" s="78" t="s">
        <v>73</v>
      </c>
      <c r="B58" s="11"/>
      <c r="C58" s="11"/>
      <c r="D58" s="11"/>
      <c r="E58" s="120">
        <v>37</v>
      </c>
      <c r="F58" s="92" t="s">
        <v>31</v>
      </c>
      <c r="G58" s="126">
        <f>G53+G55+G57</f>
        <v>804670</v>
      </c>
      <c r="H58" s="92" t="s">
        <v>31</v>
      </c>
      <c r="I58" s="126">
        <f>I53+I55+I57</f>
        <v>729593</v>
      </c>
      <c r="J58" s="92" t="s">
        <v>31</v>
      </c>
      <c r="K58" s="126">
        <f>K53+K55+K57</f>
        <v>804670</v>
      </c>
      <c r="L58" s="92" t="s">
        <v>31</v>
      </c>
      <c r="M58" s="126">
        <f>M53+M55+M57</f>
        <v>729593</v>
      </c>
      <c r="O58" s="77"/>
      <c r="Q58" s="77"/>
      <c r="S58" s="77"/>
      <c r="U58" s="77"/>
    </row>
    <row r="59" spans="1:21" x14ac:dyDescent="0.2">
      <c r="A59" s="78" t="s">
        <v>74</v>
      </c>
      <c r="B59" s="11"/>
      <c r="C59" s="11"/>
      <c r="D59" s="11"/>
      <c r="E59" s="120">
        <v>38</v>
      </c>
      <c r="F59" s="84"/>
      <c r="G59" s="81">
        <v>0</v>
      </c>
      <c r="H59" s="122"/>
      <c r="I59" s="81">
        <v>0</v>
      </c>
      <c r="J59" s="82"/>
      <c r="K59" s="81">
        <v>0</v>
      </c>
      <c r="L59" s="122"/>
      <c r="M59" s="83">
        <v>0</v>
      </c>
      <c r="O59" s="77"/>
      <c r="Q59" s="77"/>
      <c r="S59" s="77"/>
      <c r="U59" s="77"/>
    </row>
    <row r="60" spans="1:21" x14ac:dyDescent="0.2">
      <c r="A60" s="78" t="s">
        <v>75</v>
      </c>
      <c r="B60" s="11"/>
      <c r="C60" s="11"/>
      <c r="D60" s="11"/>
      <c r="E60" s="120">
        <v>39</v>
      </c>
      <c r="F60" s="84"/>
      <c r="G60" s="81">
        <v>0</v>
      </c>
      <c r="H60" s="122"/>
      <c r="I60" s="81">
        <v>0</v>
      </c>
      <c r="J60" s="82"/>
      <c r="K60" s="81">
        <v>0</v>
      </c>
      <c r="L60" s="122"/>
      <c r="M60" s="83">
        <v>0</v>
      </c>
      <c r="O60" s="77"/>
      <c r="Q60" s="77"/>
      <c r="S60" s="77"/>
      <c r="U60" s="77"/>
    </row>
    <row r="61" spans="1:21" x14ac:dyDescent="0.2">
      <c r="A61" s="78" t="s">
        <v>76</v>
      </c>
      <c r="B61" s="11"/>
      <c r="C61" s="11"/>
      <c r="D61" s="11"/>
      <c r="E61" s="120">
        <v>40</v>
      </c>
      <c r="F61" s="84" t="s">
        <v>12</v>
      </c>
      <c r="G61" s="81">
        <v>0</v>
      </c>
      <c r="H61" s="122"/>
      <c r="I61" s="81">
        <v>0</v>
      </c>
      <c r="J61" s="82"/>
      <c r="K61" s="81">
        <v>0</v>
      </c>
      <c r="L61" s="122"/>
      <c r="M61" s="83">
        <v>0</v>
      </c>
      <c r="O61" s="77"/>
      <c r="Q61" s="77"/>
      <c r="S61" s="77"/>
      <c r="U61" s="77"/>
    </row>
    <row r="62" spans="1:21" x14ac:dyDescent="0.2">
      <c r="A62" s="78" t="s">
        <v>77</v>
      </c>
      <c r="B62" s="11"/>
      <c r="C62" s="11"/>
      <c r="D62" s="11"/>
      <c r="E62" s="95"/>
      <c r="F62" s="96"/>
      <c r="G62" s="97"/>
      <c r="H62" s="96"/>
      <c r="I62" s="97"/>
      <c r="J62" s="96"/>
      <c r="K62" s="97"/>
      <c r="L62" s="96"/>
      <c r="M62" s="99"/>
      <c r="O62" s="77"/>
      <c r="Q62" s="77"/>
      <c r="S62" s="77"/>
      <c r="U62" s="77"/>
    </row>
    <row r="63" spans="1:21" x14ac:dyDescent="0.2">
      <c r="A63" s="78" t="s">
        <v>78</v>
      </c>
      <c r="B63" s="37"/>
      <c r="C63" s="11"/>
      <c r="D63" s="11"/>
      <c r="E63" s="116">
        <v>41</v>
      </c>
      <c r="F63" s="127"/>
      <c r="G63" s="88">
        <v>0</v>
      </c>
      <c r="H63" s="128"/>
      <c r="I63" s="88">
        <v>0</v>
      </c>
      <c r="J63" s="130"/>
      <c r="K63" s="88">
        <v>0</v>
      </c>
      <c r="L63" s="128"/>
      <c r="M63" s="91">
        <v>0</v>
      </c>
      <c r="O63" s="77"/>
      <c r="Q63" s="77"/>
      <c r="S63" s="77"/>
      <c r="U63" s="77"/>
    </row>
    <row r="64" spans="1:21" x14ac:dyDescent="0.2">
      <c r="A64" s="78" t="s">
        <v>79</v>
      </c>
      <c r="B64" s="11"/>
      <c r="C64" s="11"/>
      <c r="D64" s="11"/>
      <c r="E64" s="120">
        <v>42</v>
      </c>
      <c r="F64" s="92" t="s">
        <v>31</v>
      </c>
      <c r="G64" s="126">
        <f>G58+SUM(G59:G61)-G63</f>
        <v>804670</v>
      </c>
      <c r="H64" s="92" t="s">
        <v>31</v>
      </c>
      <c r="I64" s="126">
        <f>I58-SUM(I59:I61)-I63</f>
        <v>729593</v>
      </c>
      <c r="J64" s="92" t="s">
        <v>31</v>
      </c>
      <c r="K64" s="126">
        <f>K58+SUM(K59:K61)-K63</f>
        <v>804670</v>
      </c>
      <c r="L64" s="92" t="s">
        <v>31</v>
      </c>
      <c r="M64" s="126">
        <f>M58+SUM(M59:M61)-M63</f>
        <v>729593</v>
      </c>
      <c r="O64" s="77"/>
      <c r="Q64" s="77"/>
      <c r="S64" s="77"/>
      <c r="U64" s="77"/>
    </row>
    <row r="65" spans="1:21" x14ac:dyDescent="0.2">
      <c r="A65" s="78" t="s">
        <v>80</v>
      </c>
      <c r="B65" s="11"/>
      <c r="C65" s="11"/>
      <c r="D65" s="11"/>
      <c r="E65" s="120">
        <v>43</v>
      </c>
      <c r="F65" s="75"/>
      <c r="G65" s="88">
        <v>5</v>
      </c>
      <c r="H65" s="131"/>
      <c r="I65" s="88">
        <v>7</v>
      </c>
      <c r="J65" s="109"/>
      <c r="K65" s="88">
        <v>5</v>
      </c>
      <c r="L65" s="131"/>
      <c r="M65" s="91">
        <v>7</v>
      </c>
      <c r="O65" s="77"/>
      <c r="Q65" s="77"/>
      <c r="S65" s="77"/>
      <c r="U65" s="77"/>
    </row>
    <row r="66" spans="1:21" x14ac:dyDescent="0.2">
      <c r="A66" s="78" t="s">
        <v>81</v>
      </c>
      <c r="B66" s="11"/>
      <c r="C66" s="11"/>
      <c r="D66" s="11"/>
      <c r="E66" s="120">
        <v>44</v>
      </c>
      <c r="F66" s="92" t="s">
        <v>31</v>
      </c>
      <c r="G66" s="93">
        <f>+G64-G65</f>
        <v>804665</v>
      </c>
      <c r="H66" s="92" t="s">
        <v>31</v>
      </c>
      <c r="I66" s="93">
        <f>+I64-I65</f>
        <v>729586</v>
      </c>
      <c r="J66" s="92" t="s">
        <v>31</v>
      </c>
      <c r="K66" s="93">
        <f>+K64-K65</f>
        <v>804665</v>
      </c>
      <c r="L66" s="92" t="s">
        <v>31</v>
      </c>
      <c r="M66" s="93">
        <f>+M64-M65</f>
        <v>729586</v>
      </c>
      <c r="O66" s="77"/>
      <c r="Q66" s="77"/>
      <c r="S66" s="77"/>
      <c r="U66" s="77"/>
    </row>
    <row r="67" spans="1:21" x14ac:dyDescent="0.2">
      <c r="A67" s="78" t="s">
        <v>82</v>
      </c>
      <c r="B67" s="11"/>
      <c r="C67" s="11"/>
      <c r="D67" s="11"/>
      <c r="E67" s="120">
        <v>45</v>
      </c>
      <c r="F67" s="84"/>
      <c r="G67" s="81">
        <v>88.8</v>
      </c>
      <c r="H67" s="122"/>
      <c r="I67" s="81">
        <v>80.52</v>
      </c>
      <c r="J67" s="82"/>
      <c r="K67" s="81">
        <v>88.8</v>
      </c>
      <c r="L67" s="122"/>
      <c r="M67" s="83">
        <v>80.52</v>
      </c>
      <c r="O67" s="77"/>
      <c r="Q67" s="77"/>
      <c r="S67" s="77"/>
      <c r="U67" s="77"/>
    </row>
    <row r="68" spans="1:21" x14ac:dyDescent="0.2">
      <c r="A68" s="78" t="s">
        <v>83</v>
      </c>
      <c r="B68" s="11"/>
      <c r="C68" s="11"/>
      <c r="D68" s="11"/>
      <c r="E68" s="120">
        <v>46</v>
      </c>
      <c r="F68" s="84"/>
      <c r="G68" s="81">
        <v>88.8</v>
      </c>
      <c r="H68" s="122"/>
      <c r="I68" s="81">
        <v>80.52</v>
      </c>
      <c r="J68" s="82"/>
      <c r="K68" s="81">
        <v>88.8</v>
      </c>
      <c r="L68" s="122"/>
      <c r="M68" s="83">
        <v>80.52</v>
      </c>
      <c r="O68" s="77"/>
      <c r="Q68" s="77"/>
      <c r="S68" s="77"/>
      <c r="U68" s="77"/>
    </row>
    <row r="69" spans="1:21" x14ac:dyDescent="0.2">
      <c r="A69" s="78" t="s">
        <v>84</v>
      </c>
      <c r="B69" s="11"/>
      <c r="C69" s="11"/>
      <c r="D69" s="11"/>
      <c r="E69" s="120">
        <v>47</v>
      </c>
      <c r="F69" s="84"/>
      <c r="G69" s="81">
        <v>250058.08350000001</v>
      </c>
      <c r="H69" s="122"/>
      <c r="I69" s="81">
        <v>250058.1035</v>
      </c>
      <c r="J69" s="82"/>
      <c r="K69" s="81">
        <v>250058.08350000001</v>
      </c>
      <c r="L69" s="122"/>
      <c r="M69" s="83">
        <v>250058.1035</v>
      </c>
      <c r="O69" s="77"/>
      <c r="Q69" s="77"/>
      <c r="S69" s="77"/>
      <c r="U69" s="77"/>
    </row>
    <row r="70" spans="1:21" x14ac:dyDescent="0.2">
      <c r="A70" s="78" t="s">
        <v>85</v>
      </c>
      <c r="B70" s="11"/>
      <c r="C70" s="11"/>
      <c r="D70" s="11"/>
      <c r="E70" s="120">
        <v>48</v>
      </c>
      <c r="F70" s="80"/>
      <c r="G70" s="81">
        <v>0</v>
      </c>
      <c r="H70" s="122"/>
      <c r="I70" s="81">
        <v>0</v>
      </c>
      <c r="J70" s="82"/>
      <c r="K70" s="81">
        <v>0</v>
      </c>
      <c r="L70" s="122"/>
      <c r="M70" s="83">
        <v>0</v>
      </c>
      <c r="O70" s="77"/>
      <c r="Q70" s="77"/>
      <c r="S70" s="77"/>
      <c r="U70" s="77"/>
    </row>
    <row r="71" spans="1:21" x14ac:dyDescent="0.2">
      <c r="A71" s="42" t="s">
        <v>86</v>
      </c>
      <c r="B71" s="11"/>
      <c r="C71" s="11"/>
      <c r="D71" s="11"/>
      <c r="E71" s="95"/>
      <c r="F71" s="96"/>
      <c r="G71" s="97"/>
      <c r="H71" s="96"/>
      <c r="I71" s="97"/>
      <c r="J71" s="96"/>
      <c r="K71" s="97"/>
      <c r="L71" s="96"/>
      <c r="M71" s="208"/>
      <c r="O71" s="77"/>
      <c r="Q71" s="77"/>
      <c r="S71" s="77"/>
      <c r="U71" s="77"/>
    </row>
    <row r="72" spans="1:21" x14ac:dyDescent="0.2">
      <c r="A72" s="78" t="s">
        <v>87</v>
      </c>
      <c r="B72" s="11"/>
      <c r="C72" s="11"/>
      <c r="D72" s="11"/>
      <c r="E72" s="116">
        <v>49</v>
      </c>
      <c r="F72" s="132"/>
      <c r="G72" s="133">
        <f>G31/G20*100</f>
        <v>67.744628769747919</v>
      </c>
      <c r="H72" s="134"/>
      <c r="I72" s="133">
        <f>I31/I20*100</f>
        <v>70.248378798655239</v>
      </c>
      <c r="J72" s="135"/>
      <c r="K72" s="133">
        <f>K31/K20*100</f>
        <v>67.744628769747919</v>
      </c>
      <c r="L72" s="134"/>
      <c r="M72" s="209">
        <f>M31/M20*100</f>
        <v>70.248378798655239</v>
      </c>
      <c r="O72" s="77"/>
      <c r="Q72" s="77"/>
      <c r="S72" s="77"/>
      <c r="U72" s="77"/>
    </row>
    <row r="73" spans="1:21" x14ac:dyDescent="0.2">
      <c r="A73" s="78" t="s">
        <v>88</v>
      </c>
      <c r="B73" s="11"/>
      <c r="C73" s="11"/>
      <c r="D73" s="11"/>
      <c r="E73" s="120">
        <v>50</v>
      </c>
      <c r="F73" s="84"/>
      <c r="G73" s="136">
        <f>(G24+G27)/G20*100</f>
        <v>25.126311698406528</v>
      </c>
      <c r="H73" s="137"/>
      <c r="I73" s="136">
        <f>(I24+I27)/I20*100</f>
        <v>26.274089392647408</v>
      </c>
      <c r="J73" s="138"/>
      <c r="K73" s="136">
        <f>(K24+K27)/K20*100</f>
        <v>25.126311698406528</v>
      </c>
      <c r="L73" s="137"/>
      <c r="M73" s="212">
        <f>(M24+M27)/M20*100</f>
        <v>26.274089392647408</v>
      </c>
      <c r="O73" s="77"/>
      <c r="Q73" s="77"/>
      <c r="S73" s="77"/>
      <c r="U73" s="77"/>
    </row>
    <row r="74" spans="1:21" x14ac:dyDescent="0.2">
      <c r="A74" s="78" t="s">
        <v>89</v>
      </c>
      <c r="B74" s="11"/>
      <c r="C74" s="11"/>
      <c r="D74" s="11"/>
      <c r="E74" s="140">
        <v>51</v>
      </c>
      <c r="F74" s="141"/>
      <c r="G74" s="142">
        <f>(G28+G29)/G20*100</f>
        <v>28.913310286988359</v>
      </c>
      <c r="H74" s="143"/>
      <c r="I74" s="142">
        <f>(I28+I29)/I20*100</f>
        <v>31.150714478873926</v>
      </c>
      <c r="J74" s="144"/>
      <c r="K74" s="142">
        <f>(K28+K29)/K20*100</f>
        <v>28.913310286988359</v>
      </c>
      <c r="L74" s="143"/>
      <c r="M74" s="139">
        <f>(M28+M29)/M20*100</f>
        <v>31.150714478873926</v>
      </c>
      <c r="O74" s="77"/>
      <c r="Q74" s="77"/>
      <c r="S74" s="77"/>
      <c r="U74" s="77"/>
    </row>
    <row r="75" spans="1:21" x14ac:dyDescent="0.2">
      <c r="A75" s="145"/>
      <c r="B75" s="146"/>
      <c r="C75" s="146"/>
      <c r="D75" s="147"/>
      <c r="E75" s="17"/>
      <c r="F75" s="11"/>
      <c r="G75" s="11"/>
      <c r="H75" s="11"/>
      <c r="I75" s="11"/>
      <c r="J75" s="11"/>
      <c r="K75" s="11"/>
      <c r="L75" s="11"/>
      <c r="M75" s="76"/>
      <c r="O75" s="77"/>
      <c r="Q75" s="77"/>
      <c r="S75" s="77"/>
      <c r="U75" s="77"/>
    </row>
    <row r="76" spans="1:21" x14ac:dyDescent="0.2">
      <c r="A76" s="78" t="s">
        <v>90</v>
      </c>
      <c r="B76" s="11"/>
      <c r="C76" s="11"/>
      <c r="D76" s="11"/>
      <c r="E76" s="95"/>
      <c r="F76" s="96"/>
      <c r="G76" s="97"/>
      <c r="H76" s="96"/>
      <c r="I76" s="97"/>
      <c r="J76" s="96"/>
      <c r="K76" s="97"/>
      <c r="L76" s="96"/>
      <c r="M76" s="210"/>
      <c r="O76" s="77"/>
      <c r="Q76" s="77"/>
      <c r="S76" s="77"/>
      <c r="U76" s="77"/>
    </row>
    <row r="77" spans="1:21" x14ac:dyDescent="0.2">
      <c r="A77" s="78" t="s">
        <v>91</v>
      </c>
      <c r="B77" s="11"/>
      <c r="C77" s="11"/>
      <c r="D77" s="11"/>
      <c r="E77" s="79">
        <v>52</v>
      </c>
      <c r="F77" s="80" t="s">
        <v>31</v>
      </c>
      <c r="G77" s="121">
        <f>G33</f>
        <v>946121</v>
      </c>
      <c r="H77" s="148" t="s">
        <v>31</v>
      </c>
      <c r="I77" s="121">
        <f>I33</f>
        <v>832841</v>
      </c>
      <c r="J77" s="82" t="s">
        <v>31</v>
      </c>
      <c r="K77" s="149">
        <f>K33</f>
        <v>946121</v>
      </c>
      <c r="L77" s="148" t="s">
        <v>31</v>
      </c>
      <c r="M77" s="213">
        <f>M33</f>
        <v>832841</v>
      </c>
      <c r="O77" s="77"/>
      <c r="Q77" s="77"/>
      <c r="S77" s="77"/>
      <c r="U77" s="77"/>
    </row>
    <row r="78" spans="1:21" x14ac:dyDescent="0.2">
      <c r="A78" s="78" t="s">
        <v>92</v>
      </c>
      <c r="B78" s="11"/>
      <c r="C78" s="11"/>
      <c r="D78" s="11"/>
      <c r="E78" s="79">
        <v>53</v>
      </c>
      <c r="F78" s="84" t="s">
        <v>12</v>
      </c>
      <c r="G78" s="121">
        <f>-G51</f>
        <v>-192369</v>
      </c>
      <c r="H78" s="148"/>
      <c r="I78" s="121">
        <f>-I51</f>
        <v>-168428</v>
      </c>
      <c r="J78" s="82"/>
      <c r="K78" s="121">
        <f>-K51</f>
        <v>-192369</v>
      </c>
      <c r="L78" s="148"/>
      <c r="M78" s="214">
        <f>-M51</f>
        <v>-168428</v>
      </c>
      <c r="O78" s="77"/>
      <c r="Q78" s="77"/>
      <c r="S78" s="77"/>
      <c r="U78" s="77"/>
    </row>
    <row r="79" spans="1:21" x14ac:dyDescent="0.2">
      <c r="A79" s="78" t="s">
        <v>93</v>
      </c>
      <c r="B79" s="11"/>
      <c r="C79" s="11"/>
      <c r="D79" s="11"/>
      <c r="E79" s="79">
        <v>54</v>
      </c>
      <c r="F79" s="84"/>
      <c r="G79" s="121">
        <f>-G52</f>
        <v>-41564</v>
      </c>
      <c r="H79" s="148"/>
      <c r="I79" s="121">
        <f>-I52</f>
        <v>-44691</v>
      </c>
      <c r="J79" s="82"/>
      <c r="K79" s="121">
        <f>-K52</f>
        <v>-41564</v>
      </c>
      <c r="L79" s="148"/>
      <c r="M79" s="214">
        <f>-M52</f>
        <v>-44691</v>
      </c>
      <c r="O79" s="77"/>
      <c r="Q79" s="77"/>
      <c r="S79" s="77"/>
      <c r="U79" s="77"/>
    </row>
    <row r="80" spans="1:21" x14ac:dyDescent="0.2">
      <c r="A80" s="78" t="s">
        <v>94</v>
      </c>
      <c r="B80" s="11"/>
      <c r="C80" s="11"/>
      <c r="D80" s="11"/>
      <c r="E80" s="79">
        <v>55</v>
      </c>
      <c r="F80" s="150"/>
      <c r="G80" s="81">
        <v>-12500</v>
      </c>
      <c r="H80" s="148"/>
      <c r="I80" s="81">
        <v>-20625</v>
      </c>
      <c r="J80" s="82"/>
      <c r="K80" s="81">
        <v>-12500</v>
      </c>
      <c r="L80" s="148"/>
      <c r="M80" s="215">
        <v>-20625</v>
      </c>
      <c r="O80" s="77"/>
      <c r="Q80" s="77"/>
      <c r="S80" s="77"/>
      <c r="U80" s="77"/>
    </row>
    <row r="81" spans="1:21" x14ac:dyDescent="0.2">
      <c r="A81" s="78" t="s">
        <v>95</v>
      </c>
      <c r="B81" s="11"/>
      <c r="C81" s="11"/>
      <c r="D81" s="11"/>
      <c r="E81" s="79">
        <v>56</v>
      </c>
      <c r="F81" s="150"/>
      <c r="G81" s="81">
        <v>7106</v>
      </c>
      <c r="H81" s="148"/>
      <c r="I81" s="81">
        <v>3130</v>
      </c>
      <c r="J81" s="82"/>
      <c r="K81" s="81">
        <v>7106</v>
      </c>
      <c r="L81" s="148"/>
      <c r="M81" s="206">
        <v>3130</v>
      </c>
      <c r="O81" s="77"/>
      <c r="Q81" s="77"/>
      <c r="S81" s="77"/>
      <c r="U81" s="77"/>
    </row>
    <row r="82" spans="1:21" x14ac:dyDescent="0.2">
      <c r="A82" s="78" t="s">
        <v>96</v>
      </c>
      <c r="B82" s="11"/>
      <c r="C82" s="11"/>
      <c r="D82" s="11"/>
      <c r="E82" s="79">
        <v>57</v>
      </c>
      <c r="F82" s="80" t="s">
        <v>31</v>
      </c>
      <c r="G82" s="121">
        <f>G77+SUM(G78:G81)</f>
        <v>706794</v>
      </c>
      <c r="H82" s="148" t="s">
        <v>31</v>
      </c>
      <c r="I82" s="123">
        <f>I77+SUM(I78:I81)</f>
        <v>602227</v>
      </c>
      <c r="J82" s="82" t="s">
        <v>31</v>
      </c>
      <c r="K82" s="149">
        <f>K77+SUM(K78:K81)</f>
        <v>706794</v>
      </c>
      <c r="L82" s="148" t="s">
        <v>31</v>
      </c>
      <c r="M82" s="211">
        <f>M77+SUM(M78:M81)</f>
        <v>602227</v>
      </c>
      <c r="O82" s="77"/>
      <c r="Q82" s="77"/>
      <c r="S82" s="77"/>
      <c r="U82" s="77"/>
    </row>
    <row r="83" spans="1:21" x14ac:dyDescent="0.2">
      <c r="A83" s="151"/>
      <c r="B83" s="21"/>
      <c r="C83" s="21"/>
      <c r="D83" s="21"/>
      <c r="E83" s="152"/>
      <c r="F83" s="153"/>
      <c r="G83" s="153"/>
      <c r="H83" s="153"/>
      <c r="I83" s="153"/>
      <c r="J83" s="153"/>
      <c r="K83" s="153"/>
      <c r="L83" s="60"/>
      <c r="M83" s="61"/>
    </row>
    <row r="84" spans="1:21" ht="12.75" customHeight="1" x14ac:dyDescent="0.2">
      <c r="A84" s="154"/>
      <c r="B84" s="155"/>
      <c r="C84" s="155"/>
      <c r="D84" s="156"/>
      <c r="E84" s="157"/>
      <c r="F84" s="158"/>
      <c r="G84" s="158"/>
      <c r="H84" s="158"/>
      <c r="I84" s="158"/>
      <c r="J84" s="158"/>
      <c r="K84" s="158"/>
      <c r="L84" s="158"/>
      <c r="M84" s="159"/>
    </row>
    <row r="85" spans="1:21" x14ac:dyDescent="0.2">
      <c r="A85" s="154"/>
      <c r="B85" s="155"/>
      <c r="C85" s="155"/>
      <c r="D85" s="156"/>
      <c r="E85" s="157"/>
      <c r="F85" s="158"/>
      <c r="G85" s="158"/>
      <c r="H85" s="158"/>
      <c r="I85" s="158"/>
      <c r="J85" s="158"/>
      <c r="K85" s="158"/>
      <c r="L85" s="158"/>
      <c r="M85" s="159"/>
    </row>
    <row r="86" spans="1:21" x14ac:dyDescent="0.2">
      <c r="A86" s="160"/>
      <c r="B86" s="161"/>
      <c r="C86" s="161"/>
      <c r="D86" s="162"/>
      <c r="E86" s="163"/>
      <c r="F86" s="164"/>
      <c r="G86" s="164"/>
      <c r="H86" s="165"/>
      <c r="I86" s="164"/>
      <c r="J86" s="165"/>
      <c r="K86" s="164"/>
      <c r="L86" s="165"/>
      <c r="M86" s="166"/>
    </row>
    <row r="87" spans="1:21" x14ac:dyDescent="0.2">
      <c r="A87" s="167" t="s">
        <v>97</v>
      </c>
      <c r="B87" s="168"/>
      <c r="C87" s="168"/>
      <c r="D87" s="168"/>
      <c r="E87" s="168"/>
      <c r="F87" s="168"/>
      <c r="G87" s="168"/>
      <c r="H87" s="168"/>
      <c r="I87" s="168"/>
      <c r="J87" s="168"/>
      <c r="K87" s="168"/>
      <c r="L87" s="168"/>
      <c r="M87" s="169"/>
    </row>
    <row r="88" spans="1:21" ht="27" customHeight="1" x14ac:dyDescent="0.2">
      <c r="A88" s="170" t="s">
        <v>98</v>
      </c>
      <c r="B88" s="171"/>
      <c r="C88" s="171"/>
      <c r="D88" s="171"/>
      <c r="E88" s="171"/>
      <c r="F88" s="171"/>
      <c r="G88" s="171"/>
      <c r="H88" s="171"/>
      <c r="I88" s="171"/>
      <c r="J88" s="171"/>
      <c r="K88" s="171"/>
      <c r="L88" s="171"/>
      <c r="M88" s="172"/>
    </row>
    <row r="89" spans="1:21" ht="118.5" customHeight="1" x14ac:dyDescent="0.2">
      <c r="A89" s="173" t="s">
        <v>99</v>
      </c>
      <c r="B89" s="174"/>
      <c r="C89" s="174"/>
      <c r="D89" s="174"/>
      <c r="E89" s="174"/>
      <c r="F89" s="174"/>
      <c r="G89" s="174"/>
      <c r="H89" s="174"/>
      <c r="I89" s="174"/>
      <c r="J89" s="174"/>
      <c r="K89" s="174"/>
      <c r="L89" s="174"/>
      <c r="M89" s="175"/>
    </row>
    <row r="90" spans="1:21" ht="15" customHeight="1" x14ac:dyDescent="0.2">
      <c r="A90" s="167" t="s">
        <v>100</v>
      </c>
      <c r="B90" s="168"/>
      <c r="C90" s="168"/>
      <c r="D90" s="168"/>
      <c r="E90" s="168"/>
      <c r="F90" s="168"/>
      <c r="G90" s="168"/>
      <c r="H90" s="168"/>
      <c r="I90" s="168"/>
      <c r="J90" s="168"/>
      <c r="K90" s="168"/>
      <c r="L90" s="168"/>
      <c r="M90" s="169"/>
    </row>
    <row r="91" spans="1:21" ht="40.5" customHeight="1" x14ac:dyDescent="0.2">
      <c r="A91" s="170" t="s">
        <v>101</v>
      </c>
      <c r="B91" s="171"/>
      <c r="C91" s="171"/>
      <c r="D91" s="171"/>
      <c r="E91" s="171"/>
      <c r="F91" s="171"/>
      <c r="G91" s="171"/>
      <c r="H91" s="171"/>
      <c r="I91" s="171"/>
      <c r="J91" s="171"/>
      <c r="K91" s="171"/>
      <c r="L91" s="171"/>
      <c r="M91" s="172"/>
    </row>
    <row r="92" spans="1:21" x14ac:dyDescent="0.2">
      <c r="A92" s="176"/>
      <c r="C92" s="177"/>
      <c r="D92" s="178"/>
      <c r="E92" s="177"/>
      <c r="F92" s="179"/>
      <c r="G92" s="179"/>
      <c r="H92" s="177"/>
      <c r="I92" s="179"/>
      <c r="J92" s="179"/>
      <c r="K92" s="179"/>
      <c r="L92" s="179"/>
      <c r="M92" s="180"/>
    </row>
    <row r="93" spans="1:21" x14ac:dyDescent="0.2">
      <c r="A93" s="181" t="s">
        <v>102</v>
      </c>
      <c r="B93" s="70" t="s">
        <v>103</v>
      </c>
      <c r="C93" s="70"/>
      <c r="D93" s="37"/>
      <c r="E93" s="182"/>
      <c r="F93" s="183"/>
      <c r="G93" s="183"/>
      <c r="H93" s="37"/>
      <c r="I93" s="37"/>
      <c r="J93" s="184"/>
      <c r="K93" s="37"/>
      <c r="L93" s="184"/>
      <c r="M93" s="185"/>
    </row>
    <row r="94" spans="1:21" x14ac:dyDescent="0.2">
      <c r="A94" s="186"/>
      <c r="B94" s="187"/>
      <c r="C94" s="187"/>
      <c r="D94" s="183"/>
      <c r="E94" s="183"/>
      <c r="F94" s="183"/>
      <c r="G94" s="183"/>
      <c r="H94" s="183"/>
      <c r="I94" s="183"/>
      <c r="J94" s="183"/>
      <c r="K94" s="183"/>
      <c r="L94" s="183"/>
      <c r="M94" s="188"/>
    </row>
    <row r="95" spans="1:21" x14ac:dyDescent="0.2">
      <c r="A95" s="181" t="s">
        <v>104</v>
      </c>
      <c r="B95" s="70" t="s">
        <v>105</v>
      </c>
      <c r="C95" s="70"/>
      <c r="D95" s="37"/>
      <c r="E95" s="178"/>
      <c r="F95" s="37"/>
      <c r="G95" s="37"/>
      <c r="H95" s="37"/>
      <c r="I95" s="37"/>
      <c r="J95" s="37"/>
      <c r="K95" s="37"/>
      <c r="L95" s="37"/>
      <c r="M95" s="185"/>
    </row>
    <row r="96" spans="1:21" x14ac:dyDescent="0.2">
      <c r="A96" s="181"/>
      <c r="B96" s="37"/>
      <c r="C96" s="37"/>
      <c r="D96" s="37"/>
      <c r="E96" s="178"/>
      <c r="F96" s="37"/>
      <c r="G96" s="37"/>
      <c r="H96" s="37"/>
      <c r="I96" s="37"/>
      <c r="J96" s="37"/>
      <c r="K96" s="37"/>
      <c r="L96" s="37"/>
      <c r="M96" s="185"/>
    </row>
    <row r="97" spans="1:13" ht="12.75" customHeight="1" x14ac:dyDescent="0.2">
      <c r="A97" s="181" t="s">
        <v>106</v>
      </c>
      <c r="B97" s="201">
        <v>43584</v>
      </c>
      <c r="C97" s="202"/>
      <c r="D97" s="189"/>
      <c r="E97" s="189"/>
      <c r="F97" s="190" t="s">
        <v>107</v>
      </c>
      <c r="G97" s="191" t="s">
        <v>108</v>
      </c>
      <c r="H97" s="191"/>
      <c r="I97" s="191"/>
      <c r="J97" s="183"/>
      <c r="K97" s="192" t="s">
        <v>109</v>
      </c>
      <c r="L97" s="192"/>
      <c r="M97" s="193" t="s">
        <v>110</v>
      </c>
    </row>
    <row r="98" spans="1:13" x14ac:dyDescent="0.2">
      <c r="A98" s="78"/>
      <c r="B98" s="37"/>
      <c r="C98" s="37"/>
      <c r="D98" s="37"/>
      <c r="E98" s="178"/>
      <c r="F98" s="37"/>
      <c r="G98" s="37"/>
      <c r="H98" s="37"/>
      <c r="I98" s="177"/>
      <c r="J98" s="177"/>
      <c r="K98" s="177"/>
      <c r="L98" s="37"/>
      <c r="M98" s="185"/>
    </row>
    <row r="99" spans="1:13" x14ac:dyDescent="0.2">
      <c r="A99" s="194"/>
      <c r="B99" s="195"/>
      <c r="C99" s="195"/>
      <c r="D99" s="195"/>
      <c r="E99" s="196"/>
      <c r="F99" s="195"/>
      <c r="G99" s="195"/>
      <c r="H99" s="195"/>
      <c r="I99" s="197"/>
      <c r="J99" s="198"/>
      <c r="K99" s="198"/>
      <c r="L99" s="195"/>
      <c r="M99" s="199"/>
    </row>
  </sheetData>
  <sheetProtection formatCells="0" formatColumns="0" formatRows="0"/>
  <protectedRanges>
    <protectedRange sqref="E4:E5" name="Year"/>
    <protectedRange sqref="B93 C92" name="Officer"/>
    <protectedRange sqref="J80:J81 L80:L81 H80:H81" name="Lease"/>
    <protectedRange sqref="J43:J44 L43:L44 H43:H44" name="IntExp"/>
    <protectedRange sqref="H39 J39 L39" name="MiscDed"/>
    <protectedRange sqref="H37 J37 L37" name="IncAffil"/>
    <protectedRange sqref="H34 J34 L34" name="OthInc"/>
    <protectedRange sqref="J28:J30 L28:L30 H28:H30" name="Trans GA"/>
    <protectedRange sqref="J25:J26 L25:L26 H25:H26" name="Equipment"/>
    <protectedRange sqref="J23 L23 H23" name="Way"/>
    <protectedRange sqref="K22:K23 K28:K30 K25:K26 K34 K36:K37 K42:K44 K51:K52 K55 K57 K63 K59:K61 K80:K81 G22:G23 G25:G26 G28:G30 G34 G36:G37 G39 G42:G44 G51:G52 G55 G57 G59:G61 G63 G80:G81 I22:I23 I34 I36:I37 I42:I44 I55 I57 I63 I80:I81 G15:M19 M22:M23 M34 I39 M39 M42:M44 M49 M51:M52 M55 M57 M59:M61 M63 M80:M81 I51:I52 I59:I61 M36:M37 G65:G70 G47:G49 G20 I20 K20 I47:I49 K47:K49 M47 I65:I70 K65:K70 M65:M70 M20 I25:I26 M25:M26 I28:I30 M28:M30 K39" name="Revenue"/>
    <protectedRange sqref="H49 J49 L49" name="Unusual"/>
    <protectedRange sqref="J51:J52 L51:L52 H51:H52" name="Taxes"/>
    <protectedRange sqref="H57 J57 L57" name="DiscoGain"/>
    <protectedRange sqref="H59:H61 J59:J61 L59:L61" name="Extraordinary"/>
    <protectedRange sqref="H63 L63 J63" name="CumEff"/>
    <protectedRange sqref="J69:J70 L69:L70 H69:H70" name="Dividends"/>
    <protectedRange sqref="I98:K98" name="Signator"/>
    <protectedRange sqref="C5" name="Quarter_1_1"/>
  </protectedRanges>
  <mergeCells count="29">
    <mergeCell ref="A90:M90"/>
    <mergeCell ref="A91:M91"/>
    <mergeCell ref="B93:C93"/>
    <mergeCell ref="B95:C95"/>
    <mergeCell ref="B97:C97"/>
    <mergeCell ref="G97:I97"/>
    <mergeCell ref="K97:L97"/>
    <mergeCell ref="A48:C48"/>
    <mergeCell ref="E83:M83"/>
    <mergeCell ref="A84:D86"/>
    <mergeCell ref="A87:M87"/>
    <mergeCell ref="A88:M88"/>
    <mergeCell ref="A89:M89"/>
    <mergeCell ref="A13:D13"/>
    <mergeCell ref="F13:G13"/>
    <mergeCell ref="H13:I13"/>
    <mergeCell ref="J13:K13"/>
    <mergeCell ref="L13:M13"/>
    <mergeCell ref="A47:C47"/>
    <mergeCell ref="F1:M1"/>
    <mergeCell ref="F2:M2"/>
    <mergeCell ref="E4:E5"/>
    <mergeCell ref="F11:I11"/>
    <mergeCell ref="J11:M11"/>
    <mergeCell ref="A12:D12"/>
    <mergeCell ref="F12:G12"/>
    <mergeCell ref="H12:I12"/>
    <mergeCell ref="J12:K12"/>
    <mergeCell ref="L12:M12"/>
  </mergeCells>
  <printOptions horizontalCentered="1"/>
  <pageMargins left="0.5" right="0.5" top="0.5" bottom="0.5" header="0.5" footer="0.5"/>
  <pageSetup scale="62" fitToHeight="0" orientation="portrait" r:id="rId1"/>
  <headerFooter alignWithMargins="0"/>
  <rowBreaks count="1" manualBreakCount="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RE&amp;I</vt:lpstr>
      <vt:lpstr>'RE&amp;I'!Print_Area</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CSX Technology</dc:creator>
  <cp:lastModifiedBy>CSX Technology</cp:lastModifiedBy>
  <dcterms:created xsi:type="dcterms:W3CDTF">2019-04-29T17:42:56Z</dcterms:created>
  <dcterms:modified xsi:type="dcterms:W3CDTF">2019-04-29T18:32:55Z</dcterms:modified>
</cp:coreProperties>
</file>