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90" windowWidth="19140" windowHeight="7330"/>
  </bookViews>
  <sheets>
    <sheet name="Form RE&amp;I Page 1" sheetId="1" r:id="rId1"/>
    <sheet name="Form RE&amp;I Page 2" sheetId="2" r:id="rId2"/>
  </sheets>
  <definedNames>
    <definedName name="_xlnm.Print_Area" localSheetId="0">'Form RE&amp;I Page 1'!$A$1:$F$44</definedName>
  </definedNames>
  <calcPr calcId="145621"/>
</workbook>
</file>

<file path=xl/calcChain.xml><?xml version="1.0" encoding="utf-8"?>
<calcChain xmlns="http://schemas.openxmlformats.org/spreadsheetml/2006/main">
  <c r="F22" i="2" l="1"/>
  <c r="D22" i="2"/>
  <c r="E22" i="2"/>
  <c r="C22" i="2"/>
  <c r="E11" i="2"/>
  <c r="C11" i="2"/>
  <c r="F35" i="1"/>
  <c r="D35" i="1"/>
  <c r="E35" i="1"/>
  <c r="C35" i="1"/>
  <c r="F29" i="1"/>
  <c r="D29" i="1"/>
  <c r="E29" i="1"/>
  <c r="C29" i="1"/>
  <c r="F20" i="1"/>
  <c r="D20" i="1"/>
  <c r="E20" i="1"/>
  <c r="C20" i="1"/>
  <c r="F17" i="1"/>
  <c r="F24" i="1" s="1"/>
  <c r="D17" i="1"/>
  <c r="D24" i="1" s="1"/>
  <c r="E17" i="1"/>
  <c r="E24" i="1" s="1"/>
  <c r="C17" i="1"/>
  <c r="C24" i="1" s="1"/>
  <c r="F14" i="1"/>
  <c r="F25" i="1" s="1"/>
  <c r="F31" i="1" s="1"/>
  <c r="F36" i="1" s="1"/>
  <c r="F38" i="1" s="1"/>
  <c r="F41" i="1" s="1"/>
  <c r="D14" i="1"/>
  <c r="D25" i="1" s="1"/>
  <c r="D31" i="1" s="1"/>
  <c r="D36" i="1" s="1"/>
  <c r="D38" i="1" s="1"/>
  <c r="D41" i="1" s="1"/>
  <c r="E14" i="1"/>
  <c r="E25" i="1" s="1"/>
  <c r="E31" i="1" s="1"/>
  <c r="E36" i="1" s="1"/>
  <c r="E38" i="1" s="1"/>
  <c r="E41" i="1" s="1"/>
  <c r="C14" i="1"/>
  <c r="C25" i="1" s="1"/>
  <c r="C31" i="1" s="1"/>
  <c r="C36" i="1" s="1"/>
  <c r="C38" i="1" s="1"/>
  <c r="C41" i="1" s="1"/>
</calcChain>
</file>

<file path=xl/sharedStrings.xml><?xml version="1.0" encoding="utf-8"?>
<sst xmlns="http://schemas.openxmlformats.org/spreadsheetml/2006/main" count="97" uniqueCount="94">
  <si>
    <t xml:space="preserve">SURFACE  TRANSPORTATION BOARD  - QUARTERLY REPORT OF REVENUES, EXPENSES, AND INCOME - RAILROADS     </t>
  </si>
  <si>
    <t>FORM RE&amp;I</t>
  </si>
  <si>
    <t xml:space="preserve">Washington,  DC 20423                                                                                                                                                                                   </t>
  </si>
  <si>
    <t>OMB Clearance No. 2140-0013</t>
  </si>
  <si>
    <r>
      <rPr>
        <b/>
        <sz val="7"/>
        <rFont val="Arial"/>
        <family val="34"/>
      </rPr>
      <t>Expiration Date 08-31-2015</t>
    </r>
  </si>
  <si>
    <t>Expiration Date 08-31-2015</t>
  </si>
  <si>
    <t>Page 1 of 2</t>
  </si>
  <si>
    <r>
      <t xml:space="preserve">Railroad:  NORFOLK SOUTHERN COMBINED RAILROAD SUBSIDIARIES                                                                                                                                                          Date of Report </t>
    </r>
    <r>
      <rPr>
        <b/>
        <u/>
        <sz val="7"/>
        <rFont val="Arial"/>
        <family val="34"/>
      </rPr>
      <t>                               </t>
    </r>
  </si>
  <si>
    <r>
      <t xml:space="preserve">Date of Report </t>
    </r>
    <r>
      <rPr>
        <u/>
        <sz val="7"/>
        <color rgb="FF000000"/>
        <rFont val="Times New Roman"/>
        <family val="1"/>
      </rPr>
      <t xml:space="preserve">                    </t>
    </r>
  </si>
  <si>
    <r>
      <t xml:space="preserve">Quarter </t>
    </r>
    <r>
      <rPr>
        <u/>
        <sz val="7"/>
        <color rgb="FF000000"/>
        <rFont val="Times New Roman"/>
        <family val="1"/>
      </rPr>
      <t xml:space="preserve">        1            </t>
    </r>
  </si>
  <si>
    <r>
      <t xml:space="preserve">Year </t>
    </r>
    <r>
      <rPr>
        <u/>
        <sz val="7"/>
        <color rgb="FF000000"/>
        <rFont val="Times New Roman"/>
        <family val="1"/>
      </rPr>
      <t xml:space="preserve">    2014       </t>
    </r>
  </si>
  <si>
    <r>
      <t xml:space="preserve">Amended </t>
    </r>
    <r>
      <rPr>
        <u/>
        <sz val="7"/>
        <color rgb="FF000000"/>
        <rFont val="Times New Roman"/>
        <family val="1"/>
      </rPr>
      <t xml:space="preserve">         No            </t>
    </r>
  </si>
  <si>
    <r>
      <rPr>
        <b/>
        <sz val="7"/>
        <rFont val="Arial"/>
        <family val="34"/>
      </rPr>
      <t>Description
A</t>
    </r>
  </si>
  <si>
    <r>
      <rPr>
        <b/>
        <sz val="7"/>
        <rFont val="Arial"/>
        <family val="34"/>
      </rPr>
      <t>Code
No.</t>
    </r>
  </si>
  <si>
    <r>
      <rPr>
        <b/>
        <sz val="7"/>
        <rFont val="Arial"/>
        <family val="34"/>
      </rPr>
      <t>Quarterly Figures</t>
    </r>
  </si>
  <si>
    <r>
      <rPr>
        <b/>
        <sz val="7"/>
        <rFont val="Arial"/>
        <family val="34"/>
      </rPr>
      <t>Cumulative Figures</t>
    </r>
  </si>
  <si>
    <r>
      <rPr>
        <b/>
        <sz val="7"/>
        <rFont val="Arial"/>
        <family val="34"/>
      </rPr>
      <t>This Year
B</t>
    </r>
  </si>
  <si>
    <r>
      <rPr>
        <b/>
        <sz val="7"/>
        <rFont val="Arial"/>
        <family val="34"/>
      </rPr>
      <t>Last Year
C</t>
    </r>
  </si>
  <si>
    <r>
      <rPr>
        <b/>
        <sz val="7"/>
        <rFont val="Arial"/>
        <family val="34"/>
      </rPr>
      <t>This Year
D</t>
    </r>
  </si>
  <si>
    <r>
      <rPr>
        <b/>
        <sz val="7"/>
        <rFont val="Arial"/>
        <family val="34"/>
      </rPr>
      <t>Last Year
E</t>
    </r>
  </si>
  <si>
    <r>
      <t xml:space="preserve">                                                                                       </t>
    </r>
    <r>
      <rPr>
        <b/>
        <sz val="7"/>
        <rFont val="Arial"/>
        <family val="34"/>
      </rPr>
      <t xml:space="preserve">Operating Revenues
</t>
    </r>
    <r>
      <rPr>
        <sz val="7"/>
        <rFont val="Arial"/>
        <family val="34"/>
      </rPr>
      <t>Freight (Account 101)</t>
    </r>
  </si>
  <si>
    <r>
      <rPr>
        <sz val="7"/>
        <rFont val="Arial"/>
        <family val="34"/>
      </rPr>
      <t>Passenger (Account 102)</t>
    </r>
  </si>
  <si>
    <r>
      <rPr>
        <sz val="7"/>
        <rFont val="Arial"/>
        <family val="34"/>
      </rPr>
      <t>Passenger-Related (Account 103)</t>
    </r>
  </si>
  <si>
    <r>
      <rPr>
        <sz val="7"/>
        <rFont val="Arial"/>
        <family val="34"/>
      </rPr>
      <t>All Other Operating Revenues (Accounts 104, 105, 106, 110, 502, 503)</t>
    </r>
  </si>
  <si>
    <r>
      <rPr>
        <sz val="7"/>
        <rFont val="Arial"/>
        <family val="34"/>
      </rPr>
      <t>Joint Facility Account (Account 120)</t>
    </r>
  </si>
  <si>
    <r>
      <rPr>
        <b/>
        <sz val="7"/>
        <rFont val="Arial"/>
        <family val="34"/>
      </rPr>
      <t>Railway Operating Revenues (All Above)</t>
    </r>
  </si>
  <si>
    <r>
      <rPr>
        <b/>
        <sz val="7"/>
        <rFont val="Arial"/>
        <family val="34"/>
      </rPr>
      <t xml:space="preserve">                                                          Operating Expenses
</t>
    </r>
    <r>
      <rPr>
        <sz val="7"/>
        <rFont val="Arial"/>
        <family val="34"/>
      </rPr>
      <t>Depreciation-Road (Accounts 62-11-00, 62-12-00, 62-13-00)</t>
    </r>
  </si>
  <si>
    <r>
      <rPr>
        <sz val="7"/>
        <rFont val="Arial"/>
        <family val="34"/>
      </rPr>
      <t>All Other W ay and Structure Accounts</t>
    </r>
  </si>
  <si>
    <r>
      <rPr>
        <sz val="7"/>
        <rFont val="Arial"/>
        <family val="34"/>
      </rPr>
      <t>Total W ay and Structures</t>
    </r>
  </si>
  <si>
    <r>
      <rPr>
        <sz val="7"/>
        <rFont val="Arial"/>
        <family val="34"/>
      </rPr>
      <t>Depreciation-Equipment (Accounts 62-21-00, 62-22-00, 62-23-00)</t>
    </r>
  </si>
  <si>
    <r>
      <rPr>
        <sz val="7"/>
        <rFont val="Arial"/>
        <family val="34"/>
      </rPr>
      <t>All Other Equipment Accounts</t>
    </r>
  </si>
  <si>
    <r>
      <rPr>
        <sz val="7"/>
        <rFont val="Arial"/>
        <family val="34"/>
      </rPr>
      <t>Total Equipment</t>
    </r>
  </si>
  <si>
    <r>
      <rPr>
        <sz val="7"/>
        <rFont val="Arial"/>
        <family val="34"/>
      </rPr>
      <t>Transportation-Train, Yard, and Yard Common</t>
    </r>
  </si>
  <si>
    <r>
      <rPr>
        <sz val="7"/>
        <rFont val="Arial"/>
        <family val="34"/>
      </rPr>
      <t>Transportation-Specialized Services, Administration Support</t>
    </r>
  </si>
  <si>
    <r>
      <rPr>
        <sz val="7"/>
        <rFont val="Arial"/>
        <family val="34"/>
      </rPr>
      <t>General and Administrative</t>
    </r>
  </si>
  <si>
    <r>
      <rPr>
        <b/>
        <sz val="7"/>
        <rFont val="Arial"/>
        <family val="34"/>
      </rPr>
      <t>Railway Operating Expenses (Account 531)</t>
    </r>
  </si>
  <si>
    <t xml:space="preserve">                                                             Income Items
Net Revenue From Railway Operations (Lines 6 Minus 16)</t>
  </si>
  <si>
    <r>
      <rPr>
        <sz val="7"/>
        <rFont val="Arial"/>
        <family val="34"/>
      </rPr>
      <t>Other Income (Accounts 506, 510-519)</t>
    </r>
  </si>
  <si>
    <r>
      <rPr>
        <sz val="7"/>
        <rFont val="Arial"/>
        <family val="34"/>
      </rPr>
      <t>Income from Affiliated Companies: Dividends</t>
    </r>
  </si>
  <si>
    <r>
      <rPr>
        <sz val="7"/>
        <rFont val="Arial"/>
        <family val="34"/>
      </rPr>
      <t>Equity in Undistributed Earnings (Losses)</t>
    </r>
  </si>
  <si>
    <r>
      <rPr>
        <b/>
        <sz val="7"/>
        <rFont val="Arial"/>
        <family val="34"/>
      </rPr>
      <t>Total Income from Affiliated Companies (Lines 19 and 20)</t>
    </r>
  </si>
  <si>
    <t xml:space="preserve">Miscellaneous Deductions from Income (Accounts 534, 544, 545, 549, 550, 551, and 553)
</t>
  </si>
  <si>
    <r>
      <rPr>
        <b/>
        <sz val="7"/>
        <rFont val="Arial"/>
        <family val="34"/>
      </rPr>
      <t>Income Available for Fixed Charges (Lines 17, 18, 21, Minus 22)</t>
    </r>
  </si>
  <si>
    <r>
      <rPr>
        <b/>
        <sz val="7"/>
        <rFont val="Arial"/>
        <family val="34"/>
      </rPr>
      <t xml:space="preserve">                                                            Fixed Charges
</t>
    </r>
    <r>
      <rPr>
        <sz val="7"/>
        <rFont val="Arial"/>
        <family val="34"/>
      </rPr>
      <t>Interest on Funded Debt (Account 546)</t>
    </r>
  </si>
  <si>
    <r>
      <rPr>
        <sz val="7"/>
        <rFont val="Arial"/>
        <family val="34"/>
      </rPr>
      <t>Interest on Unfunded Debt (Account 547)</t>
    </r>
  </si>
  <si>
    <r>
      <rPr>
        <sz val="7"/>
        <rFont val="Arial"/>
        <family val="34"/>
      </rPr>
      <t>Amortization of Discount on Funded Debt (Account 548)</t>
    </r>
  </si>
  <si>
    <r>
      <rPr>
        <b/>
        <sz val="7"/>
        <rFont val="Arial"/>
        <family val="34"/>
      </rPr>
      <t>Total Fixed Charges</t>
    </r>
  </si>
  <si>
    <r>
      <t xml:space="preserve">                                                                                          </t>
    </r>
    <r>
      <rPr>
        <b/>
        <sz val="7"/>
        <rFont val="Arial"/>
        <family val="34"/>
      </rPr>
      <t xml:space="preserve">Income Items
Income After Fixed Charges
</t>
    </r>
    <r>
      <rPr>
        <sz val="7"/>
        <rFont val="Arial"/>
        <family val="34"/>
      </rPr>
      <t>Other Deductions (Account 546)</t>
    </r>
  </si>
  <si>
    <r>
      <rPr>
        <sz val="7"/>
        <rFont val="Arial"/>
        <family val="34"/>
      </rPr>
      <t>28
29</t>
    </r>
  </si>
  <si>
    <r>
      <rPr>
        <sz val="7"/>
        <rFont val="Arial"/>
        <family val="34"/>
      </rPr>
      <t>Unusual or Infrequent Items (Debit) Credit (Account 555)</t>
    </r>
  </si>
  <si>
    <r>
      <rPr>
        <b/>
        <sz val="7"/>
        <rFont val="Arial"/>
        <family val="34"/>
      </rPr>
      <t>Income (Loss) from Continuing Operations Before Income Taxes</t>
    </r>
  </si>
  <si>
    <r>
      <rPr>
        <sz val="7"/>
        <rFont val="Arial"/>
        <family val="34"/>
      </rPr>
      <t>Income Tax on Ordinary Income (Account 556)</t>
    </r>
  </si>
  <si>
    <r>
      <rPr>
        <sz val="7"/>
        <rFont val="Arial"/>
        <family val="34"/>
      </rPr>
      <t>Provision for Deferred Income Taxes (Account 557)</t>
    </r>
  </si>
  <si>
    <r>
      <rPr>
        <b/>
        <sz val="7"/>
        <rFont val="Arial"/>
        <family val="34"/>
      </rPr>
      <t>Income (Loss) from Continuing Operations</t>
    </r>
  </si>
  <si>
    <r>
      <t xml:space="preserve">Form RE&amp;I  Railroad </t>
    </r>
    <r>
      <rPr>
        <b/>
        <u/>
        <sz val="7"/>
        <rFont val="Times New Roman"/>
        <family val="1"/>
      </rPr>
      <t>Norfolk Southern Combined Railroad Subsidiaries</t>
    </r>
  </si>
  <si>
    <r>
      <t xml:space="preserve">Quarter </t>
    </r>
    <r>
      <rPr>
        <u/>
        <sz val="7"/>
        <color rgb="FF000000"/>
        <rFont val="Times New Roman"/>
        <family val="1"/>
      </rPr>
      <t xml:space="preserve">         1                          </t>
    </r>
  </si>
  <si>
    <r>
      <t xml:space="preserve">Year </t>
    </r>
    <r>
      <rPr>
        <u/>
        <sz val="7"/>
        <color rgb="FF000000"/>
        <rFont val="Times New Roman"/>
        <family val="1"/>
      </rPr>
      <t xml:space="preserve">           2014                        </t>
    </r>
  </si>
  <si>
    <t>Page 2 of 2</t>
  </si>
  <si>
    <r>
      <rPr>
        <b/>
        <sz val="7"/>
        <rFont val="Times New Roman"/>
        <family val="1"/>
      </rPr>
      <t>Description
A</t>
    </r>
  </si>
  <si>
    <r>
      <rPr>
        <b/>
        <sz val="7"/>
        <rFont val="Times New Roman"/>
        <family val="1"/>
      </rPr>
      <t>Code
No.</t>
    </r>
  </si>
  <si>
    <r>
      <rPr>
        <b/>
        <sz val="7"/>
        <rFont val="Times New Roman"/>
        <family val="1"/>
      </rPr>
      <t>Cumulative Figures</t>
    </r>
  </si>
  <si>
    <r>
      <rPr>
        <b/>
        <sz val="7"/>
        <rFont val="Times New Roman"/>
        <family val="1"/>
      </rPr>
      <t>This Year
B</t>
    </r>
  </si>
  <si>
    <r>
      <rPr>
        <b/>
        <sz val="7"/>
        <rFont val="Times New Roman"/>
        <family val="1"/>
      </rPr>
      <t>Last Year
C</t>
    </r>
  </si>
  <si>
    <r>
      <rPr>
        <b/>
        <sz val="7"/>
        <rFont val="Times New Roman"/>
        <family val="1"/>
      </rPr>
      <t>This Year
D</t>
    </r>
  </si>
  <si>
    <r>
      <rPr>
        <b/>
        <sz val="7"/>
        <rFont val="Times New Roman"/>
        <family val="1"/>
      </rPr>
      <t>Last Year
E</t>
    </r>
  </si>
  <si>
    <r>
      <t xml:space="preserve">                                                       </t>
    </r>
    <r>
      <rPr>
        <b/>
        <sz val="7"/>
        <rFont val="Times New Roman"/>
        <family val="1"/>
      </rPr>
      <t xml:space="preserve">Income Items (Continued)
</t>
    </r>
    <r>
      <rPr>
        <sz val="7"/>
        <rFont val="Times New Roman"/>
        <family val="1"/>
      </rPr>
      <t>Income (Loss) from Operations - Less Applicable Income Taxes (Account 560)</t>
    </r>
  </si>
  <si>
    <r>
      <rPr>
        <sz val="7"/>
        <rFont val="Times New Roman"/>
        <family val="1"/>
      </rPr>
      <t>Gain (Loss) on Disposal of Discontinued Segments - Less Applicable Taxes (Account 562)</t>
    </r>
  </si>
  <si>
    <r>
      <t xml:space="preserve">     </t>
    </r>
    <r>
      <rPr>
        <b/>
        <sz val="7"/>
        <rFont val="Times New Roman"/>
        <family val="1"/>
      </rPr>
      <t>Income (Loss) Before Extraordinary Items</t>
    </r>
  </si>
  <si>
    <r>
      <rPr>
        <sz val="7"/>
        <rFont val="Times New Roman"/>
        <family val="1"/>
      </rPr>
      <t>Extraordinary Items (Net) (Account 570)</t>
    </r>
  </si>
  <si>
    <t xml:space="preserve">                                             -  </t>
  </si>
  <si>
    <r>
      <rPr>
        <sz val="7"/>
        <rFont val="Times New Roman"/>
        <family val="1"/>
      </rPr>
      <t>Income Taxes on Extraordinary Items (Account 590)</t>
    </r>
  </si>
  <si>
    <r>
      <rPr>
        <sz val="7"/>
        <rFont val="Times New Roman"/>
        <family val="1"/>
      </rPr>
      <t>Provision for Deferred Taxes - Extraordinary Items (Account 591)</t>
    </r>
  </si>
  <si>
    <r>
      <rPr>
        <sz val="7"/>
        <rFont val="Times New Roman"/>
        <family val="1"/>
      </rPr>
      <t>Cumulative Effect of Changes in Accounting Principles (Less Taxes) (Account 592)</t>
    </r>
  </si>
  <si>
    <r>
      <t xml:space="preserve">     </t>
    </r>
    <r>
      <rPr>
        <b/>
        <sz val="7"/>
        <rFont val="Times New Roman"/>
        <family val="1"/>
      </rPr>
      <t>Net Income (Loss)</t>
    </r>
  </si>
  <si>
    <r>
      <rPr>
        <sz val="7"/>
        <rFont val="Times New Roman"/>
        <family val="1"/>
      </rPr>
      <t>Dividends on Common Stock (Account 623)</t>
    </r>
  </si>
  <si>
    <r>
      <rPr>
        <sz val="7"/>
        <rFont val="Times New Roman"/>
        <family val="1"/>
      </rPr>
      <t>Dividends on Preferred Stock (Account 623)</t>
    </r>
  </si>
  <si>
    <r>
      <rPr>
        <sz val="7"/>
        <rFont val="Times New Roman"/>
        <family val="1"/>
      </rPr>
      <t>Expenses to Revenues (%)</t>
    </r>
  </si>
  <si>
    <r>
      <rPr>
        <sz val="7"/>
        <rFont val="Times New Roman"/>
        <family val="1"/>
      </rPr>
      <t>Total Maintenance to Revenues (%)</t>
    </r>
  </si>
  <si>
    <r>
      <rPr>
        <sz val="7"/>
        <rFont val="Times New Roman"/>
        <family val="1"/>
      </rPr>
      <t>Transportation to Revenues (%)</t>
    </r>
  </si>
  <si>
    <r>
      <t xml:space="preserve">                  </t>
    </r>
    <r>
      <rPr>
        <b/>
        <sz val="7"/>
        <rFont val="Times New Roman"/>
        <family val="1"/>
      </rPr>
      <t xml:space="preserve">Reconciliation of Net Railway Operating Income (NROI)
</t>
    </r>
    <r>
      <rPr>
        <sz val="7"/>
        <rFont val="Times New Roman"/>
        <family val="1"/>
      </rPr>
      <t>Net Revenues From Railway Operations</t>
    </r>
  </si>
  <si>
    <r>
      <rPr>
        <sz val="7"/>
        <rFont val="Times New Roman"/>
        <family val="1"/>
      </rPr>
      <t>Income Taxes on Ordinary Income</t>
    </r>
  </si>
  <si>
    <r>
      <rPr>
        <sz val="7"/>
        <rFont val="Times New Roman"/>
        <family val="1"/>
      </rPr>
      <t>Provision for Deferred Taxes</t>
    </r>
  </si>
  <si>
    <r>
      <rPr>
        <sz val="7"/>
        <rFont val="Times New Roman"/>
        <family val="1"/>
      </rPr>
      <t>Income From Lease of Road and Equipment</t>
    </r>
  </si>
  <si>
    <r>
      <rPr>
        <sz val="7"/>
        <rFont val="Times New Roman"/>
        <family val="1"/>
      </rPr>
      <t>Rent for Leased Roads and Equipment</t>
    </r>
  </si>
  <si>
    <r>
      <t xml:space="preserve">     </t>
    </r>
    <r>
      <rPr>
        <b/>
        <sz val="7"/>
        <rFont val="Times New Roman"/>
        <family val="1"/>
      </rPr>
      <t>Net Railway Operating Income</t>
    </r>
  </si>
  <si>
    <t>SUPPLEMENTAL INFORMATION ABOUT THE QUARTERLY REPORTOF REVENUES, EXPENSES, AND INCOME (FORM RE&amp;I)</t>
  </si>
  <si>
    <t>The following information is provided in compliance with OMB requirements and pursuant to the Paperwork Reduction Act of 1995, 44 U.S.C. §§ 3501-3519 (PRA):</t>
  </si>
  <si>
    <r>
      <rPr>
        <sz val="6"/>
        <rFont val="Arial"/>
        <family val="34"/>
      </rPr>
      <t xml:space="preserve">This information collection is mandatory pursuant to 49 U.S.C. </t>
    </r>
    <r>
      <rPr>
        <sz val="6"/>
        <rFont val="Calibri"/>
        <family val="34"/>
      </rPr>
      <t>§</t>
    </r>
    <r>
      <rPr>
        <sz val="6"/>
        <rFont val="Arial"/>
        <family val="34"/>
      </rPr>
      <t xml:space="preserve"> 11164 and 49 C.F.R. </t>
    </r>
    <r>
      <rPr>
        <sz val="6"/>
        <rFont val="Calibri"/>
        <family val="34"/>
      </rPr>
      <t>§</t>
    </r>
    <r>
      <rPr>
        <sz val="6"/>
        <rFont val="Arial"/>
        <family val="34"/>
      </rPr>
      <t xml:space="preserve"> 1243.1.  The estimated hour burden for filing this report is six hours per report.  The Board uses the information in this report to ensure competitive, efficient, and safe transportation through general oversight programs that monitor and forecast the financial and operating condition of railroads, and through regulation of railroad rate and service issues and rail restructuring proposals, including railroad mergers, consolidations, acquisitions of control and abandonments.  Information from the reports is used by the Board, other Federal agencies and industry groups to monitor and assess industry growth and operations, detect changes in carrier financial stability, and identify trends that may affect the national transportation system.  Individual and aggregate carrier information is needed in our decision making process.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(2140-0013) should be directed to Paperwork Reduction Officer, Surface Transportation Board, 395 E Street, S.W ., W ashington, DC 20423-0001.</t>
    </r>
  </si>
  <si>
    <r>
      <rPr>
        <sz val="6"/>
        <rFont val="Arial"/>
        <family val="34"/>
      </rPr>
      <t>CERTIFICATION</t>
    </r>
  </si>
  <si>
    <t>I the undersigned state that this report was prepared by me or under my supervision; that I have carefully examined it; and on the basis of my knowledge, belief, and verification (when necessary) I declare it to be a full, true, and correct statement of the revenue, expense, and income accounts named, and that the various items reported were determined in accordance with effective rules promulgated by the Surface Transportation Board.</t>
  </si>
  <si>
    <r>
      <t xml:space="preserve">Name (Printed) </t>
    </r>
    <r>
      <rPr>
        <u/>
        <sz val="6"/>
        <rFont val="Arial"/>
        <family val="2"/>
      </rPr>
      <t xml:space="preserve">                   Terri H. Grubb                                                                                     </t>
    </r>
  </si>
  <si>
    <r>
      <t xml:space="preserve">Title </t>
    </r>
    <r>
      <rPr>
        <u/>
        <sz val="6"/>
        <rFont val="Arial"/>
        <family val="2"/>
      </rPr>
      <t xml:space="preserve">                               Manager Corporate Accounting                                                                               </t>
    </r>
  </si>
  <si>
    <r>
      <t xml:space="preserve">Date </t>
    </r>
    <r>
      <rPr>
        <u/>
        <sz val="6"/>
        <rFont val="Arial"/>
        <family val="2"/>
      </rPr>
      <t xml:space="preserve">                April 30, 2014     </t>
    </r>
    <r>
      <rPr>
        <sz val="6"/>
        <rFont val="Arial"/>
        <family val="34"/>
      </rPr>
      <t xml:space="preserve">     Signature </t>
    </r>
    <r>
      <rPr>
        <u/>
        <sz val="6"/>
        <rFont val="Arial"/>
        <family val="34"/>
      </rPr>
      <t>                                                                           </t>
    </r>
    <r>
      <rPr>
        <sz val="6"/>
        <rFont val="Arial"/>
        <family val="34"/>
      </rPr>
      <t xml:space="preserve">                           </t>
    </r>
  </si>
  <si>
    <r>
      <t xml:space="preserve">Telephone Number </t>
    </r>
    <r>
      <rPr>
        <u/>
        <sz val="7"/>
        <color rgb="FF000000"/>
        <rFont val="Times New Roman"/>
        <family val="1"/>
      </rPr>
      <t xml:space="preserve">                   540-524-6816                                           </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</si>
</sst>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43" formatCode="_(* #,##0.00_);_(* \(#,##0.00\);_(* &quot;-&quot;??_);_(@_)"/>
    <numFmt numFmtId="164" formatCode="###0;###0"/>
    <numFmt numFmtId="165" formatCode="_(* #,##0_);_(* \(#,##0\);_(* &quot;-&quot;??_);_(@_)"/>
  </numFmts>
  <fonts count="23">
    <font>
      <sz val="11"/>
      <color theme="1"/>
      <name val="Calibri"/>
      <family val="2"/>
      <scheme val="minor"/>
    </font>
    <font>
      <sz val="11"/>
      <color theme="1"/>
      <name val="Calibri"/>
      <family val="2"/>
      <scheme val="minor"/>
    </font>
    <font>
      <sz val="10"/>
      <color rgb="FF000000"/>
      <name val="Times New Roman"/>
      <family val="1"/>
    </font>
    <font>
      <b/>
      <sz val="7"/>
      <name val="Arial"/>
      <family val="34"/>
    </font>
    <font>
      <b/>
      <sz val="7"/>
      <color rgb="FF000000"/>
      <name val="Times New Roman"/>
      <family val="1"/>
    </font>
    <font>
      <b/>
      <sz val="10"/>
      <color rgb="FF000000"/>
      <name val="Times New Roman"/>
      <family val="1"/>
    </font>
    <font>
      <sz val="7"/>
      <color rgb="FF000000"/>
      <name val="Times New Roman"/>
      <family val="1"/>
    </font>
    <font>
      <b/>
      <u/>
      <sz val="7"/>
      <name val="Arial"/>
      <family val="34"/>
    </font>
    <font>
      <u/>
      <sz val="7"/>
      <color rgb="FF000000"/>
      <name val="Times New Roman"/>
      <family val="1"/>
    </font>
    <font>
      <sz val="7"/>
      <name val="Arial"/>
      <family val="34"/>
    </font>
    <font>
      <sz val="7"/>
      <color rgb="FF000000"/>
      <name val="Arial"/>
      <family val="2"/>
    </font>
    <font>
      <sz val="10"/>
      <name val="N Helvetica Narrow"/>
    </font>
    <font>
      <sz val="10"/>
      <name val="Arial"/>
      <family val="2"/>
    </font>
    <font>
      <sz val="10"/>
      <name val="Geneva"/>
    </font>
    <font>
      <b/>
      <sz val="7"/>
      <name val="Times New Roman"/>
      <family val="1"/>
    </font>
    <font>
      <b/>
      <u/>
      <sz val="7"/>
      <name val="Times New Roman"/>
      <family val="1"/>
    </font>
    <font>
      <sz val="7"/>
      <name val="Times New Roman"/>
      <family val="1"/>
    </font>
    <font>
      <b/>
      <sz val="6"/>
      <name val="Arial"/>
      <family val="34"/>
    </font>
    <font>
      <sz val="6"/>
      <name val="Arial"/>
      <family val="34"/>
    </font>
    <font>
      <sz val="6"/>
      <name val="Times New Roman"/>
      <family val="1"/>
    </font>
    <font>
      <sz val="6"/>
      <name val="Calibri"/>
      <family val="34"/>
    </font>
    <font>
      <u/>
      <sz val="6"/>
      <name val="Arial"/>
      <family val="2"/>
    </font>
    <font>
      <u/>
      <sz val="6"/>
      <name val="Arial"/>
      <family val="34"/>
    </font>
  </fonts>
  <fills count="3">
    <fill>
      <patternFill patternType="none"/>
    </fill>
    <fill>
      <patternFill patternType="gray125"/>
    </fill>
    <fill>
      <patternFill patternType="solid">
        <fgColor rgb="FFFFFFFF"/>
      </patternFill>
    </fill>
  </fills>
  <borders count="16">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5">
    <xf numFmtId="0" fontId="0" fillId="0" borderId="0"/>
    <xf numFmtId="43" fontId="11" fillId="0" borderId="0" applyFont="0" applyFill="0" applyBorder="0" applyAlignment="0" applyProtection="0"/>
    <xf numFmtId="0" fontId="2" fillId="0" borderId="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3" fillId="0" borderId="0" applyFont="0" applyFill="0" applyBorder="0" applyAlignment="0" applyProtection="0"/>
  </cellStyleXfs>
  <cellXfs count="52">
    <xf numFmtId="0" fontId="0" fillId="0" borderId="0" xfId="0"/>
    <xf numFmtId="0" fontId="3" fillId="2" borderId="0" xfId="2" applyFont="1" applyFill="1" applyBorder="1" applyAlignment="1">
      <alignment horizontal="left" vertical="top"/>
    </xf>
    <xf numFmtId="0" fontId="2" fillId="2" borderId="0" xfId="2" applyFill="1" applyBorder="1" applyAlignment="1">
      <alignment horizontal="left" vertical="top"/>
    </xf>
    <xf numFmtId="0" fontId="4" fillId="2" borderId="0" xfId="2" applyFont="1" applyFill="1" applyBorder="1" applyAlignment="1">
      <alignment horizontal="left" vertical="top"/>
    </xf>
    <xf numFmtId="0" fontId="2" fillId="2" borderId="0" xfId="2" applyFill="1" applyBorder="1" applyAlignment="1">
      <alignment horizontal="left" vertical="top"/>
    </xf>
    <xf numFmtId="0" fontId="5" fillId="2" borderId="0" xfId="2" applyFont="1" applyFill="1" applyBorder="1" applyAlignment="1">
      <alignment horizontal="left" vertical="top"/>
    </xf>
    <xf numFmtId="0" fontId="6" fillId="2" borderId="0" xfId="2" applyFont="1" applyFill="1" applyBorder="1" applyAlignment="1">
      <alignment horizontal="right" vertical="top"/>
    </xf>
    <xf numFmtId="0" fontId="6" fillId="2" borderId="0" xfId="2" applyFont="1" applyFill="1" applyBorder="1" applyAlignment="1">
      <alignment horizontal="left" vertical="top"/>
    </xf>
    <xf numFmtId="0" fontId="4" fillId="2" borderId="0" xfId="2" applyFont="1" applyFill="1" applyBorder="1" applyAlignment="1">
      <alignment horizontal="left" vertical="top"/>
    </xf>
    <xf numFmtId="0" fontId="3" fillId="2" borderId="0" xfId="2" applyFont="1" applyFill="1" applyBorder="1" applyAlignment="1">
      <alignment horizontal="left" vertical="top"/>
    </xf>
    <xf numFmtId="0" fontId="6" fillId="2" borderId="1" xfId="2" applyFont="1" applyFill="1" applyBorder="1" applyAlignment="1">
      <alignment horizontal="left" vertical="top"/>
    </xf>
    <xf numFmtId="0" fontId="2" fillId="2" borderId="1" xfId="2" applyFill="1" applyBorder="1" applyAlignment="1">
      <alignment horizontal="left" vertical="top"/>
    </xf>
    <xf numFmtId="0" fontId="6" fillId="2" borderId="2" xfId="2" applyFont="1" applyFill="1" applyBorder="1" applyAlignment="1">
      <alignment horizontal="center" wrapText="1"/>
    </xf>
    <xf numFmtId="0" fontId="6" fillId="2" borderId="2" xfId="2" applyFont="1" applyFill="1" applyBorder="1" applyAlignment="1">
      <alignment horizontal="center" vertical="center" wrapText="1"/>
    </xf>
    <xf numFmtId="0" fontId="6" fillId="2" borderId="3" xfId="2" applyFont="1" applyFill="1" applyBorder="1" applyAlignment="1">
      <alignment horizontal="center" vertical="top" wrapText="1"/>
    </xf>
    <xf numFmtId="0" fontId="6" fillId="2" borderId="4" xfId="2" applyFont="1" applyFill="1" applyBorder="1" applyAlignment="1">
      <alignment horizontal="center" vertical="top" wrapText="1"/>
    </xf>
    <xf numFmtId="0" fontId="6" fillId="2" borderId="5" xfId="2" applyFont="1" applyFill="1" applyBorder="1" applyAlignment="1">
      <alignment horizontal="center" wrapText="1"/>
    </xf>
    <xf numFmtId="0" fontId="6" fillId="2" borderId="5" xfId="2" applyFont="1" applyFill="1" applyBorder="1" applyAlignment="1">
      <alignment horizontal="center" vertical="center" wrapText="1"/>
    </xf>
    <xf numFmtId="0" fontId="6" fillId="2" borderId="5" xfId="2" applyFont="1" applyFill="1" applyBorder="1" applyAlignment="1">
      <alignment horizontal="center" vertical="top" wrapText="1"/>
    </xf>
    <xf numFmtId="0" fontId="6" fillId="2" borderId="6" xfId="2" applyFont="1" applyFill="1" applyBorder="1" applyAlignment="1">
      <alignment horizontal="left" vertical="top" wrapText="1"/>
    </xf>
    <xf numFmtId="164" fontId="10" fillId="2" borderId="6" xfId="2" applyNumberFormat="1" applyFont="1" applyFill="1" applyBorder="1" applyAlignment="1">
      <alignment horizontal="center" vertical="center" wrapText="1"/>
    </xf>
    <xf numFmtId="165" fontId="6" fillId="2" borderId="6" xfId="1" applyNumberFormat="1" applyFont="1" applyFill="1" applyBorder="1" applyAlignment="1">
      <alignment horizontal="center" wrapText="1"/>
    </xf>
    <xf numFmtId="164" fontId="10" fillId="2" borderId="6" xfId="2" applyNumberFormat="1" applyFont="1" applyFill="1" applyBorder="1" applyAlignment="1">
      <alignment horizontal="center" vertical="top" wrapText="1"/>
    </xf>
    <xf numFmtId="0" fontId="9" fillId="2" borderId="6" xfId="2" applyFont="1" applyFill="1" applyBorder="1" applyAlignment="1">
      <alignment horizontal="left" vertical="top" wrapText="1"/>
    </xf>
    <xf numFmtId="0" fontId="3" fillId="2" borderId="6" xfId="2" applyFont="1" applyFill="1" applyBorder="1" applyAlignment="1">
      <alignment horizontal="left" vertical="top" wrapText="1"/>
    </xf>
    <xf numFmtId="0" fontId="6" fillId="2" borderId="6" xfId="2" applyFont="1" applyFill="1" applyBorder="1" applyAlignment="1">
      <alignment horizontal="center" vertical="center" wrapText="1"/>
    </xf>
    <xf numFmtId="0" fontId="14" fillId="2" borderId="0" xfId="2" applyFont="1" applyFill="1" applyBorder="1" applyAlignment="1">
      <alignment horizontal="left" vertical="top"/>
    </xf>
    <xf numFmtId="0" fontId="2" fillId="2" borderId="1" xfId="2" applyFont="1" applyFill="1" applyBorder="1" applyAlignment="1">
      <alignment horizontal="left" vertical="top"/>
    </xf>
    <xf numFmtId="0" fontId="2" fillId="2" borderId="0" xfId="2" applyFont="1" applyFill="1" applyBorder="1" applyAlignment="1">
      <alignment horizontal="left" vertical="top"/>
    </xf>
    <xf numFmtId="0" fontId="6" fillId="2" borderId="2" xfId="2" applyFont="1" applyFill="1" applyBorder="1" applyAlignment="1">
      <alignment horizontal="left" vertical="top" wrapText="1"/>
    </xf>
    <xf numFmtId="0" fontId="6" fillId="2" borderId="3" xfId="2" applyFont="1" applyFill="1" applyBorder="1" applyAlignment="1">
      <alignment horizontal="left" vertical="top" wrapText="1"/>
    </xf>
    <xf numFmtId="0" fontId="6" fillId="2" borderId="4" xfId="2" applyFont="1" applyFill="1" applyBorder="1" applyAlignment="1">
      <alignment horizontal="left" vertical="top" wrapText="1"/>
    </xf>
    <xf numFmtId="0" fontId="6" fillId="2" borderId="5" xfId="2" applyFont="1" applyFill="1" applyBorder="1" applyAlignment="1">
      <alignment horizontal="left" vertical="top" wrapText="1"/>
    </xf>
    <xf numFmtId="164" fontId="6" fillId="2" borderId="6" xfId="2" applyNumberFormat="1" applyFont="1" applyFill="1" applyBorder="1" applyAlignment="1">
      <alignment horizontal="center" vertical="center" wrapText="1"/>
    </xf>
    <xf numFmtId="165" fontId="6" fillId="2" borderId="6" xfId="1" applyNumberFormat="1" applyFont="1" applyFill="1" applyBorder="1" applyAlignment="1">
      <alignment horizontal="right" wrapText="1"/>
    </xf>
    <xf numFmtId="164" fontId="6" fillId="2" borderId="6" xfId="2" applyNumberFormat="1" applyFont="1" applyFill="1" applyBorder="1" applyAlignment="1">
      <alignment horizontal="center" vertical="top" wrapText="1"/>
    </xf>
    <xf numFmtId="10" fontId="6" fillId="2" borderId="6" xfId="44" applyNumberFormat="1" applyFont="1" applyFill="1" applyBorder="1" applyAlignment="1">
      <alignment horizontal="right" wrapText="1"/>
    </xf>
    <xf numFmtId="0" fontId="17" fillId="2" borderId="7" xfId="2" applyFont="1" applyFill="1" applyBorder="1" applyAlignment="1">
      <alignment horizontal="left" vertical="center"/>
    </xf>
    <xf numFmtId="0" fontId="2" fillId="2" borderId="7" xfId="2" applyFill="1" applyBorder="1" applyAlignment="1">
      <alignment horizontal="left" vertical="top"/>
    </xf>
    <xf numFmtId="0" fontId="18" fillId="2" borderId="0" xfId="2" applyFont="1" applyFill="1" applyBorder="1" applyAlignment="1">
      <alignment horizontal="left" vertical="top"/>
    </xf>
    <xf numFmtId="0" fontId="19" fillId="2" borderId="0" xfId="2" applyFont="1" applyFill="1" applyBorder="1" applyAlignment="1">
      <alignment horizontal="left" vertical="top" wrapText="1"/>
    </xf>
    <xf numFmtId="0" fontId="2" fillId="2" borderId="0" xfId="2" applyFill="1" applyBorder="1" applyAlignment="1">
      <alignment horizontal="left" vertical="top" wrapText="1"/>
    </xf>
    <xf numFmtId="0" fontId="2" fillId="2" borderId="8" xfId="2" applyFill="1" applyBorder="1" applyAlignment="1">
      <alignment horizontal="left" vertical="top"/>
    </xf>
    <xf numFmtId="0" fontId="2" fillId="2" borderId="9" xfId="2" applyFill="1" applyBorder="1" applyAlignment="1">
      <alignment horizontal="left" vertical="top"/>
    </xf>
    <xf numFmtId="0" fontId="2" fillId="2" borderId="10" xfId="2" applyFill="1" applyBorder="1" applyAlignment="1">
      <alignment horizontal="left" vertical="top"/>
    </xf>
    <xf numFmtId="0" fontId="18" fillId="2" borderId="11" xfId="2" applyFont="1" applyFill="1" applyBorder="1" applyAlignment="1">
      <alignment horizontal="left" vertical="top" wrapText="1"/>
    </xf>
    <xf numFmtId="0" fontId="2" fillId="2" borderId="12" xfId="2" applyFill="1" applyBorder="1" applyAlignment="1">
      <alignment horizontal="left" vertical="top" wrapText="1"/>
    </xf>
    <xf numFmtId="0" fontId="18" fillId="2" borderId="11" xfId="2" applyFont="1" applyFill="1" applyBorder="1" applyAlignment="1">
      <alignment horizontal="left" vertical="top"/>
    </xf>
    <xf numFmtId="0" fontId="2" fillId="2" borderId="12" xfId="2" applyFill="1" applyBorder="1" applyAlignment="1">
      <alignment horizontal="left" vertical="top"/>
    </xf>
    <xf numFmtId="0" fontId="18" fillId="2" borderId="13" xfId="2" applyFont="1" applyFill="1" applyBorder="1" applyAlignment="1">
      <alignment horizontal="left" vertical="top"/>
    </xf>
    <xf numFmtId="0" fontId="6" fillId="2" borderId="14" xfId="2" applyFont="1" applyFill="1" applyBorder="1" applyAlignment="1">
      <alignment horizontal="left" vertical="top"/>
    </xf>
    <xf numFmtId="0" fontId="6" fillId="2" borderId="15" xfId="2" applyFont="1" applyFill="1" applyBorder="1" applyAlignment="1">
      <alignment horizontal="left" vertical="top"/>
    </xf>
  </cellXfs>
  <cellStyles count="45">
    <cellStyle name="Comma" xfId="1" builtinId="3"/>
    <cellStyle name="Comma 2" xfId="3"/>
    <cellStyle name="Comma 2 2" xfId="4"/>
    <cellStyle name="Comma 3" xfId="5"/>
    <cellStyle name="Comma 3 2" xfId="6"/>
    <cellStyle name="Comma 3 3" xfId="7"/>
    <cellStyle name="Comma 4" xfId="8"/>
    <cellStyle name="Comma 4 2" xfId="9"/>
    <cellStyle name="Comma 4 3" xfId="10"/>
    <cellStyle name="Comma 5" xfId="11"/>
    <cellStyle name="Comma 5 2" xfId="12"/>
    <cellStyle name="Comma 6" xfId="13"/>
    <cellStyle name="Comma 7" xfId="14"/>
    <cellStyle name="Comma 8" xfId="15"/>
    <cellStyle name="Comma 9" xfId="16"/>
    <cellStyle name="Currency 2" xfId="17"/>
    <cellStyle name="Currency 2 2" xfId="18"/>
    <cellStyle name="Normal" xfId="0" builtinId="0"/>
    <cellStyle name="Normal 10" xfId="19"/>
    <cellStyle name="Normal 10 2" xfId="20"/>
    <cellStyle name="Normal 11" xfId="21"/>
    <cellStyle name="Normal 12" xfId="22"/>
    <cellStyle name="Normal 13" xfId="23"/>
    <cellStyle name="Normal 14" xfId="24"/>
    <cellStyle name="Normal 15" xfId="25"/>
    <cellStyle name="Normal 2" xfId="26"/>
    <cellStyle name="Normal 2 2" xfId="27"/>
    <cellStyle name="Normal 3" xfId="28"/>
    <cellStyle name="Normal 3 2" xfId="29"/>
    <cellStyle name="Normal 3 3" xfId="30"/>
    <cellStyle name="Normal 4" xfId="2"/>
    <cellStyle name="Normal 5" xfId="31"/>
    <cellStyle name="Normal 5 2" xfId="32"/>
    <cellStyle name="Normal 5 3" xfId="33"/>
    <cellStyle name="Normal 6" xfId="34"/>
    <cellStyle name="Normal 6 2" xfId="35"/>
    <cellStyle name="Normal 6 3" xfId="36"/>
    <cellStyle name="Normal 7" xfId="37"/>
    <cellStyle name="Normal 7 2" xfId="38"/>
    <cellStyle name="Normal 7 3" xfId="39"/>
    <cellStyle name="Normal 8" xfId="40"/>
    <cellStyle name="Normal 8 2" xfId="41"/>
    <cellStyle name="Normal 9" xfId="42"/>
    <cellStyle name="Normal 9 2" xfId="43"/>
    <cellStyle name="Percent 2" xfId="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7"/>
  <sheetViews>
    <sheetView tabSelected="1" workbookViewId="0">
      <selection sqref="A1:D1"/>
    </sheetView>
  </sheetViews>
  <sheetFormatPr defaultColWidth="9.1796875" defaultRowHeight="13"/>
  <cols>
    <col min="1" max="1" width="65.7265625" style="4" customWidth="1"/>
    <col min="2" max="2" width="5.26953125" style="4" customWidth="1"/>
    <col min="3" max="3" width="11.81640625" style="4" customWidth="1"/>
    <col min="4" max="4" width="12" style="4" customWidth="1"/>
    <col min="5" max="6" width="12.1796875" style="4" customWidth="1"/>
    <col min="7" max="7" width="12.7265625" style="4" customWidth="1"/>
    <col min="8" max="16384" width="9.1796875" style="4"/>
  </cols>
  <sheetData>
    <row r="1" spans="1:6" ht="12" customHeight="1">
      <c r="A1" s="1" t="s">
        <v>0</v>
      </c>
      <c r="B1" s="2"/>
      <c r="C1" s="2"/>
      <c r="D1" s="2"/>
      <c r="E1" s="3" t="s">
        <v>1</v>
      </c>
      <c r="F1" s="2"/>
    </row>
    <row r="2" spans="1:6" ht="12" customHeight="1">
      <c r="A2" s="1" t="s">
        <v>2</v>
      </c>
      <c r="B2" s="2"/>
      <c r="C2" s="2"/>
      <c r="D2" s="2"/>
      <c r="E2" s="3" t="s">
        <v>3</v>
      </c>
      <c r="F2" s="5"/>
    </row>
    <row r="3" spans="1:6" ht="17.25" customHeight="1">
      <c r="A3" s="6" t="s">
        <v>4</v>
      </c>
      <c r="B3" s="7"/>
      <c r="C3" s="7"/>
      <c r="D3" s="7"/>
      <c r="E3" s="3" t="s">
        <v>5</v>
      </c>
      <c r="F3" s="5"/>
    </row>
    <row r="4" spans="1:6" ht="21" customHeight="1">
      <c r="A4" s="7"/>
      <c r="B4" s="7"/>
      <c r="C4" s="7"/>
      <c r="D4" s="7"/>
      <c r="E4" s="8" t="s">
        <v>6</v>
      </c>
      <c r="F4" s="7"/>
    </row>
    <row r="5" spans="1:6" ht="17.25" customHeight="1">
      <c r="A5" s="9" t="s">
        <v>7</v>
      </c>
      <c r="B5" s="7"/>
      <c r="C5" s="7" t="s">
        <v>8</v>
      </c>
    </row>
    <row r="6" spans="1:6" ht="12" customHeight="1">
      <c r="A6" s="7"/>
      <c r="B6" s="7"/>
      <c r="C6" s="7" t="s">
        <v>9</v>
      </c>
      <c r="D6" s="7" t="s">
        <v>10</v>
      </c>
      <c r="E6" s="10" t="s">
        <v>11</v>
      </c>
      <c r="F6" s="11"/>
    </row>
    <row r="7" spans="1:6" ht="12" customHeight="1">
      <c r="A7" s="12" t="s">
        <v>12</v>
      </c>
      <c r="B7" s="13" t="s">
        <v>13</v>
      </c>
      <c r="C7" s="14" t="s">
        <v>14</v>
      </c>
      <c r="D7" s="15"/>
      <c r="E7" s="14" t="s">
        <v>15</v>
      </c>
      <c r="F7" s="15"/>
    </row>
    <row r="8" spans="1:6" ht="20.25" customHeight="1">
      <c r="A8" s="16"/>
      <c r="B8" s="17"/>
      <c r="C8" s="18" t="s">
        <v>16</v>
      </c>
      <c r="D8" s="18" t="s">
        <v>17</v>
      </c>
      <c r="E8" s="18" t="s">
        <v>18</v>
      </c>
      <c r="F8" s="18" t="s">
        <v>19</v>
      </c>
    </row>
    <row r="9" spans="1:6" ht="18.75" customHeight="1">
      <c r="A9" s="19" t="s">
        <v>20</v>
      </c>
      <c r="B9" s="20">
        <v>1</v>
      </c>
      <c r="C9" s="21">
        <v>2609439</v>
      </c>
      <c r="D9" s="21">
        <v>2654776</v>
      </c>
      <c r="E9" s="21">
        <v>2609439</v>
      </c>
      <c r="F9" s="21">
        <v>2654776</v>
      </c>
    </row>
    <row r="10" spans="1:6" ht="12" customHeight="1">
      <c r="A10" s="19" t="s">
        <v>21</v>
      </c>
      <c r="B10" s="22">
        <v>2</v>
      </c>
      <c r="C10" s="21"/>
      <c r="D10" s="21"/>
      <c r="E10" s="21"/>
      <c r="F10" s="21"/>
    </row>
    <row r="11" spans="1:6" ht="12" customHeight="1">
      <c r="A11" s="19" t="s">
        <v>22</v>
      </c>
      <c r="B11" s="22">
        <v>3</v>
      </c>
      <c r="C11" s="21"/>
      <c r="D11" s="21"/>
      <c r="E11" s="21"/>
      <c r="F11" s="21"/>
    </row>
    <row r="12" spans="1:6" ht="12" customHeight="1">
      <c r="A12" s="19" t="s">
        <v>23</v>
      </c>
      <c r="B12" s="22">
        <v>4</v>
      </c>
      <c r="C12" s="21">
        <v>79325</v>
      </c>
      <c r="D12" s="21">
        <v>82657</v>
      </c>
      <c r="E12" s="21">
        <v>79325</v>
      </c>
      <c r="F12" s="21">
        <v>82657</v>
      </c>
    </row>
    <row r="13" spans="1:6" ht="12" customHeight="1">
      <c r="A13" s="19" t="s">
        <v>24</v>
      </c>
      <c r="B13" s="22">
        <v>5</v>
      </c>
      <c r="C13" s="21"/>
      <c r="D13" s="21"/>
      <c r="E13" s="21"/>
      <c r="F13" s="21"/>
    </row>
    <row r="14" spans="1:6" ht="12" customHeight="1">
      <c r="A14" s="19" t="s">
        <v>25</v>
      </c>
      <c r="B14" s="22">
        <v>6</v>
      </c>
      <c r="C14" s="21">
        <f>SUM(C9:C13)</f>
        <v>2688764</v>
      </c>
      <c r="D14" s="21">
        <f>SUM(D9:D13)</f>
        <v>2737433</v>
      </c>
      <c r="E14" s="21">
        <f>SUM(E9:E13)</f>
        <v>2688764</v>
      </c>
      <c r="F14" s="21">
        <f>SUM(F9:F13)</f>
        <v>2737433</v>
      </c>
    </row>
    <row r="15" spans="1:6" ht="18.75" customHeight="1">
      <c r="A15" s="23" t="s">
        <v>26</v>
      </c>
      <c r="B15" s="20">
        <v>7</v>
      </c>
      <c r="C15" s="21">
        <v>180606</v>
      </c>
      <c r="D15" s="21">
        <v>168280</v>
      </c>
      <c r="E15" s="21">
        <v>180606</v>
      </c>
      <c r="F15" s="21">
        <v>168280</v>
      </c>
    </row>
    <row r="16" spans="1:6" ht="12" customHeight="1">
      <c r="A16" s="19" t="s">
        <v>27</v>
      </c>
      <c r="B16" s="22">
        <v>8</v>
      </c>
      <c r="C16" s="21">
        <v>241015</v>
      </c>
      <c r="D16" s="21">
        <v>238901</v>
      </c>
      <c r="E16" s="21">
        <v>241015</v>
      </c>
      <c r="F16" s="21">
        <v>238901</v>
      </c>
    </row>
    <row r="17" spans="1:6" ht="12" customHeight="1">
      <c r="A17" s="19" t="s">
        <v>28</v>
      </c>
      <c r="B17" s="22">
        <v>9</v>
      </c>
      <c r="C17" s="21">
        <f>SUM(C15:C16)</f>
        <v>421621</v>
      </c>
      <c r="D17" s="21">
        <f t="shared" ref="D17:F17" si="0">SUM(D15:D16)</f>
        <v>407181</v>
      </c>
      <c r="E17" s="21">
        <f t="shared" si="0"/>
        <v>421621</v>
      </c>
      <c r="F17" s="21">
        <f t="shared" si="0"/>
        <v>407181</v>
      </c>
    </row>
    <row r="18" spans="1:6" ht="12" customHeight="1">
      <c r="A18" s="19" t="s">
        <v>29</v>
      </c>
      <c r="B18" s="22">
        <v>10</v>
      </c>
      <c r="C18" s="21">
        <v>74911</v>
      </c>
      <c r="D18" s="21">
        <v>71785</v>
      </c>
      <c r="E18" s="21">
        <v>74911</v>
      </c>
      <c r="F18" s="21">
        <v>71785</v>
      </c>
    </row>
    <row r="19" spans="1:6" ht="12" customHeight="1">
      <c r="A19" s="19" t="s">
        <v>30</v>
      </c>
      <c r="B19" s="22">
        <v>11</v>
      </c>
      <c r="C19" s="21">
        <v>270148</v>
      </c>
      <c r="D19" s="21">
        <v>258870</v>
      </c>
      <c r="E19" s="21">
        <v>270148</v>
      </c>
      <c r="F19" s="21">
        <v>258870</v>
      </c>
    </row>
    <row r="20" spans="1:6" ht="12" customHeight="1">
      <c r="A20" s="19" t="s">
        <v>31</v>
      </c>
      <c r="B20" s="22">
        <v>12</v>
      </c>
      <c r="C20" s="21">
        <f>SUM(C18:C19)</f>
        <v>345059</v>
      </c>
      <c r="D20" s="21">
        <f t="shared" ref="D20:F20" si="1">SUM(D18:D19)</f>
        <v>330655</v>
      </c>
      <c r="E20" s="21">
        <f t="shared" si="1"/>
        <v>345059</v>
      </c>
      <c r="F20" s="21">
        <f t="shared" si="1"/>
        <v>330655</v>
      </c>
    </row>
    <row r="21" spans="1:6" ht="12" customHeight="1">
      <c r="A21" s="19" t="s">
        <v>32</v>
      </c>
      <c r="B21" s="22">
        <v>13</v>
      </c>
      <c r="C21" s="21">
        <v>829956</v>
      </c>
      <c r="D21" s="21">
        <v>837829</v>
      </c>
      <c r="E21" s="21">
        <v>829956</v>
      </c>
      <c r="F21" s="21">
        <v>837829</v>
      </c>
    </row>
    <row r="22" spans="1:6" ht="12" customHeight="1">
      <c r="A22" s="19" t="s">
        <v>33</v>
      </c>
      <c r="B22" s="22">
        <v>14</v>
      </c>
      <c r="C22" s="21">
        <v>151023</v>
      </c>
      <c r="D22" s="21">
        <v>156572</v>
      </c>
      <c r="E22" s="21">
        <v>151023</v>
      </c>
      <c r="F22" s="21">
        <v>156572</v>
      </c>
    </row>
    <row r="23" spans="1:6" ht="12" customHeight="1">
      <c r="A23" s="19" t="s">
        <v>34</v>
      </c>
      <c r="B23" s="22">
        <v>15</v>
      </c>
      <c r="C23" s="21">
        <v>359977</v>
      </c>
      <c r="D23" s="21">
        <v>370373</v>
      </c>
      <c r="E23" s="21">
        <v>359977</v>
      </c>
      <c r="F23" s="21">
        <v>370373</v>
      </c>
    </row>
    <row r="24" spans="1:6" ht="12" customHeight="1">
      <c r="A24" s="19" t="s">
        <v>35</v>
      </c>
      <c r="B24" s="22">
        <v>16</v>
      </c>
      <c r="C24" s="21">
        <f>C17+C20+C21+C22+C23</f>
        <v>2107636</v>
      </c>
      <c r="D24" s="21">
        <f t="shared" ref="D24:F24" si="2">D17+D20+D21+D22+D23</f>
        <v>2102610</v>
      </c>
      <c r="E24" s="21">
        <f t="shared" si="2"/>
        <v>2107636</v>
      </c>
      <c r="F24" s="21">
        <f t="shared" si="2"/>
        <v>2102610</v>
      </c>
    </row>
    <row r="25" spans="1:6" ht="21" customHeight="1">
      <c r="A25" s="24" t="s">
        <v>36</v>
      </c>
      <c r="B25" s="20">
        <v>17</v>
      </c>
      <c r="C25" s="21">
        <f>C14-C24</f>
        <v>581128</v>
      </c>
      <c r="D25" s="21">
        <f t="shared" ref="D25:F25" si="3">D14-D24</f>
        <v>634823</v>
      </c>
      <c r="E25" s="21">
        <f t="shared" si="3"/>
        <v>581128</v>
      </c>
      <c r="F25" s="21">
        <f t="shared" si="3"/>
        <v>634823</v>
      </c>
    </row>
    <row r="26" spans="1:6" ht="12" customHeight="1">
      <c r="A26" s="19" t="s">
        <v>37</v>
      </c>
      <c r="B26" s="22">
        <v>18</v>
      </c>
      <c r="C26" s="21">
        <v>64786</v>
      </c>
      <c r="D26" s="21">
        <v>155965</v>
      </c>
      <c r="E26" s="21">
        <v>64786</v>
      </c>
      <c r="F26" s="21">
        <v>155965</v>
      </c>
    </row>
    <row r="27" spans="1:6" ht="12" customHeight="1">
      <c r="A27" s="19" t="s">
        <v>38</v>
      </c>
      <c r="B27" s="20">
        <v>19</v>
      </c>
      <c r="C27" s="21"/>
      <c r="D27" s="21"/>
      <c r="E27" s="21"/>
      <c r="F27" s="21"/>
    </row>
    <row r="28" spans="1:6" ht="12" customHeight="1">
      <c r="A28" s="19" t="s">
        <v>39</v>
      </c>
      <c r="B28" s="22">
        <v>20</v>
      </c>
      <c r="C28" s="21">
        <v>-208</v>
      </c>
      <c r="D28" s="21">
        <v>-586</v>
      </c>
      <c r="E28" s="21">
        <v>-208</v>
      </c>
      <c r="F28" s="21">
        <v>-586</v>
      </c>
    </row>
    <row r="29" spans="1:6" ht="12" customHeight="1">
      <c r="A29" s="19" t="s">
        <v>40</v>
      </c>
      <c r="B29" s="22">
        <v>21</v>
      </c>
      <c r="C29" s="21">
        <f>SUM(C27:C28)</f>
        <v>-208</v>
      </c>
      <c r="D29" s="21">
        <f t="shared" ref="D29:F29" si="4">SUM(D27:D28)</f>
        <v>-586</v>
      </c>
      <c r="E29" s="21">
        <f t="shared" si="4"/>
        <v>-208</v>
      </c>
      <c r="F29" s="21">
        <f t="shared" si="4"/>
        <v>-586</v>
      </c>
    </row>
    <row r="30" spans="1:6" ht="12.75" customHeight="1">
      <c r="A30" s="23" t="s">
        <v>41</v>
      </c>
      <c r="B30" s="20">
        <v>22</v>
      </c>
      <c r="C30" s="21">
        <v>8999</v>
      </c>
      <c r="D30" s="21">
        <v>8886</v>
      </c>
      <c r="E30" s="21">
        <v>8999</v>
      </c>
      <c r="F30" s="21">
        <v>8886</v>
      </c>
    </row>
    <row r="31" spans="1:6" ht="12" customHeight="1">
      <c r="A31" s="19" t="s">
        <v>42</v>
      </c>
      <c r="B31" s="22">
        <v>23</v>
      </c>
      <c r="C31" s="21">
        <f>C25+C26+C29-C30</f>
        <v>636707</v>
      </c>
      <c r="D31" s="21">
        <f t="shared" ref="D31:F31" si="5">D25+D26+D29-D30</f>
        <v>781316</v>
      </c>
      <c r="E31" s="21">
        <f t="shared" si="5"/>
        <v>636707</v>
      </c>
      <c r="F31" s="21">
        <f t="shared" si="5"/>
        <v>781316</v>
      </c>
    </row>
    <row r="32" spans="1:6" ht="18.75" customHeight="1">
      <c r="A32" s="23" t="s">
        <v>43</v>
      </c>
      <c r="B32" s="20">
        <v>24</v>
      </c>
      <c r="C32" s="21">
        <v>38345</v>
      </c>
      <c r="D32" s="21">
        <v>28607</v>
      </c>
      <c r="E32" s="21">
        <v>38345</v>
      </c>
      <c r="F32" s="21">
        <v>28607</v>
      </c>
    </row>
    <row r="33" spans="1:6" ht="12" customHeight="1">
      <c r="A33" s="19" t="s">
        <v>44</v>
      </c>
      <c r="B33" s="22">
        <v>25</v>
      </c>
      <c r="C33" s="21">
        <v>26610</v>
      </c>
      <c r="D33" s="21">
        <v>27034</v>
      </c>
      <c r="E33" s="21">
        <v>26610</v>
      </c>
      <c r="F33" s="21">
        <v>27034</v>
      </c>
    </row>
    <row r="34" spans="1:6" ht="12" customHeight="1">
      <c r="A34" s="19" t="s">
        <v>45</v>
      </c>
      <c r="B34" s="22">
        <v>26</v>
      </c>
      <c r="C34" s="21">
        <v>7</v>
      </c>
      <c r="D34" s="21">
        <v>10</v>
      </c>
      <c r="E34" s="21">
        <v>7</v>
      </c>
      <c r="F34" s="21">
        <v>10</v>
      </c>
    </row>
    <row r="35" spans="1:6" ht="12" customHeight="1">
      <c r="A35" s="19" t="s">
        <v>46</v>
      </c>
      <c r="B35" s="22">
        <v>27</v>
      </c>
      <c r="C35" s="21">
        <f>SUM(C32:C34)</f>
        <v>64962</v>
      </c>
      <c r="D35" s="21">
        <f t="shared" ref="D35:F35" si="6">SUM(D32:D34)</f>
        <v>55651</v>
      </c>
      <c r="E35" s="21">
        <f t="shared" si="6"/>
        <v>64962</v>
      </c>
      <c r="F35" s="21">
        <f t="shared" si="6"/>
        <v>55651</v>
      </c>
    </row>
    <row r="36" spans="1:6" ht="18" customHeight="1">
      <c r="A36" s="19" t="s">
        <v>47</v>
      </c>
      <c r="B36" s="25" t="s">
        <v>48</v>
      </c>
      <c r="C36" s="21">
        <f>C31-C35</f>
        <v>571745</v>
      </c>
      <c r="D36" s="21">
        <f t="shared" ref="D36:F36" si="7">D31-D35</f>
        <v>725665</v>
      </c>
      <c r="E36" s="21">
        <f t="shared" si="7"/>
        <v>571745</v>
      </c>
      <c r="F36" s="21">
        <f t="shared" si="7"/>
        <v>725665</v>
      </c>
    </row>
    <row r="37" spans="1:6" ht="12" customHeight="1">
      <c r="A37" s="19" t="s">
        <v>49</v>
      </c>
      <c r="B37" s="22">
        <v>30</v>
      </c>
      <c r="C37" s="21"/>
      <c r="D37" s="21"/>
      <c r="E37" s="21"/>
      <c r="F37" s="21"/>
    </row>
    <row r="38" spans="1:6" ht="12" customHeight="1">
      <c r="A38" s="19" t="s">
        <v>50</v>
      </c>
      <c r="B38" s="22">
        <v>31</v>
      </c>
      <c r="C38" s="21">
        <f>C36+C37</f>
        <v>571745</v>
      </c>
      <c r="D38" s="21">
        <f t="shared" ref="D38:F38" si="8">D36+D37</f>
        <v>725665</v>
      </c>
      <c r="E38" s="21">
        <f t="shared" si="8"/>
        <v>571745</v>
      </c>
      <c r="F38" s="21">
        <f t="shared" si="8"/>
        <v>725665</v>
      </c>
    </row>
    <row r="39" spans="1:6" ht="12" customHeight="1">
      <c r="A39" s="19" t="s">
        <v>51</v>
      </c>
      <c r="B39" s="22">
        <v>32</v>
      </c>
      <c r="C39" s="21">
        <v>204137</v>
      </c>
      <c r="D39" s="21">
        <v>181257</v>
      </c>
      <c r="E39" s="21">
        <v>204137</v>
      </c>
      <c r="F39" s="21">
        <v>181257</v>
      </c>
    </row>
    <row r="40" spans="1:6" ht="12" customHeight="1">
      <c r="A40" s="19" t="s">
        <v>52</v>
      </c>
      <c r="B40" s="22">
        <v>33</v>
      </c>
      <c r="C40" s="21">
        <v>-11230</v>
      </c>
      <c r="D40" s="21">
        <v>76966</v>
      </c>
      <c r="E40" s="21">
        <v>-11230</v>
      </c>
      <c r="F40" s="21">
        <v>76966</v>
      </c>
    </row>
    <row r="41" spans="1:6" ht="12" customHeight="1">
      <c r="A41" s="19" t="s">
        <v>53</v>
      </c>
      <c r="B41" s="22">
        <v>34</v>
      </c>
      <c r="C41" s="21">
        <f>C38-C39-C40</f>
        <v>378838</v>
      </c>
      <c r="D41" s="21">
        <f t="shared" ref="D41:F41" si="9">D38-D39-D40</f>
        <v>467442</v>
      </c>
      <c r="E41" s="21">
        <f t="shared" si="9"/>
        <v>378838</v>
      </c>
      <c r="F41" s="21">
        <f t="shared" si="9"/>
        <v>467442</v>
      </c>
    </row>
    <row r="42" spans="1:6" ht="7" customHeight="1"/>
    <row r="43" spans="1:6" ht="7" customHeight="1"/>
    <row r="44" spans="1:6" ht="16" customHeight="1"/>
    <row r="45" spans="1:6" ht="17.149999999999999" customHeight="1"/>
    <row r="46" spans="1:6" ht="7" customHeight="1"/>
    <row r="47" spans="1:6" ht="7" customHeight="1"/>
    <row r="48" spans="1:6" ht="7" customHeight="1"/>
    <row r="49" ht="7" customHeight="1"/>
    <row r="50" ht="7" customHeight="1"/>
    <row r="51" ht="7" customHeight="1"/>
    <row r="52" ht="7" customHeight="1"/>
    <row r="53" ht="7" customHeight="1"/>
    <row r="54" ht="7" customHeight="1"/>
    <row r="55" ht="7" customHeight="1"/>
    <row r="56" ht="7" customHeight="1"/>
    <row r="57" ht="8.15" customHeight="1"/>
    <row r="58" ht="17.149999999999999" customHeight="1"/>
    <row r="59" ht="7" customHeight="1"/>
    <row r="60" ht="7" customHeight="1"/>
    <row r="61" ht="7" customHeight="1"/>
    <row r="62" ht="7" customHeight="1"/>
    <row r="63" ht="7" customHeight="1"/>
    <row r="64" ht="7" customHeight="1"/>
    <row r="65" ht="7" customHeight="1"/>
    <row r="66" ht="7" customHeight="1"/>
    <row r="67" ht="8.15" customHeight="1"/>
    <row r="68" ht="8.15" customHeight="1"/>
    <row r="69" ht="8.15" customHeight="1"/>
    <row r="70" ht="8.15" customHeight="1"/>
    <row r="71" ht="8.15" customHeight="1"/>
    <row r="72" ht="7" customHeight="1"/>
    <row r="73" ht="7" customHeight="1"/>
    <row r="74" ht="7" customHeight="1"/>
    <row r="75" ht="7" customHeight="1"/>
    <row r="76" ht="7" customHeight="1"/>
    <row r="77" ht="7" customHeight="1"/>
  </sheetData>
  <mergeCells count="10">
    <mergeCell ref="A7:A8"/>
    <mergeCell ref="B7:B8"/>
    <mergeCell ref="C7:D7"/>
    <mergeCell ref="E7:F7"/>
    <mergeCell ref="A1:D1"/>
    <mergeCell ref="E1:F1"/>
    <mergeCell ref="A2:D2"/>
    <mergeCell ref="E2:F2"/>
    <mergeCell ref="E3:F3"/>
    <mergeCell ref="E6:F6"/>
  </mergeCells>
  <pageMargins left="0.45" right="0.45" top="0.25" bottom="0.2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workbookViewId="0"/>
  </sheetViews>
  <sheetFormatPr defaultColWidth="9.1796875" defaultRowHeight="13"/>
  <cols>
    <col min="1" max="1" width="53.26953125" style="4" customWidth="1"/>
    <col min="2" max="2" width="9.1796875" style="4"/>
    <col min="3" max="3" width="12.453125" style="4" customWidth="1"/>
    <col min="4" max="4" width="13.453125" style="4" customWidth="1"/>
    <col min="5" max="6" width="14" style="4" customWidth="1"/>
    <col min="7" max="16384" width="9.1796875" style="4"/>
  </cols>
  <sheetData>
    <row r="1" spans="1:6" s="28" customFormat="1" ht="12" customHeight="1">
      <c r="A1" s="26" t="s">
        <v>54</v>
      </c>
      <c r="B1" s="10" t="s">
        <v>55</v>
      </c>
      <c r="C1" s="27"/>
      <c r="D1" s="10" t="s">
        <v>56</v>
      </c>
      <c r="E1" s="27"/>
      <c r="F1" s="7" t="s">
        <v>57</v>
      </c>
    </row>
    <row r="2" spans="1:6" s="28" customFormat="1" ht="12" customHeight="1">
      <c r="A2" s="12" t="s">
        <v>58</v>
      </c>
      <c r="B2" s="29" t="s">
        <v>59</v>
      </c>
      <c r="C2" s="30"/>
      <c r="D2" s="31"/>
      <c r="E2" s="30" t="s">
        <v>60</v>
      </c>
      <c r="F2" s="31"/>
    </row>
    <row r="3" spans="1:6" s="28" customFormat="1" ht="12" customHeight="1">
      <c r="A3" s="16"/>
      <c r="B3" s="32"/>
      <c r="C3" s="18" t="s">
        <v>61</v>
      </c>
      <c r="D3" s="18" t="s">
        <v>62</v>
      </c>
      <c r="E3" s="18" t="s">
        <v>63</v>
      </c>
      <c r="F3" s="18" t="s">
        <v>64</v>
      </c>
    </row>
    <row r="4" spans="1:6" s="28" customFormat="1" ht="18" customHeight="1">
      <c r="A4" s="19" t="s">
        <v>65</v>
      </c>
      <c r="B4" s="33">
        <v>35</v>
      </c>
      <c r="C4" s="34"/>
      <c r="D4" s="34"/>
      <c r="E4" s="34"/>
      <c r="F4" s="34"/>
    </row>
    <row r="5" spans="1:6" s="28" customFormat="1" ht="21" customHeight="1">
      <c r="A5" s="19" t="s">
        <v>66</v>
      </c>
      <c r="B5" s="35">
        <v>36</v>
      </c>
      <c r="C5" s="34"/>
      <c r="D5" s="34"/>
      <c r="E5" s="34"/>
      <c r="F5" s="34"/>
    </row>
    <row r="6" spans="1:6" s="28" customFormat="1" ht="12" customHeight="1">
      <c r="A6" s="19" t="s">
        <v>67</v>
      </c>
      <c r="B6" s="35">
        <v>37</v>
      </c>
      <c r="C6" s="34">
        <v>378838</v>
      </c>
      <c r="D6" s="34">
        <v>467442</v>
      </c>
      <c r="E6" s="34">
        <v>378838</v>
      </c>
      <c r="F6" s="34">
        <v>467442</v>
      </c>
    </row>
    <row r="7" spans="1:6" s="28" customFormat="1" ht="12" customHeight="1">
      <c r="A7" s="19" t="s">
        <v>68</v>
      </c>
      <c r="B7" s="35">
        <v>38</v>
      </c>
      <c r="C7" s="34">
        <v>0</v>
      </c>
      <c r="D7" s="34">
        <v>0</v>
      </c>
      <c r="E7" s="34">
        <v>0</v>
      </c>
      <c r="F7" s="34" t="s">
        <v>69</v>
      </c>
    </row>
    <row r="8" spans="1:6" s="28" customFormat="1" ht="12" customHeight="1">
      <c r="A8" s="19" t="s">
        <v>70</v>
      </c>
      <c r="B8" s="35">
        <v>39</v>
      </c>
      <c r="C8" s="34">
        <v>0</v>
      </c>
      <c r="D8" s="34">
        <v>0</v>
      </c>
      <c r="E8" s="34">
        <v>0</v>
      </c>
      <c r="F8" s="34" t="s">
        <v>69</v>
      </c>
    </row>
    <row r="9" spans="1:6" s="28" customFormat="1" ht="12" customHeight="1">
      <c r="A9" s="19" t="s">
        <v>71</v>
      </c>
      <c r="B9" s="35">
        <v>40</v>
      </c>
      <c r="C9" s="34">
        <v>0</v>
      </c>
      <c r="D9" s="34">
        <v>0</v>
      </c>
      <c r="E9" s="34">
        <v>0</v>
      </c>
      <c r="F9" s="34" t="s">
        <v>69</v>
      </c>
    </row>
    <row r="10" spans="1:6" s="28" customFormat="1" ht="12" customHeight="1">
      <c r="A10" s="19" t="s">
        <v>72</v>
      </c>
      <c r="B10" s="35">
        <v>41</v>
      </c>
      <c r="C10" s="34">
        <v>0</v>
      </c>
      <c r="D10" s="34">
        <v>0</v>
      </c>
      <c r="E10" s="34">
        <v>0</v>
      </c>
      <c r="F10" s="34" t="s">
        <v>69</v>
      </c>
    </row>
    <row r="11" spans="1:6" s="28" customFormat="1" ht="12" customHeight="1">
      <c r="A11" s="19" t="s">
        <v>73</v>
      </c>
      <c r="B11" s="35">
        <v>42</v>
      </c>
      <c r="C11" s="34">
        <f>SUM(C6:C10)</f>
        <v>378838</v>
      </c>
      <c r="D11" s="34">
        <v>467442</v>
      </c>
      <c r="E11" s="34">
        <f>SUM(E6:E10)</f>
        <v>378838</v>
      </c>
      <c r="F11" s="34">
        <v>467442</v>
      </c>
    </row>
    <row r="12" spans="1:6" s="28" customFormat="1" ht="12" customHeight="1">
      <c r="A12" s="19" t="s">
        <v>74</v>
      </c>
      <c r="B12" s="35">
        <v>43</v>
      </c>
      <c r="C12" s="34">
        <v>0</v>
      </c>
      <c r="D12" s="34"/>
      <c r="E12" s="34">
        <v>0</v>
      </c>
      <c r="F12" s="34"/>
    </row>
    <row r="13" spans="1:6" s="28" customFormat="1" ht="12" customHeight="1">
      <c r="A13" s="19" t="s">
        <v>75</v>
      </c>
      <c r="B13" s="35">
        <v>44</v>
      </c>
      <c r="C13" s="34"/>
      <c r="D13" s="34"/>
      <c r="E13" s="34"/>
      <c r="F13" s="34"/>
    </row>
    <row r="14" spans="1:6" s="28" customFormat="1" ht="12" customHeight="1">
      <c r="A14" s="19" t="s">
        <v>76</v>
      </c>
      <c r="B14" s="35">
        <v>45</v>
      </c>
      <c r="C14" s="36">
        <v>0.7838679780003005</v>
      </c>
      <c r="D14" s="36">
        <v>0.768095511378726</v>
      </c>
      <c r="E14" s="36">
        <v>0.7838679780003005</v>
      </c>
      <c r="F14" s="36">
        <v>0.7681</v>
      </c>
    </row>
    <row r="15" spans="1:6" s="28" customFormat="1" ht="12" customHeight="1">
      <c r="A15" s="19" t="s">
        <v>77</v>
      </c>
      <c r="B15" s="35">
        <v>46</v>
      </c>
      <c r="C15" s="36">
        <v>0.28514216941315784</v>
      </c>
      <c r="D15" s="36">
        <v>0.26953572927629643</v>
      </c>
      <c r="E15" s="36">
        <v>0.28514216941315784</v>
      </c>
      <c r="F15" s="36">
        <v>0.26950000000000002</v>
      </c>
    </row>
    <row r="16" spans="1:6" s="28" customFormat="1" ht="12" customHeight="1">
      <c r="A16" s="19" t="s">
        <v>78</v>
      </c>
      <c r="B16" s="35">
        <v>47</v>
      </c>
      <c r="C16" s="36">
        <v>0.36484384646625734</v>
      </c>
      <c r="D16" s="36">
        <v>0.36326039760607842</v>
      </c>
      <c r="E16" s="36">
        <v>0.36484384646625734</v>
      </c>
      <c r="F16" s="36">
        <v>0.36330000000000001</v>
      </c>
    </row>
    <row r="17" spans="1:6" s="28" customFormat="1" ht="20.25" customHeight="1">
      <c r="A17" s="19" t="s">
        <v>79</v>
      </c>
      <c r="B17" s="33">
        <v>48</v>
      </c>
      <c r="C17" s="34">
        <v>581128</v>
      </c>
      <c r="D17" s="34">
        <v>634823</v>
      </c>
      <c r="E17" s="34">
        <v>581128</v>
      </c>
      <c r="F17" s="34">
        <v>634823</v>
      </c>
    </row>
    <row r="18" spans="1:6" s="28" customFormat="1" ht="12" customHeight="1">
      <c r="A18" s="19" t="s">
        <v>80</v>
      </c>
      <c r="B18" s="35">
        <v>49</v>
      </c>
      <c r="C18" s="34">
        <v>-204137</v>
      </c>
      <c r="D18" s="34">
        <v>-181257</v>
      </c>
      <c r="E18" s="34">
        <v>-204137</v>
      </c>
      <c r="F18" s="34">
        <v>-181257</v>
      </c>
    </row>
    <row r="19" spans="1:6" s="28" customFormat="1" ht="12" customHeight="1">
      <c r="A19" s="19" t="s">
        <v>81</v>
      </c>
      <c r="B19" s="35">
        <v>50</v>
      </c>
      <c r="C19" s="34">
        <v>11230</v>
      </c>
      <c r="D19" s="34">
        <v>-76966</v>
      </c>
      <c r="E19" s="34">
        <v>11230</v>
      </c>
      <c r="F19" s="34">
        <v>-76966</v>
      </c>
    </row>
    <row r="20" spans="1:6" s="28" customFormat="1" ht="12" customHeight="1">
      <c r="A20" s="19" t="s">
        <v>82</v>
      </c>
      <c r="B20" s="35">
        <v>51</v>
      </c>
      <c r="C20" s="34">
        <v>-2755</v>
      </c>
      <c r="D20" s="34">
        <v>-2709</v>
      </c>
      <c r="E20" s="34">
        <v>-2755</v>
      </c>
      <c r="F20" s="34">
        <v>-2709</v>
      </c>
    </row>
    <row r="21" spans="1:6" s="28" customFormat="1" ht="12" customHeight="1">
      <c r="A21" s="19" t="s">
        <v>83</v>
      </c>
      <c r="B21" s="35">
        <v>52</v>
      </c>
      <c r="C21" s="34">
        <v>6169</v>
      </c>
      <c r="D21" s="34">
        <v>6090</v>
      </c>
      <c r="E21" s="34">
        <v>6169</v>
      </c>
      <c r="F21" s="34">
        <v>6090</v>
      </c>
    </row>
    <row r="22" spans="1:6" s="28" customFormat="1" ht="12" customHeight="1">
      <c r="A22" s="19" t="s">
        <v>84</v>
      </c>
      <c r="B22" s="35">
        <v>53</v>
      </c>
      <c r="C22" s="34">
        <f>SUM(C17:C21)</f>
        <v>391635</v>
      </c>
      <c r="D22" s="34">
        <f t="shared" ref="D22:F22" si="0">SUM(D17:D21)</f>
        <v>379981</v>
      </c>
      <c r="E22" s="34">
        <f t="shared" si="0"/>
        <v>391635</v>
      </c>
      <c r="F22" s="34">
        <f t="shared" si="0"/>
        <v>379981</v>
      </c>
    </row>
    <row r="23" spans="1:6" ht="25.5" customHeight="1">
      <c r="A23" s="37" t="s">
        <v>85</v>
      </c>
      <c r="B23" s="38"/>
      <c r="C23" s="38"/>
      <c r="D23" s="38"/>
      <c r="E23" s="38"/>
      <c r="F23" s="38"/>
    </row>
    <row r="24" spans="1:6" ht="18" customHeight="1">
      <c r="A24" s="39" t="s">
        <v>86</v>
      </c>
      <c r="B24" s="2"/>
      <c r="C24" s="2"/>
      <c r="D24" s="2"/>
      <c r="E24" s="2"/>
      <c r="F24" s="2"/>
    </row>
    <row r="25" spans="1:6" ht="66" customHeight="1">
      <c r="A25" s="40" t="s">
        <v>87</v>
      </c>
      <c r="B25" s="41"/>
      <c r="C25" s="41"/>
      <c r="D25" s="41"/>
      <c r="E25" s="41"/>
      <c r="F25" s="41"/>
    </row>
    <row r="27" spans="1:6">
      <c r="A27" s="42" t="s">
        <v>88</v>
      </c>
      <c r="B27" s="43"/>
      <c r="C27" s="43"/>
      <c r="D27" s="43"/>
      <c r="E27" s="43"/>
      <c r="F27" s="44"/>
    </row>
    <row r="28" spans="1:6" ht="27" customHeight="1">
      <c r="A28" s="45" t="s">
        <v>89</v>
      </c>
      <c r="B28" s="41"/>
      <c r="C28" s="41"/>
      <c r="D28" s="41"/>
      <c r="E28" s="41"/>
      <c r="F28" s="46"/>
    </row>
    <row r="29" spans="1:6" ht="16.5" customHeight="1">
      <c r="A29" s="47" t="s">
        <v>90</v>
      </c>
      <c r="F29" s="48"/>
    </row>
    <row r="30" spans="1:6" ht="15.75" customHeight="1">
      <c r="A30" s="47" t="s">
        <v>91</v>
      </c>
      <c r="F30" s="48"/>
    </row>
    <row r="31" spans="1:6">
      <c r="A31" s="49" t="s">
        <v>92</v>
      </c>
      <c r="B31" s="50" t="s">
        <v>93</v>
      </c>
      <c r="C31" s="50"/>
      <c r="D31" s="50"/>
      <c r="E31" s="50"/>
      <c r="F31" s="51"/>
    </row>
  </sheetData>
  <mergeCells count="12">
    <mergeCell ref="A23:F23"/>
    <mergeCell ref="A24:F24"/>
    <mergeCell ref="A25:F25"/>
    <mergeCell ref="A27:F27"/>
    <mergeCell ref="A28:F28"/>
    <mergeCell ref="B31:F31"/>
    <mergeCell ref="B1:C1"/>
    <mergeCell ref="D1:E1"/>
    <mergeCell ref="A2:A3"/>
    <mergeCell ref="B2:B3"/>
    <mergeCell ref="C2:D2"/>
    <mergeCell ref="E2:F2"/>
  </mergeCells>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Form RE&amp;I Page 1</vt:lpstr>
      <vt:lpstr>Form RE&amp;I Page 2</vt:lpstr>
      <vt:lpstr>'Form RE&amp;I Page 1'!Print_Area</vt:lpstr>
    </vt:vector>
  </TitlesOfParts>
  <Company>Norfolk Southern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Assad, Lisa M.</dc:creator>
  <cp:lastModifiedBy>Assad, Lisa M.</cp:lastModifiedBy>
  <cp:lastPrinted>2014-04-30T20:26:24Z</cp:lastPrinted>
  <dcterms:created xsi:type="dcterms:W3CDTF">2014-04-30T20:17:51Z</dcterms:created>
  <dcterms:modified xsi:type="dcterms:W3CDTF">2014-04-30T20:26:31Z</dcterms:modified>
</cp:coreProperties>
</file>