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588" windowWidth="9576" windowHeight="4860" tabRatio="751"/>
  </bookViews>
  <sheets>
    <sheet name="Form RE&amp;I Page 1" sheetId="48" r:id="rId1"/>
    <sheet name="Form RE&amp;I Page 2" sheetId="49" r:id="rId2"/>
  </sheets>
  <definedNames>
    <definedName name="_xlnm.Print_Area" localSheetId="0">'Form RE&amp;I Page 1'!$A$1:$F$42</definedName>
  </definedNames>
  <calcPr calcId="145621"/>
</workbook>
</file>

<file path=xl/calcChain.xml><?xml version="1.0" encoding="utf-8"?>
<calcChain xmlns="http://schemas.openxmlformats.org/spreadsheetml/2006/main">
  <c r="F22" i="49" l="1"/>
  <c r="F11" i="49"/>
  <c r="D11" i="49"/>
  <c r="D22" i="49"/>
  <c r="F35" i="48"/>
  <c r="E35" i="48"/>
  <c r="D35" i="48"/>
  <c r="F29" i="48"/>
  <c r="E29" i="48"/>
  <c r="D29" i="48"/>
  <c r="F20" i="48"/>
  <c r="E20" i="48"/>
  <c r="D20" i="48"/>
  <c r="F17" i="48"/>
  <c r="D17" i="48"/>
  <c r="D24" i="48" s="1"/>
  <c r="F14" i="48"/>
  <c r="E14" i="48"/>
  <c r="D14" i="48"/>
  <c r="D15" i="49" l="1"/>
  <c r="F15" i="49"/>
  <c r="F24" i="48"/>
  <c r="D25" i="48"/>
  <c r="D31" i="48" s="1"/>
  <c r="D36" i="48" s="1"/>
  <c r="D38" i="48" s="1"/>
  <c r="D41" i="48" s="1"/>
  <c r="D14" i="49"/>
  <c r="D16" i="49"/>
  <c r="F14" i="49"/>
  <c r="F16" i="49"/>
  <c r="F25" i="48"/>
  <c r="F31" i="48" s="1"/>
  <c r="F36" i="48" s="1"/>
  <c r="F38" i="48" s="1"/>
  <c r="F41" i="48" s="1"/>
  <c r="E17" i="48" l="1"/>
  <c r="E24" i="48" s="1"/>
  <c r="E25" i="48" s="1"/>
  <c r="E31" i="48" s="1"/>
  <c r="E36" i="48" s="1"/>
  <c r="E38" i="48" s="1"/>
  <c r="E41" i="48" s="1"/>
  <c r="C19" i="49" l="1"/>
  <c r="C18" i="49"/>
  <c r="E16" i="49"/>
  <c r="C29" i="48" l="1"/>
  <c r="C14" i="48"/>
  <c r="C16" i="49" s="1"/>
  <c r="E15" i="49"/>
  <c r="C17" i="48" l="1"/>
  <c r="C20" i="48"/>
  <c r="C35" i="48"/>
  <c r="E14" i="49"/>
  <c r="C24" i="48" l="1"/>
  <c r="C25" i="48" s="1"/>
  <c r="C17" i="49" s="1"/>
  <c r="C22" i="49" s="1"/>
  <c r="C15" i="49"/>
  <c r="C14" i="49"/>
  <c r="C31" i="48" l="1"/>
  <c r="C36" i="48" s="1"/>
  <c r="C38" i="48" s="1"/>
  <c r="C41" i="48" s="1"/>
  <c r="E17" i="49" l="1"/>
  <c r="E22" i="49" s="1"/>
  <c r="E11" i="49" l="1"/>
  <c r="C11" i="49" l="1"/>
</calcChain>
</file>

<file path=xl/sharedStrings.xml><?xml version="1.0" encoding="utf-8"?>
<sst xmlns="http://schemas.openxmlformats.org/spreadsheetml/2006/main" count="101" uniqueCount="95">
  <si>
    <t xml:space="preserve">SURFACE  TRANSPORTATION BOARD  - QUARTERLY REPORT OF REVENUES, EXPENSES, AND INCOME - RAILROADS     </t>
  </si>
  <si>
    <t>FORM RE&amp;I</t>
  </si>
  <si>
    <t xml:space="preserve">Washington,  DC 20423                                                                                                                                                                                   </t>
  </si>
  <si>
    <t>OMB Clearance No. 2140-0013</t>
  </si>
  <si>
    <r>
      <rPr>
        <b/>
        <sz val="7"/>
        <rFont val="Arial"/>
        <family val="34"/>
      </rPr>
      <t>Expiration Date 08-31-2015</t>
    </r>
  </si>
  <si>
    <t>Expiration Date 08-31-2015</t>
  </si>
  <si>
    <t>Page 1 of 2</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</si>
  <si>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</si>
  <si>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</si>
  <si>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</si>
  <si>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</si>
  <si>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</si>
  <si>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</si>
  <si>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</si>
  <si>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</si>
  <si>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</si>
  <si>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</si>
  <si>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</si>
  <si>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</si>
  <si>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</si>
  <si>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</si>
  <si>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</si>
  <si>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r>
      <rPr>
        <sz val="7"/>
        <rFont val="Arial"/>
        <family val="34"/>
      </rPr>
      <t>All Other W ay and Structure Accounts</t>
    </r>
  </si>
  <si>
    <r>
      <rPr>
        <sz val="7"/>
        <rFont val="Arial"/>
        <family val="34"/>
      </rPr>
      <t>Total W ay and Structures</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</si>
  <si>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</si>
  <si>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</si>
  <si>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</si>
  <si>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</si>
  <si>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</si>
  <si>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</si>
  <si>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</si>
  <si>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</si>
  <si>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</si>
  <si>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</si>
  <si>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</si>
  <si>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</si>
  <si>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</si>
  <si>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</si>
  <si>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</si>
  <si>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</si>
  <si>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</si>
  <si>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</si>
  <si>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 xml:space="preserve">Income Items
Income After Fixed Charges
</t>
    </r>
    <r>
      <rPr>
        <sz val="7"/>
        <rFont val="Arial"/>
        <family val="34"/>
      </rPr>
      <t>Other Deductions (Account 546)</t>
    </r>
  </si>
  <si>
    <r>
      <rPr>
        <sz val="7"/>
        <rFont val="Arial"/>
        <family val="34"/>
      </rPr>
      <t>28
29</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</si>
  <si>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</si>
  <si>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</si>
  <si>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</si>
  <si>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</si>
  <si>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</si>
  <si>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</si>
  <si>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</si>
  <si>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</si>
  <si>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</si>
  <si>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</si>
  <si>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</si>
  <si>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</si>
  <si>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</si>
  <si>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</si>
  <si>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</si>
  <si>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</si>
  <si>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</si>
  <si>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</si>
  <si>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</si>
  <si>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</si>
  <si>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</si>
  <si>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</si>
  <si>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</si>
  <si>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</si>
  <si>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</si>
  <si>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</si>
  <si>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</si>
  <si>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</si>
  <si>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</si>
  <si>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</si>
  <si>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</si>
  <si>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</si>
  <si>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</si>
  <si>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</si>
  <si>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</si>
  <si>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</si>
  <si>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</si>
  <si>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Railroad:  NORFOLK SOUTHERN COMBINED RAILROAD SUBSIDIARIES                                                                                                                                                          Date of Report </t>
    </r>
    <r>
      <rPr>
        <b/>
        <u/>
        <sz val="7"/>
        <rFont val="Arial"/>
        <family val="34"/>
      </rPr>
      <t>                               </t>
    </r>
  </si>
  <si>
    <r>
      <t xml:space="preserve">Name (Printed) </t>
    </r>
    <r>
      <rPr>
        <u/>
        <sz val="6"/>
        <rFont val="Arial"/>
        <family val="2"/>
      </rPr>
      <t xml:space="preserve">                   Terri H. Grubb                                                                                     </t>
    </r>
  </si>
  <si>
    <r>
      <t xml:space="preserve">Title </t>
    </r>
    <r>
      <rPr>
        <u/>
        <sz val="6"/>
        <rFont val="Arial"/>
        <family val="2"/>
      </rPr>
      <t xml:space="preserve">                               Manager Corporate Accounting                                                                               </t>
    </r>
  </si>
  <si>
    <r>
      <t xml:space="preserve">Form RE&amp;I  Railroad </t>
    </r>
    <r>
      <rPr>
        <b/>
        <u/>
        <sz val="7"/>
        <rFont val="Times New Roman"/>
        <family val="1"/>
      </rPr>
      <t>Norfolk Southern Combined Railroad Subsidiaries</t>
    </r>
  </si>
  <si>
    <r>
      <t xml:space="preserve">Year </t>
    </r>
    <r>
      <rPr>
        <u/>
        <sz val="7"/>
        <color rgb="FF000000"/>
        <rFont val="Times New Roman"/>
        <family val="1"/>
      </rPr>
      <t xml:space="preserve">    2014       </t>
    </r>
  </si>
  <si>
    <r>
      <t xml:space="preserve">Amended </t>
    </r>
    <r>
      <rPr>
        <u/>
        <sz val="7"/>
        <color rgb="FF000000"/>
        <rFont val="Times New Roman"/>
        <family val="1"/>
      </rPr>
      <t xml:space="preserve">         No             </t>
    </r>
  </si>
  <si>
    <r>
      <t xml:space="preserve">Telephone Number </t>
    </r>
    <r>
      <rPr>
        <u/>
        <sz val="7"/>
        <color rgb="FF000000"/>
        <rFont val="Times New Roman"/>
        <family val="1"/>
      </rPr>
      <t xml:space="preserve">                   540-512-5969                                           </t>
    </r>
  </si>
  <si>
    <r>
      <t xml:space="preserve">Quarter </t>
    </r>
    <r>
      <rPr>
        <u/>
        <sz val="7"/>
        <color rgb="FF000000"/>
        <rFont val="Times New Roman"/>
        <family val="1"/>
      </rPr>
      <t xml:space="preserve">         4                          </t>
    </r>
  </si>
  <si>
    <r>
      <t xml:space="preserve">Quarter </t>
    </r>
    <r>
      <rPr>
        <u/>
        <sz val="7"/>
        <color rgb="FF000000"/>
        <rFont val="Times New Roman"/>
        <family val="1"/>
      </rPr>
      <t xml:space="preserve">        4            </t>
    </r>
  </si>
  <si>
    <r>
      <t xml:space="preserve">Date of Report </t>
    </r>
    <r>
      <rPr>
        <u/>
        <sz val="7"/>
        <color rgb="FF000000"/>
        <rFont val="Times New Roman"/>
        <family val="1"/>
      </rPr>
      <t xml:space="preserve"> January 30, 2015                   </t>
    </r>
  </si>
  <si>
    <r>
      <t xml:space="preserve">Date </t>
    </r>
    <r>
      <rPr>
        <u/>
        <sz val="6"/>
        <rFont val="Arial"/>
        <family val="2"/>
      </rPr>
      <t xml:space="preserve">                January 30, 2014     </t>
    </r>
    <r>
      <rPr>
        <sz val="6"/>
        <rFont val="Arial"/>
        <family val="34"/>
      </rPr>
      <t xml:space="preserve">     Signature </t>
    </r>
    <r>
      <rPr>
        <u/>
        <sz val="6"/>
        <rFont val="Arial"/>
        <family val="34"/>
      </rPr>
      <t>                                                                           </t>
    </r>
    <r>
      <rPr>
        <sz val="6"/>
        <rFont val="Arial"/>
        <family val="34"/>
      </rPr>
      <t xml:space="preserve">                           </t>
    </r>
  </si>
  <si>
    <r>
      <t xml:space="preserve">Year </t>
    </r>
    <r>
      <rPr>
        <u/>
        <sz val="7"/>
        <color rgb="FF000000"/>
        <rFont val="Times New Roman"/>
        <family val="1"/>
      </rPr>
      <t xml:space="preserve">           2015                        </t>
    </r>
  </si>
  <si>
    <t xml:space="preserve">                               -  </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</si>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</sst>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0;###0"/>
  </numFmts>
  <fonts count="38">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N Helvetica Narrow"/>
    </font>
    <font>
      <sz val="10"/>
      <name val="Arial"/>
      <family val="2"/>
    </font>
    <font>
      <sz val="10"/>
      <name val="Geneva"/>
    </font>
    <font>
      <sz val="10"/>
      <name val="Arial"/>
      <family val="2"/>
    </font>
    <font>
      <sz val="10"/>
      <color rgb="FF000000"/>
      <name val="Times New Roman"/>
      <family val="1"/>
    </font>
    <font>
      <b/>
      <sz val="7"/>
      <name val="Arial"/>
      <family val="34"/>
    </font>
    <font>
      <b/>
      <sz val="7"/>
      <color rgb="FF000000"/>
      <name val="Times New Roman"/>
      <family val="1"/>
    </font>
    <font>
      <b/>
      <sz val="10"/>
      <color rgb="FF000000"/>
      <name val="Times New Roman"/>
      <family val="1"/>
    </font>
    <font>
      <sz val="7"/>
      <color rgb="FF000000"/>
      <name val="Times New Roman"/>
      <family val="1"/>
    </font>
    <font>
      <b/>
      <u/>
      <sz val="7"/>
      <name val="Arial"/>
      <family val="34"/>
    </font>
    <font>
      <sz val="7"/>
      <name val="Arial"/>
      <family val="34"/>
    </font>
    <font>
      <sz val="7"/>
      <color rgb="FF000000"/>
      <name val="Arial"/>
      <family val="2"/>
    </font>
    <font>
      <b/>
      <sz val="7"/>
      <name val="Times New Roman"/>
      <family val="1"/>
    </font>
    <font>
      <b/>
      <u/>
      <sz val="7"/>
      <name val="Times New Roman"/>
      <family val="1"/>
    </font>
    <font>
      <sz val="10"/>
      <color rgb="FF000000"/>
      <name val="Times New Roman"/>
      <family val="1"/>
    </font>
    <font>
      <sz val="7"/>
      <name val="Times New Roman"/>
      <family val="1"/>
    </font>
    <font>
      <b/>
      <sz val="6"/>
      <name val="Arial"/>
      <family val="34"/>
    </font>
    <font>
      <sz val="6"/>
      <name val="Arial"/>
      <family val="34"/>
    </font>
    <font>
      <sz val="6"/>
      <name val="Times New Roman"/>
      <family val="1"/>
    </font>
    <font>
      <sz val="6"/>
      <name val="Calibri"/>
      <family val="34"/>
    </font>
    <font>
      <u/>
      <sz val="6"/>
      <name val="Arial"/>
      <family val="34"/>
    </font>
    <font>
      <u/>
      <sz val="7"/>
      <color rgb="FF000000"/>
      <name val="Times New Roman"/>
      <family val="1"/>
    </font>
    <font>
      <u/>
      <sz val="6"/>
      <name val="Arial"/>
      <family val="2"/>
    </font>
  </fonts>
  <fills count="3">
    <fill>
      <patternFill patternType="none"/>
    </fill>
    <fill>
      <patternFill patternType="gray125"/>
    </fill>
    <fill>
      <patternFill patternType="solid">
        <fgColor rgb="FFFFFFFF"/>
      </patternFill>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31">
    <xf numFmtId="0" fontId="0" fillId="0" borderId="0"/>
    <xf numFmtId="43" fontId="15"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4" fillId="0" borderId="0"/>
    <xf numFmtId="0" fontId="19"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9" fontId="17"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55">
    <xf numFmtId="0" fontId="0" fillId="0" borderId="0" xfId="0"/>
    <xf numFmtId="0" fontId="19" fillId="2" borderId="0" xfId="6" applyFill="1" applyBorder="1" applyAlignment="1">
      <alignment horizontal="left" vertical="top"/>
    </xf>
    <xf numFmtId="0" fontId="23" fillId="2" borderId="0" xfId="6" applyFont="1" applyFill="1" applyBorder="1" applyAlignment="1">
      <alignment horizontal="right" vertical="top"/>
    </xf>
    <xf numFmtId="0" fontId="23" fillId="2" borderId="0" xfId="6" applyFont="1" applyFill="1" applyBorder="1" applyAlignment="1">
      <alignment horizontal="left" vertical="top"/>
    </xf>
    <xf numFmtId="0" fontId="21" fillId="2" borderId="0" xfId="6" applyFont="1" applyFill="1" applyBorder="1" applyAlignment="1">
      <alignment horizontal="left" vertical="top"/>
    </xf>
    <xf numFmtId="0" fontId="23" fillId="2" borderId="13" xfId="6" applyFont="1" applyFill="1" applyBorder="1" applyAlignment="1">
      <alignment horizontal="center" vertical="top" wrapText="1"/>
    </xf>
    <xf numFmtId="0" fontId="23" fillId="2" borderId="14" xfId="6" applyFont="1" applyFill="1" applyBorder="1" applyAlignment="1">
      <alignment horizontal="left" vertical="top" wrapText="1"/>
    </xf>
    <xf numFmtId="165" fontId="26" fillId="2" borderId="14" xfId="6" applyNumberFormat="1" applyFont="1" applyFill="1" applyBorder="1" applyAlignment="1">
      <alignment horizontal="center" vertical="center" wrapText="1"/>
    </xf>
    <xf numFmtId="165" fontId="26" fillId="2" borderId="14" xfId="6" applyNumberFormat="1" applyFont="1" applyFill="1" applyBorder="1" applyAlignment="1">
      <alignment horizontal="center" vertical="top" wrapText="1"/>
    </xf>
    <xf numFmtId="0" fontId="25" fillId="2" borderId="14" xfId="6" applyFont="1" applyFill="1" applyBorder="1" applyAlignment="1">
      <alignment horizontal="left" vertical="top" wrapText="1"/>
    </xf>
    <xf numFmtId="0" fontId="20" fillId="2" borderId="14" xfId="6" applyFont="1" applyFill="1" applyBorder="1" applyAlignment="1">
      <alignment horizontal="left" vertical="top" wrapText="1"/>
    </xf>
    <xf numFmtId="0" fontId="23" fillId="2" borderId="14" xfId="6" applyFont="1" applyFill="1" applyBorder="1" applyAlignment="1">
      <alignment horizontal="center" vertical="center" wrapText="1"/>
    </xf>
    <xf numFmtId="0" fontId="27" fillId="2" borderId="0" xfId="6" applyFont="1" applyFill="1" applyBorder="1" applyAlignment="1">
      <alignment horizontal="left" vertical="top"/>
    </xf>
    <xf numFmtId="0" fontId="29" fillId="2" borderId="0" xfId="6" applyFont="1" applyFill="1" applyBorder="1" applyAlignment="1">
      <alignment horizontal="left" vertical="top"/>
    </xf>
    <xf numFmtId="165" fontId="23" fillId="2" borderId="14" xfId="6" applyNumberFormat="1" applyFont="1" applyFill="1" applyBorder="1" applyAlignment="1">
      <alignment horizontal="center" vertical="center" wrapText="1"/>
    </xf>
    <xf numFmtId="165" fontId="23" fillId="2" borderId="14" xfId="6" applyNumberFormat="1" applyFont="1" applyFill="1" applyBorder="1" applyAlignment="1">
      <alignment horizontal="center" vertical="top" wrapText="1"/>
    </xf>
    <xf numFmtId="0" fontId="32" fillId="2" borderId="4" xfId="6" applyFont="1" applyFill="1" applyBorder="1" applyAlignment="1">
      <alignment horizontal="left" vertical="top"/>
    </xf>
    <xf numFmtId="0" fontId="19" fillId="2" borderId="5" xfId="6" applyFill="1" applyBorder="1" applyAlignment="1">
      <alignment horizontal="left" vertical="top"/>
    </xf>
    <xf numFmtId="0" fontId="32" fillId="2" borderId="6" xfId="6" applyFont="1" applyFill="1" applyBorder="1" applyAlignment="1">
      <alignment horizontal="left" vertical="top"/>
    </xf>
    <xf numFmtId="0" fontId="23" fillId="2" borderId="0" xfId="6" applyFont="1" applyFill="1" applyBorder="1" applyAlignment="1">
      <alignment horizontal="left" vertical="top"/>
    </xf>
    <xf numFmtId="0" fontId="19" fillId="2" borderId="0" xfId="6" applyFill="1" applyBorder="1" applyAlignment="1">
      <alignment horizontal="left" vertical="top"/>
    </xf>
    <xf numFmtId="0" fontId="20" fillId="2" borderId="0" xfId="6" applyFont="1" applyFill="1" applyBorder="1" applyAlignment="1">
      <alignment horizontal="left" vertical="top"/>
    </xf>
    <xf numFmtId="164" fontId="23" fillId="2" borderId="14" xfId="1" applyNumberFormat="1" applyFont="1" applyFill="1" applyBorder="1" applyAlignment="1">
      <alignment horizontal="center" wrapText="1"/>
    </xf>
    <xf numFmtId="164" fontId="23" fillId="2" borderId="14" xfId="1" applyNumberFormat="1" applyFont="1" applyFill="1" applyBorder="1" applyAlignment="1">
      <alignment horizontal="right" wrapText="1"/>
    </xf>
    <xf numFmtId="10" fontId="23" fillId="2" borderId="14" xfId="11" applyNumberFormat="1" applyFont="1" applyFill="1" applyBorder="1" applyAlignment="1">
      <alignment horizontal="right" wrapText="1"/>
    </xf>
    <xf numFmtId="164" fontId="23" fillId="2" borderId="14" xfId="1" applyNumberFormat="1" applyFont="1" applyFill="1" applyBorder="1" applyAlignment="1">
      <alignment horizontal="center" wrapText="1"/>
    </xf>
    <xf numFmtId="0" fontId="23" fillId="2" borderId="9" xfId="6" applyFont="1" applyFill="1" applyBorder="1" applyAlignment="1">
      <alignment horizontal="left" vertical="top"/>
    </xf>
    <xf numFmtId="0" fontId="19" fillId="2" borderId="9" xfId="6" applyFill="1" applyBorder="1" applyAlignment="1">
      <alignment horizontal="left" vertical="top"/>
    </xf>
    <xf numFmtId="0" fontId="23" fillId="2" borderId="10" xfId="6" applyFont="1" applyFill="1" applyBorder="1" applyAlignment="1">
      <alignment horizontal="center" wrapText="1"/>
    </xf>
    <xf numFmtId="0" fontId="23" fillId="2" borderId="13" xfId="6" applyFont="1" applyFill="1" applyBorder="1" applyAlignment="1">
      <alignment horizontal="center" wrapText="1"/>
    </xf>
    <xf numFmtId="0" fontId="23" fillId="2" borderId="10" xfId="6" applyFont="1" applyFill="1" applyBorder="1" applyAlignment="1">
      <alignment horizontal="center" vertical="center" wrapText="1"/>
    </xf>
    <xf numFmtId="0" fontId="23" fillId="2" borderId="13" xfId="6" applyFont="1" applyFill="1" applyBorder="1" applyAlignment="1">
      <alignment horizontal="center" vertical="center" wrapText="1"/>
    </xf>
    <xf numFmtId="0" fontId="23" fillId="2" borderId="11" xfId="6" applyFont="1" applyFill="1" applyBorder="1" applyAlignment="1">
      <alignment horizontal="center" vertical="top" wrapText="1"/>
    </xf>
    <xf numFmtId="0" fontId="23" fillId="2" borderId="12" xfId="6" applyFont="1" applyFill="1" applyBorder="1" applyAlignment="1">
      <alignment horizontal="center" vertical="top" wrapText="1"/>
    </xf>
    <xf numFmtId="0" fontId="20" fillId="2" borderId="0" xfId="6" applyFont="1" applyFill="1" applyBorder="1" applyAlignment="1">
      <alignment horizontal="left" vertical="top"/>
    </xf>
    <xf numFmtId="0" fontId="19" fillId="2" borderId="0" xfId="6" applyFill="1" applyBorder="1" applyAlignment="1">
      <alignment horizontal="left" vertical="top"/>
    </xf>
    <xf numFmtId="0" fontId="21" fillId="2" borderId="0" xfId="6" applyFont="1" applyFill="1" applyBorder="1" applyAlignment="1">
      <alignment horizontal="left" vertical="top"/>
    </xf>
    <xf numFmtId="0" fontId="22" fillId="2" borderId="0" xfId="6" applyFont="1" applyFill="1" applyBorder="1" applyAlignment="1">
      <alignment horizontal="left" vertical="top"/>
    </xf>
    <xf numFmtId="0" fontId="23" fillId="2" borderId="2" xfId="6" applyFont="1" applyFill="1" applyBorder="1" applyAlignment="1">
      <alignment horizontal="left" vertical="top"/>
    </xf>
    <xf numFmtId="0" fontId="23" fillId="2" borderId="7" xfId="6" applyFont="1" applyFill="1" applyBorder="1" applyAlignment="1">
      <alignment horizontal="left" vertical="top"/>
    </xf>
    <xf numFmtId="0" fontId="29" fillId="2" borderId="9" xfId="6" applyFont="1" applyFill="1" applyBorder="1" applyAlignment="1">
      <alignment horizontal="left" vertical="top"/>
    </xf>
    <xf numFmtId="0" fontId="23" fillId="2" borderId="10" xfId="6" applyFont="1" applyFill="1" applyBorder="1" applyAlignment="1">
      <alignment horizontal="left" vertical="top" wrapText="1"/>
    </xf>
    <xf numFmtId="0" fontId="23" fillId="2" borderId="13" xfId="6" applyFont="1" applyFill="1" applyBorder="1" applyAlignment="1">
      <alignment horizontal="left" vertical="top" wrapText="1"/>
    </xf>
    <xf numFmtId="0" fontId="23" fillId="2" borderId="11" xfId="6" applyFont="1" applyFill="1" applyBorder="1" applyAlignment="1">
      <alignment horizontal="left" vertical="top" wrapText="1"/>
    </xf>
    <xf numFmtId="0" fontId="23" fillId="2" borderId="12" xfId="6" applyFont="1" applyFill="1" applyBorder="1" applyAlignment="1">
      <alignment horizontal="left" vertical="top" wrapText="1"/>
    </xf>
    <xf numFmtId="0" fontId="31" fillId="2" borderId="15" xfId="6" applyFont="1" applyFill="1" applyBorder="1" applyAlignment="1">
      <alignment horizontal="left" vertical="center"/>
    </xf>
    <xf numFmtId="0" fontId="19" fillId="2" borderId="15" xfId="6" applyFill="1" applyBorder="1" applyAlignment="1">
      <alignment horizontal="left" vertical="top"/>
    </xf>
    <xf numFmtId="0" fontId="32" fillId="2" borderId="0" xfId="6" applyFont="1" applyFill="1" applyBorder="1" applyAlignment="1">
      <alignment horizontal="left" vertical="top"/>
    </xf>
    <xf numFmtId="0" fontId="33" fillId="2" borderId="0" xfId="6" applyFont="1" applyFill="1" applyBorder="1" applyAlignment="1">
      <alignment horizontal="left" vertical="top" wrapText="1"/>
    </xf>
    <xf numFmtId="0" fontId="19" fillId="2" borderId="0" xfId="6" applyFill="1" applyBorder="1" applyAlignment="1">
      <alignment horizontal="left" vertical="top" wrapText="1"/>
    </xf>
    <xf numFmtId="0" fontId="19" fillId="2" borderId="8" xfId="6" applyFill="1" applyBorder="1" applyAlignment="1">
      <alignment horizontal="left" vertical="top"/>
    </xf>
    <xf numFmtId="0" fontId="19" fillId="2" borderId="1" xfId="6" applyFill="1" applyBorder="1" applyAlignment="1">
      <alignment horizontal="left" vertical="top"/>
    </xf>
    <xf numFmtId="0" fontId="19" fillId="2" borderId="3" xfId="6" applyFill="1" applyBorder="1" applyAlignment="1">
      <alignment horizontal="left" vertical="top"/>
    </xf>
    <xf numFmtId="0" fontId="32" fillId="2" borderId="4" xfId="6" applyFont="1" applyFill="1" applyBorder="1" applyAlignment="1">
      <alignment horizontal="left" vertical="top" wrapText="1"/>
    </xf>
    <xf numFmtId="0" fontId="19" fillId="2" borderId="5" xfId="6" applyFill="1" applyBorder="1" applyAlignment="1">
      <alignment horizontal="left" vertical="top" wrapText="1"/>
    </xf>
  </cellXfs>
  <cellStyles count="131">
    <cellStyle name="Comma" xfId="1" builtinId="3"/>
    <cellStyle name="Comma 10" xfId="68"/>
    <cellStyle name="Comma 10 2" xfId="128"/>
    <cellStyle name="Comma 11" xfId="130"/>
    <cellStyle name="Comma 2" xfId="2"/>
    <cellStyle name="Comma 2 2" xfId="19"/>
    <cellStyle name="Comma 3" xfId="8"/>
    <cellStyle name="Comma 3 2" xfId="24"/>
    <cellStyle name="Comma 3 2 2" xfId="46"/>
    <cellStyle name="Comma 3 2 2 2" xfId="106"/>
    <cellStyle name="Comma 3 2 3" xfId="84"/>
    <cellStyle name="Comma 3 3" xfId="61"/>
    <cellStyle name="Comma 3 3 2" xfId="121"/>
    <cellStyle name="Comma 3 4" xfId="34"/>
    <cellStyle name="Comma 3 4 2" xfId="94"/>
    <cellStyle name="Comma 3 5" xfId="72"/>
    <cellStyle name="Comma 4" xfId="10"/>
    <cellStyle name="Comma 4 2" xfId="26"/>
    <cellStyle name="Comma 4 2 2" xfId="48"/>
    <cellStyle name="Comma 4 2 2 2" xfId="108"/>
    <cellStyle name="Comma 4 2 3" xfId="86"/>
    <cellStyle name="Comma 4 3" xfId="63"/>
    <cellStyle name="Comma 4 3 2" xfId="123"/>
    <cellStyle name="Comma 4 4" xfId="36"/>
    <cellStyle name="Comma 4 4 2" xfId="96"/>
    <cellStyle name="Comma 4 5" xfId="74"/>
    <cellStyle name="Comma 5" xfId="14"/>
    <cellStyle name="Comma 5 2" xfId="29"/>
    <cellStyle name="Comma 5 2 2" xfId="51"/>
    <cellStyle name="Comma 5 2 2 2" xfId="111"/>
    <cellStyle name="Comma 5 2 3" xfId="89"/>
    <cellStyle name="Comma 5 3" xfId="39"/>
    <cellStyle name="Comma 5 3 2" xfId="99"/>
    <cellStyle name="Comma 5 4" xfId="77"/>
    <cellStyle name="Comma 6" xfId="18"/>
    <cellStyle name="Comma 6 2" xfId="43"/>
    <cellStyle name="Comma 6 2 2" xfId="103"/>
    <cellStyle name="Comma 6 3" xfId="81"/>
    <cellStyle name="Comma 7" xfId="55"/>
    <cellStyle name="Comma 7 2" xfId="115"/>
    <cellStyle name="Comma 8" xfId="58"/>
    <cellStyle name="Comma 8 2" xfId="118"/>
    <cellStyle name="Comma 9" xfId="66"/>
    <cellStyle name="Comma 9 2" xfId="126"/>
    <cellStyle name="Currency 2" xfId="3"/>
    <cellStyle name="Currency 2 2" xfId="20"/>
    <cellStyle name="Normal" xfId="0" builtinId="0"/>
    <cellStyle name="Normal 10" xfId="16"/>
    <cellStyle name="Normal 10 2" xfId="31"/>
    <cellStyle name="Normal 10 2 2" xfId="53"/>
    <cellStyle name="Normal 10 2 2 2" xfId="113"/>
    <cellStyle name="Normal 10 2 3" xfId="91"/>
    <cellStyle name="Normal 10 3" xfId="41"/>
    <cellStyle name="Normal 10 3 2" xfId="101"/>
    <cellStyle name="Normal 10 4" xfId="79"/>
    <cellStyle name="Normal 11" xfId="17"/>
    <cellStyle name="Normal 11 2" xfId="42"/>
    <cellStyle name="Normal 11 2 2" xfId="102"/>
    <cellStyle name="Normal 11 3" xfId="80"/>
    <cellStyle name="Normal 12" xfId="54"/>
    <cellStyle name="Normal 12 2" xfId="114"/>
    <cellStyle name="Normal 13" xfId="56"/>
    <cellStyle name="Normal 13 2" xfId="116"/>
    <cellStyle name="Normal 14" xfId="57"/>
    <cellStyle name="Normal 14 2" xfId="117"/>
    <cellStyle name="Normal 15" xfId="65"/>
    <cellStyle name="Normal 15 2" xfId="125"/>
    <cellStyle name="Normal 16" xfId="67"/>
    <cellStyle name="Normal 16 2" xfId="127"/>
    <cellStyle name="Normal 17" xfId="69"/>
    <cellStyle name="Normal 18" xfId="129"/>
    <cellStyle name="Normal 2" xfId="4"/>
    <cellStyle name="Normal 2 2" xfId="21"/>
    <cellStyle name="Normal 3" xfId="5"/>
    <cellStyle name="Normal 3 2" xfId="22"/>
    <cellStyle name="Normal 3 2 2" xfId="44"/>
    <cellStyle name="Normal 3 2 2 2" xfId="104"/>
    <cellStyle name="Normal 3 2 3" xfId="82"/>
    <cellStyle name="Normal 3 3" xfId="59"/>
    <cellStyle name="Normal 3 3 2" xfId="119"/>
    <cellStyle name="Normal 3 4" xfId="32"/>
    <cellStyle name="Normal 3 4 2" xfId="92"/>
    <cellStyle name="Normal 3 5" xfId="70"/>
    <cellStyle name="Normal 4" xfId="6"/>
    <cellStyle name="Normal 5" xfId="7"/>
    <cellStyle name="Normal 5 2" xfId="23"/>
    <cellStyle name="Normal 5 2 2" xfId="45"/>
    <cellStyle name="Normal 5 2 2 2" xfId="105"/>
    <cellStyle name="Normal 5 2 3" xfId="83"/>
    <cellStyle name="Normal 5 3" xfId="60"/>
    <cellStyle name="Normal 5 3 2" xfId="120"/>
    <cellStyle name="Normal 5 4" xfId="33"/>
    <cellStyle name="Normal 5 4 2" xfId="93"/>
    <cellStyle name="Normal 5 5" xfId="71"/>
    <cellStyle name="Normal 6" xfId="9"/>
    <cellStyle name="Normal 6 2" xfId="25"/>
    <cellStyle name="Normal 6 2 2" xfId="47"/>
    <cellStyle name="Normal 6 2 2 2" xfId="107"/>
    <cellStyle name="Normal 6 2 3" xfId="85"/>
    <cellStyle name="Normal 6 3" xfId="62"/>
    <cellStyle name="Normal 6 3 2" xfId="122"/>
    <cellStyle name="Normal 6 4" xfId="35"/>
    <cellStyle name="Normal 6 4 2" xfId="95"/>
    <cellStyle name="Normal 6 5" xfId="73"/>
    <cellStyle name="Normal 7" xfId="12"/>
    <cellStyle name="Normal 7 2" xfId="27"/>
    <cellStyle name="Normal 7 2 2" xfId="49"/>
    <cellStyle name="Normal 7 2 2 2" xfId="109"/>
    <cellStyle name="Normal 7 2 3" xfId="87"/>
    <cellStyle name="Normal 7 3" xfId="64"/>
    <cellStyle name="Normal 7 3 2" xfId="124"/>
    <cellStyle name="Normal 7 4" xfId="37"/>
    <cellStyle name="Normal 7 4 2" xfId="97"/>
    <cellStyle name="Normal 7 5" xfId="75"/>
    <cellStyle name="Normal 8" xfId="13"/>
    <cellStyle name="Normal 8 2" xfId="28"/>
    <cellStyle name="Normal 8 2 2" xfId="50"/>
    <cellStyle name="Normal 8 2 2 2" xfId="110"/>
    <cellStyle name="Normal 8 2 3" xfId="88"/>
    <cellStyle name="Normal 8 3" xfId="38"/>
    <cellStyle name="Normal 8 3 2" xfId="98"/>
    <cellStyle name="Normal 8 4" xfId="76"/>
    <cellStyle name="Normal 9" xfId="15"/>
    <cellStyle name="Normal 9 2" xfId="30"/>
    <cellStyle name="Normal 9 2 2" xfId="52"/>
    <cellStyle name="Normal 9 2 2 2" xfId="112"/>
    <cellStyle name="Normal 9 2 3" xfId="90"/>
    <cellStyle name="Normal 9 3" xfId="40"/>
    <cellStyle name="Normal 9 3 2" xfId="100"/>
    <cellStyle name="Normal 9 4" xfId="78"/>
    <cellStyle name="Percent" xfId="1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77"/>
  <sheetViews>
    <sheetView tabSelected="1" topLeftCell="A19" workbookViewId="0">
      <selection sqref="A1:D1"/>
    </sheetView>
  </sheetViews>
  <sheetFormatPr defaultColWidth="9.21875" defaultRowHeight="13.2"/>
  <cols>
    <col min="1" max="1" width="65.77734375" style="1" customWidth="1"/>
    <col min="2" max="2" width="5.21875" style="1" customWidth="1"/>
    <col min="3" max="3" width="11.77734375" style="1" customWidth="1"/>
    <col min="4" max="4" width="12" style="1" customWidth="1"/>
    <col min="5" max="6" width="12.21875" style="1" customWidth="1"/>
    <col min="7" max="7" width="12.77734375" style="1" customWidth="1"/>
    <col min="8" max="16384" width="9.21875" style="1"/>
  </cols>
  <sheetData>
    <row r="1" spans="1:6" ht="12" customHeight="1">
      <c r="A1" s="34" t="s">
        <v>0</v>
      </c>
      <c r="B1" s="35"/>
      <c r="C1" s="35"/>
      <c r="D1" s="35"/>
      <c r="E1" s="36" t="s">
        <v>1</v>
      </c>
      <c r="F1" s="35"/>
    </row>
    <row r="2" spans="1:6" ht="12" customHeight="1">
      <c r="A2" s="34" t="s">
        <v>2</v>
      </c>
      <c r="B2" s="35"/>
      <c r="C2" s="35"/>
      <c r="D2" s="35"/>
      <c r="E2" s="36" t="s">
        <v>3</v>
      </c>
      <c r="F2" s="37"/>
    </row>
    <row r="3" spans="1:6" ht="17.25" customHeight="1">
      <c r="A3" s="2" t="s">
        <v>4</v>
      </c>
      <c r="B3" s="3"/>
      <c r="C3" s="3"/>
      <c r="D3" s="3"/>
      <c r="E3" s="36" t="s">
        <v>5</v>
      </c>
      <c r="F3" s="37"/>
    </row>
    <row r="4" spans="1:6" ht="21" customHeight="1">
      <c r="A4" s="3"/>
      <c r="B4" s="3"/>
      <c r="C4" s="3"/>
      <c r="D4" s="3"/>
      <c r="E4" s="4" t="s">
        <v>6</v>
      </c>
      <c r="F4" s="3"/>
    </row>
    <row r="5" spans="1:6" ht="17.25" customHeight="1">
      <c r="A5" s="21" t="s">
        <v>81</v>
      </c>
      <c r="B5" s="3"/>
      <c r="C5" s="19" t="s">
        <v>90</v>
      </c>
      <c r="D5" s="20"/>
      <c r="E5" s="20"/>
      <c r="F5" s="20"/>
    </row>
    <row r="6" spans="1:6" ht="12" customHeight="1">
      <c r="A6" s="3"/>
      <c r="B6" s="3"/>
      <c r="C6" s="3" t="s">
        <v>89</v>
      </c>
      <c r="D6" s="3" t="s">
        <v>85</v>
      </c>
      <c r="E6" s="26" t="s">
        <v>86</v>
      </c>
      <c r="F6" s="27"/>
    </row>
    <row r="7" spans="1:6" ht="12" customHeight="1">
      <c r="A7" s="28" t="s">
        <v>7</v>
      </c>
      <c r="B7" s="30" t="s">
        <v>8</v>
      </c>
      <c r="C7" s="32" t="s">
        <v>9</v>
      </c>
      <c r="D7" s="33"/>
      <c r="E7" s="32" t="s">
        <v>10</v>
      </c>
      <c r="F7" s="33"/>
    </row>
    <row r="8" spans="1:6" ht="20.25" customHeight="1">
      <c r="A8" s="29"/>
      <c r="B8" s="31"/>
      <c r="C8" s="5" t="s">
        <v>11</v>
      </c>
      <c r="D8" s="5" t="s">
        <v>12</v>
      </c>
      <c r="E8" s="5" t="s">
        <v>13</v>
      </c>
      <c r="F8" s="5" t="s">
        <v>14</v>
      </c>
    </row>
    <row r="9" spans="1:6" ht="18.75" customHeight="1">
      <c r="A9" s="6" t="s">
        <v>15</v>
      </c>
      <c r="B9" s="7">
        <v>1</v>
      </c>
      <c r="C9" s="22">
        <v>2791591</v>
      </c>
      <c r="D9" s="25">
        <v>2795632</v>
      </c>
      <c r="E9" s="22">
        <v>11291199</v>
      </c>
      <c r="F9" s="25">
        <v>10915339</v>
      </c>
    </row>
    <row r="10" spans="1:6" ht="12" customHeight="1">
      <c r="A10" s="6" t="s">
        <v>16</v>
      </c>
      <c r="B10" s="8">
        <v>2</v>
      </c>
      <c r="C10" s="22"/>
      <c r="D10" s="25"/>
      <c r="E10" s="22"/>
      <c r="F10" s="25"/>
    </row>
    <row r="11" spans="1:6" ht="12" customHeight="1">
      <c r="A11" s="6" t="s">
        <v>17</v>
      </c>
      <c r="B11" s="8">
        <v>3</v>
      </c>
      <c r="C11" s="22"/>
      <c r="D11" s="25"/>
      <c r="E11" s="22"/>
      <c r="F11" s="25"/>
    </row>
    <row r="12" spans="1:6" ht="12" customHeight="1">
      <c r="A12" s="6" t="s">
        <v>18</v>
      </c>
      <c r="B12" s="8">
        <v>4</v>
      </c>
      <c r="C12" s="22">
        <v>78852</v>
      </c>
      <c r="D12" s="25">
        <v>85381</v>
      </c>
      <c r="E12" s="22">
        <v>333032</v>
      </c>
      <c r="F12" s="25">
        <v>329370</v>
      </c>
    </row>
    <row r="13" spans="1:6" ht="12" customHeight="1">
      <c r="A13" s="6" t="s">
        <v>19</v>
      </c>
      <c r="B13" s="8">
        <v>5</v>
      </c>
      <c r="C13" s="22"/>
      <c r="D13" s="25"/>
      <c r="E13" s="22"/>
      <c r="F13" s="25"/>
    </row>
    <row r="14" spans="1:6" ht="12" customHeight="1">
      <c r="A14" s="6" t="s">
        <v>20</v>
      </c>
      <c r="B14" s="8">
        <v>6</v>
      </c>
      <c r="C14" s="22">
        <f>SUM(C9:C13)</f>
        <v>2870443</v>
      </c>
      <c r="D14" s="25">
        <f t="shared" ref="D14:F14" si="0">SUM(D9:D13)</f>
        <v>2881013</v>
      </c>
      <c r="E14" s="25">
        <f t="shared" si="0"/>
        <v>11624231</v>
      </c>
      <c r="F14" s="25">
        <f t="shared" si="0"/>
        <v>11244709</v>
      </c>
    </row>
    <row r="15" spans="1:6" ht="18.75" customHeight="1">
      <c r="A15" s="9" t="s">
        <v>21</v>
      </c>
      <c r="B15" s="7">
        <v>7</v>
      </c>
      <c r="C15" s="22">
        <v>178955</v>
      </c>
      <c r="D15" s="25">
        <v>170376</v>
      </c>
      <c r="E15" s="22">
        <v>711336</v>
      </c>
      <c r="F15" s="25">
        <v>670707</v>
      </c>
    </row>
    <row r="16" spans="1:6" ht="12" customHeight="1">
      <c r="A16" s="6" t="s">
        <v>22</v>
      </c>
      <c r="B16" s="8">
        <v>8</v>
      </c>
      <c r="C16" s="22">
        <v>230893</v>
      </c>
      <c r="D16" s="25">
        <v>166345</v>
      </c>
      <c r="E16" s="22">
        <v>958390</v>
      </c>
      <c r="F16" s="25">
        <v>892502</v>
      </c>
    </row>
    <row r="17" spans="1:6" ht="12" customHeight="1">
      <c r="A17" s="6" t="s">
        <v>23</v>
      </c>
      <c r="B17" s="8">
        <v>9</v>
      </c>
      <c r="C17" s="22">
        <f>SUM(C15:C16)</f>
        <v>409848</v>
      </c>
      <c r="D17" s="25">
        <f t="shared" ref="D17:F17" si="1">SUM(D15:D16)</f>
        <v>336721</v>
      </c>
      <c r="E17" s="25">
        <f t="shared" si="1"/>
        <v>1669726</v>
      </c>
      <c r="F17" s="25">
        <f t="shared" si="1"/>
        <v>1563209</v>
      </c>
    </row>
    <row r="18" spans="1:6" ht="12" customHeight="1">
      <c r="A18" s="6" t="s">
        <v>24</v>
      </c>
      <c r="B18" s="8">
        <v>10</v>
      </c>
      <c r="C18" s="22">
        <v>73805</v>
      </c>
      <c r="D18" s="25">
        <v>73952</v>
      </c>
      <c r="E18" s="22">
        <v>296894</v>
      </c>
      <c r="F18" s="25">
        <v>287820</v>
      </c>
    </row>
    <row r="19" spans="1:6" ht="12" customHeight="1">
      <c r="A19" s="6" t="s">
        <v>25</v>
      </c>
      <c r="B19" s="8">
        <v>11</v>
      </c>
      <c r="C19" s="22">
        <v>279759</v>
      </c>
      <c r="D19" s="25">
        <v>274106</v>
      </c>
      <c r="E19" s="22">
        <v>1132520</v>
      </c>
      <c r="F19" s="25">
        <v>1054884</v>
      </c>
    </row>
    <row r="20" spans="1:6" ht="12" customHeight="1">
      <c r="A20" s="6" t="s">
        <v>26</v>
      </c>
      <c r="B20" s="8">
        <v>12</v>
      </c>
      <c r="C20" s="22">
        <f>SUM(C18:C19)</f>
        <v>353564</v>
      </c>
      <c r="D20" s="25">
        <f t="shared" ref="D20:F20" si="2">SUM(D18:D19)</f>
        <v>348058</v>
      </c>
      <c r="E20" s="25">
        <f t="shared" si="2"/>
        <v>1429414</v>
      </c>
      <c r="F20" s="25">
        <f t="shared" si="2"/>
        <v>1342704</v>
      </c>
    </row>
    <row r="21" spans="1:6" ht="12" customHeight="1">
      <c r="A21" s="6" t="s">
        <v>27</v>
      </c>
      <c r="B21" s="8">
        <v>13</v>
      </c>
      <c r="C21" s="22">
        <v>801295</v>
      </c>
      <c r="D21" s="25">
        <v>867115</v>
      </c>
      <c r="E21" s="22">
        <v>3293696</v>
      </c>
      <c r="F21" s="25">
        <v>3322993</v>
      </c>
    </row>
    <row r="22" spans="1:6" ht="12" customHeight="1">
      <c r="A22" s="6" t="s">
        <v>28</v>
      </c>
      <c r="B22" s="8">
        <v>14</v>
      </c>
      <c r="C22" s="22">
        <v>164531</v>
      </c>
      <c r="D22" s="25">
        <v>154223</v>
      </c>
      <c r="E22" s="22">
        <v>638594</v>
      </c>
      <c r="F22" s="25">
        <v>609100</v>
      </c>
    </row>
    <row r="23" spans="1:6" ht="12" customHeight="1">
      <c r="A23" s="6" t="s">
        <v>29</v>
      </c>
      <c r="B23" s="8">
        <v>15</v>
      </c>
      <c r="C23" s="22">
        <v>309297</v>
      </c>
      <c r="D23" s="25">
        <v>341019</v>
      </c>
      <c r="E23" s="22">
        <v>1299563</v>
      </c>
      <c r="F23" s="25">
        <v>1367658</v>
      </c>
    </row>
    <row r="24" spans="1:6" ht="12" customHeight="1">
      <c r="A24" s="6" t="s">
        <v>30</v>
      </c>
      <c r="B24" s="8">
        <v>16</v>
      </c>
      <c r="C24" s="22">
        <f>C17+C20+C21+C22+C23</f>
        <v>2038535</v>
      </c>
      <c r="D24" s="25">
        <f t="shared" ref="D24:F24" si="3">D17+D20+D21+D22+D23</f>
        <v>2047136</v>
      </c>
      <c r="E24" s="25">
        <f t="shared" si="3"/>
        <v>8330993</v>
      </c>
      <c r="F24" s="25">
        <f t="shared" si="3"/>
        <v>8205664</v>
      </c>
    </row>
    <row r="25" spans="1:6" ht="21" customHeight="1">
      <c r="A25" s="10" t="s">
        <v>31</v>
      </c>
      <c r="B25" s="7">
        <v>17</v>
      </c>
      <c r="C25" s="22">
        <f>C14-C24</f>
        <v>831908</v>
      </c>
      <c r="D25" s="25">
        <f t="shared" ref="D25:F25" si="4">D14-D24</f>
        <v>833877</v>
      </c>
      <c r="E25" s="25">
        <f t="shared" si="4"/>
        <v>3293238</v>
      </c>
      <c r="F25" s="25">
        <f t="shared" si="4"/>
        <v>3039045</v>
      </c>
    </row>
    <row r="26" spans="1:6" ht="12" customHeight="1">
      <c r="A26" s="6" t="s">
        <v>32</v>
      </c>
      <c r="B26" s="8">
        <v>18</v>
      </c>
      <c r="C26" s="22">
        <v>31943</v>
      </c>
      <c r="D26" s="25">
        <v>60612</v>
      </c>
      <c r="E26" s="22">
        <v>116576</v>
      </c>
      <c r="F26" s="25">
        <v>329441</v>
      </c>
    </row>
    <row r="27" spans="1:6" ht="12" customHeight="1">
      <c r="A27" s="6" t="s">
        <v>33</v>
      </c>
      <c r="B27" s="7">
        <v>19</v>
      </c>
      <c r="C27" s="22"/>
      <c r="D27" s="25"/>
      <c r="E27" s="22"/>
      <c r="F27" s="25"/>
    </row>
    <row r="28" spans="1:6" ht="12" customHeight="1">
      <c r="A28" s="6" t="s">
        <v>34</v>
      </c>
      <c r="B28" s="8">
        <v>20</v>
      </c>
      <c r="C28" s="22">
        <v>18</v>
      </c>
      <c r="D28" s="25">
        <v>-2035</v>
      </c>
      <c r="E28" s="22">
        <v>-190</v>
      </c>
      <c r="F28" s="25">
        <v>-5001</v>
      </c>
    </row>
    <row r="29" spans="1:6" ht="12" customHeight="1">
      <c r="A29" s="6" t="s">
        <v>35</v>
      </c>
      <c r="B29" s="8">
        <v>21</v>
      </c>
      <c r="C29" s="22">
        <f>SUM(C27:C28)</f>
        <v>18</v>
      </c>
      <c r="D29" s="25">
        <f t="shared" ref="D29:F29" si="5">SUM(D27:D28)</f>
        <v>-2035</v>
      </c>
      <c r="E29" s="25">
        <f t="shared" si="5"/>
        <v>-190</v>
      </c>
      <c r="F29" s="25">
        <f t="shared" si="5"/>
        <v>-5001</v>
      </c>
    </row>
    <row r="30" spans="1:6" ht="12.75" customHeight="1">
      <c r="A30" s="9" t="s">
        <v>36</v>
      </c>
      <c r="B30" s="7">
        <v>22</v>
      </c>
      <c r="C30" s="22">
        <v>10757</v>
      </c>
      <c r="D30" s="25">
        <v>8432</v>
      </c>
      <c r="E30" s="22">
        <v>38025</v>
      </c>
      <c r="F30" s="25">
        <v>37654</v>
      </c>
    </row>
    <row r="31" spans="1:6" ht="12" customHeight="1">
      <c r="A31" s="6" t="s">
        <v>37</v>
      </c>
      <c r="B31" s="8">
        <v>23</v>
      </c>
      <c r="C31" s="22">
        <f>C25+C26+C29-C30</f>
        <v>853112</v>
      </c>
      <c r="D31" s="25">
        <f t="shared" ref="D31:F31" si="6">D25+D26+D29-D30</f>
        <v>884022</v>
      </c>
      <c r="E31" s="25">
        <f t="shared" si="6"/>
        <v>3371599</v>
      </c>
      <c r="F31" s="25">
        <f t="shared" si="6"/>
        <v>3325831</v>
      </c>
    </row>
    <row r="32" spans="1:6" ht="18.75" customHeight="1">
      <c r="A32" s="9" t="s">
        <v>38</v>
      </c>
      <c r="B32" s="7">
        <v>24</v>
      </c>
      <c r="C32" s="22">
        <v>33381</v>
      </c>
      <c r="D32" s="25">
        <v>36013</v>
      </c>
      <c r="E32" s="22">
        <v>147687</v>
      </c>
      <c r="F32" s="25">
        <v>123594</v>
      </c>
    </row>
    <row r="33" spans="1:6" ht="12" customHeight="1">
      <c r="A33" s="6" t="s">
        <v>39</v>
      </c>
      <c r="B33" s="8">
        <v>25</v>
      </c>
      <c r="C33" s="22">
        <v>4773</v>
      </c>
      <c r="D33" s="25">
        <v>27196</v>
      </c>
      <c r="E33" s="22">
        <v>21072</v>
      </c>
      <c r="F33" s="25">
        <v>104173</v>
      </c>
    </row>
    <row r="34" spans="1:6" ht="12" customHeight="1">
      <c r="A34" s="6" t="s">
        <v>40</v>
      </c>
      <c r="B34" s="8">
        <v>26</v>
      </c>
      <c r="C34" s="22">
        <v>0</v>
      </c>
      <c r="D34" s="25">
        <v>7</v>
      </c>
      <c r="E34" s="22">
        <v>10</v>
      </c>
      <c r="F34" s="25">
        <v>33</v>
      </c>
    </row>
    <row r="35" spans="1:6" ht="12" customHeight="1">
      <c r="A35" s="6" t="s">
        <v>41</v>
      </c>
      <c r="B35" s="8">
        <v>27</v>
      </c>
      <c r="C35" s="22">
        <f>SUM(C32:C34)</f>
        <v>38154</v>
      </c>
      <c r="D35" s="25">
        <f t="shared" ref="D35:F35" si="7">SUM(D32:D34)</f>
        <v>63216</v>
      </c>
      <c r="E35" s="25">
        <f t="shared" si="7"/>
        <v>168769</v>
      </c>
      <c r="F35" s="25">
        <f t="shared" si="7"/>
        <v>227800</v>
      </c>
    </row>
    <row r="36" spans="1:6" ht="18" customHeight="1">
      <c r="A36" s="6" t="s">
        <v>42</v>
      </c>
      <c r="B36" s="11" t="s">
        <v>43</v>
      </c>
      <c r="C36" s="22">
        <f>C31-C35</f>
        <v>814958</v>
      </c>
      <c r="D36" s="25">
        <f t="shared" ref="D36:F36" si="8">D31-D35</f>
        <v>820806</v>
      </c>
      <c r="E36" s="25">
        <f t="shared" si="8"/>
        <v>3202830</v>
      </c>
      <c r="F36" s="25">
        <f t="shared" si="8"/>
        <v>3098031</v>
      </c>
    </row>
    <row r="37" spans="1:6" ht="12" customHeight="1">
      <c r="A37" s="6" t="s">
        <v>44</v>
      </c>
      <c r="B37" s="8">
        <v>30</v>
      </c>
      <c r="C37" s="22"/>
      <c r="D37" s="25"/>
      <c r="E37" s="22"/>
      <c r="F37" s="25"/>
    </row>
    <row r="38" spans="1:6" ht="12" customHeight="1">
      <c r="A38" s="6" t="s">
        <v>45</v>
      </c>
      <c r="B38" s="8">
        <v>31</v>
      </c>
      <c r="C38" s="22">
        <f>C36+C37</f>
        <v>814958</v>
      </c>
      <c r="D38" s="25">
        <f t="shared" ref="D38:F38" si="9">D36+D37</f>
        <v>820806</v>
      </c>
      <c r="E38" s="25">
        <f t="shared" si="9"/>
        <v>3202830</v>
      </c>
      <c r="F38" s="25">
        <f t="shared" si="9"/>
        <v>3098031</v>
      </c>
    </row>
    <row r="39" spans="1:6" ht="12" customHeight="1">
      <c r="A39" s="6" t="s">
        <v>46</v>
      </c>
      <c r="B39" s="8">
        <v>32</v>
      </c>
      <c r="C39" s="22">
        <v>23457</v>
      </c>
      <c r="D39" s="25">
        <v>218300</v>
      </c>
      <c r="E39" s="22">
        <v>901356</v>
      </c>
      <c r="F39" s="25">
        <v>801538</v>
      </c>
    </row>
    <row r="40" spans="1:6" ht="12" customHeight="1">
      <c r="A40" s="6" t="s">
        <v>47</v>
      </c>
      <c r="B40" s="8">
        <v>33</v>
      </c>
      <c r="C40" s="22">
        <v>262076</v>
      </c>
      <c r="D40" s="25">
        <v>57986</v>
      </c>
      <c r="E40" s="22">
        <v>271663</v>
      </c>
      <c r="F40" s="25">
        <v>298369</v>
      </c>
    </row>
    <row r="41" spans="1:6" ht="12" customHeight="1">
      <c r="A41" s="6" t="s">
        <v>48</v>
      </c>
      <c r="B41" s="8">
        <v>34</v>
      </c>
      <c r="C41" s="22">
        <f>C38-C39-C40</f>
        <v>529425</v>
      </c>
      <c r="D41" s="25">
        <f t="shared" ref="D41:F41" si="10">D38-D39-D40</f>
        <v>544520</v>
      </c>
      <c r="E41" s="25">
        <f t="shared" si="10"/>
        <v>2029811</v>
      </c>
      <c r="F41" s="25">
        <f t="shared" si="10"/>
        <v>1998124</v>
      </c>
    </row>
    <row r="42" spans="1:6" ht="7.05" customHeight="1"/>
    <row r="43" spans="1:6" ht="7.05" customHeight="1"/>
    <row r="44" spans="1:6" ht="16.05" customHeight="1"/>
    <row r="45" spans="1:6" ht="17.100000000000001" customHeight="1"/>
    <row r="46" spans="1:6" ht="7.05" customHeight="1"/>
    <row r="47" spans="1:6" ht="7.05" customHeight="1"/>
    <row r="48" spans="1:6" ht="7.05" customHeight="1"/>
    <row r="49" ht="7.05" customHeight="1"/>
    <row r="50" ht="7.05" customHeight="1"/>
    <row r="51" ht="7.05" customHeight="1"/>
    <row r="52" ht="7.05" customHeight="1"/>
    <row r="53" ht="7.05" customHeight="1"/>
    <row r="54" ht="7.05" customHeight="1"/>
    <row r="55" ht="7.05" customHeight="1"/>
    <row r="56" ht="7.05" customHeight="1"/>
    <row r="57" ht="8.1" customHeight="1"/>
    <row r="58" ht="17.100000000000001" customHeight="1"/>
    <row r="59" ht="7.05" customHeight="1"/>
    <row r="60" ht="7.05" customHeight="1"/>
    <row r="61" ht="7.05" customHeight="1"/>
    <row r="62" ht="7.05" customHeight="1"/>
    <row r="63" ht="7.05" customHeight="1"/>
    <row r="64" ht="7.05" customHeight="1"/>
    <row r="65" ht="7.05" customHeight="1"/>
    <row r="66" ht="7.05" customHeight="1"/>
    <row r="67" ht="8.1" customHeight="1"/>
    <row r="68" ht="8.1" customHeight="1"/>
    <row r="69" ht="8.1" customHeight="1"/>
    <row r="70" ht="8.1" customHeight="1"/>
    <row r="71" ht="8.1" customHeight="1"/>
    <row r="72" ht="7.05" customHeight="1"/>
    <row r="73" ht="7.05" customHeight="1"/>
    <row r="74" ht="7.05" customHeight="1"/>
    <row r="75" ht="7.05" customHeight="1"/>
    <row r="76" ht="7.05" customHeight="1"/>
    <row r="77" ht="7.05" customHeight="1"/>
  </sheetData>
  <mergeCells count="10">
    <mergeCell ref="A1:D1"/>
    <mergeCell ref="E1:F1"/>
    <mergeCell ref="A2:D2"/>
    <mergeCell ref="E2:F2"/>
    <mergeCell ref="E3:F3"/>
    <mergeCell ref="E6:F6"/>
    <mergeCell ref="A7:A8"/>
    <mergeCell ref="B7:B8"/>
    <mergeCell ref="C7:D7"/>
    <mergeCell ref="E7:F7"/>
  </mergeCells>
  <pageMargins left="0.45" right="0.4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31"/>
  <sheetViews>
    <sheetView workbookViewId="0"/>
  </sheetViews>
  <sheetFormatPr defaultColWidth="9.21875" defaultRowHeight="13.2"/>
  <cols>
    <col min="1" max="1" width="53.21875" style="1" customWidth="1"/>
    <col min="2" max="2" width="9.21875" style="1"/>
    <col min="3" max="3" width="12.44140625" style="1" customWidth="1"/>
    <col min="4" max="4" width="13.44140625" style="1" customWidth="1"/>
    <col min="5" max="6" width="14" style="1" customWidth="1"/>
    <col min="7" max="16384" width="9.21875" style="1"/>
  </cols>
  <sheetData>
    <row r="1" spans="1:6" s="13" customFormat="1" ht="12" customHeight="1">
      <c r="A1" s="12" t="s">
        <v>84</v>
      </c>
      <c r="B1" s="26" t="s">
        <v>88</v>
      </c>
      <c r="C1" s="40"/>
      <c r="D1" s="26" t="s">
        <v>92</v>
      </c>
      <c r="E1" s="40"/>
      <c r="F1" s="3" t="s">
        <v>49</v>
      </c>
    </row>
    <row r="2" spans="1:6" s="13" customFormat="1" ht="12" customHeight="1">
      <c r="A2" s="28" t="s">
        <v>50</v>
      </c>
      <c r="B2" s="41" t="s">
        <v>51</v>
      </c>
      <c r="C2" s="43"/>
      <c r="D2" s="44"/>
      <c r="E2" s="43" t="s">
        <v>52</v>
      </c>
      <c r="F2" s="44"/>
    </row>
    <row r="3" spans="1:6" s="13" customFormat="1" ht="16.8">
      <c r="A3" s="29"/>
      <c r="B3" s="42"/>
      <c r="C3" s="5" t="s">
        <v>53</v>
      </c>
      <c r="D3" s="5" t="s">
        <v>54</v>
      </c>
      <c r="E3" s="5" t="s">
        <v>55</v>
      </c>
      <c r="F3" s="5" t="s">
        <v>56</v>
      </c>
    </row>
    <row r="4" spans="1:6" s="13" customFormat="1" ht="18" customHeight="1">
      <c r="A4" s="6" t="s">
        <v>57</v>
      </c>
      <c r="B4" s="14">
        <v>35</v>
      </c>
      <c r="C4" s="23"/>
      <c r="D4" s="23"/>
      <c r="E4" s="23"/>
      <c r="F4" s="23"/>
    </row>
    <row r="5" spans="1:6" s="13" customFormat="1" ht="21" customHeight="1">
      <c r="A5" s="6" t="s">
        <v>58</v>
      </c>
      <c r="B5" s="15">
        <v>36</v>
      </c>
      <c r="C5" s="23"/>
      <c r="D5" s="23"/>
      <c r="E5" s="23"/>
      <c r="F5" s="23"/>
    </row>
    <row r="6" spans="1:6" s="13" customFormat="1" ht="12" customHeight="1">
      <c r="A6" s="6" t="s">
        <v>59</v>
      </c>
      <c r="B6" s="15">
        <v>37</v>
      </c>
      <c r="C6" s="23">
        <v>529425</v>
      </c>
      <c r="D6" s="23">
        <v>544520</v>
      </c>
      <c r="E6" s="23">
        <v>2029811</v>
      </c>
      <c r="F6" s="23">
        <v>1998124</v>
      </c>
    </row>
    <row r="7" spans="1:6" s="13" customFormat="1" ht="12" customHeight="1">
      <c r="A7" s="6" t="s">
        <v>60</v>
      </c>
      <c r="B7" s="15">
        <v>38</v>
      </c>
      <c r="C7" s="23">
        <v>0</v>
      </c>
      <c r="D7" s="23" t="s">
        <v>93</v>
      </c>
      <c r="E7" s="23">
        <v>0</v>
      </c>
      <c r="F7" s="23" t="s">
        <v>94</v>
      </c>
    </row>
    <row r="8" spans="1:6" s="13" customFormat="1" ht="12" customHeight="1">
      <c r="A8" s="6" t="s">
        <v>61</v>
      </c>
      <c r="B8" s="15">
        <v>39</v>
      </c>
      <c r="C8" s="23">
        <v>0</v>
      </c>
      <c r="D8" s="23" t="s">
        <v>93</v>
      </c>
      <c r="E8" s="23">
        <v>0</v>
      </c>
      <c r="F8" s="23" t="s">
        <v>94</v>
      </c>
    </row>
    <row r="9" spans="1:6" s="13" customFormat="1" ht="12" customHeight="1">
      <c r="A9" s="6" t="s">
        <v>62</v>
      </c>
      <c r="B9" s="15">
        <v>40</v>
      </c>
      <c r="C9" s="23">
        <v>0</v>
      </c>
      <c r="D9" s="23" t="s">
        <v>93</v>
      </c>
      <c r="E9" s="23">
        <v>0</v>
      </c>
      <c r="F9" s="23" t="s">
        <v>94</v>
      </c>
    </row>
    <row r="10" spans="1:6" s="13" customFormat="1" ht="12" customHeight="1">
      <c r="A10" s="6" t="s">
        <v>63</v>
      </c>
      <c r="B10" s="15">
        <v>41</v>
      </c>
      <c r="C10" s="23">
        <v>0</v>
      </c>
      <c r="D10" s="23" t="s">
        <v>93</v>
      </c>
      <c r="E10" s="23">
        <v>0</v>
      </c>
      <c r="F10" s="23" t="s">
        <v>94</v>
      </c>
    </row>
    <row r="11" spans="1:6" s="13" customFormat="1" ht="12" customHeight="1">
      <c r="A11" s="6" t="s">
        <v>64</v>
      </c>
      <c r="B11" s="15">
        <v>42</v>
      </c>
      <c r="C11" s="23">
        <f>SUM(C6:C10)</f>
        <v>529425</v>
      </c>
      <c r="D11" s="23">
        <f t="shared" ref="D11:F11" si="0">SUM(D6:D10)</f>
        <v>544520</v>
      </c>
      <c r="E11" s="23">
        <f t="shared" si="0"/>
        <v>2029811</v>
      </c>
      <c r="F11" s="23">
        <f t="shared" si="0"/>
        <v>1998124</v>
      </c>
    </row>
    <row r="12" spans="1:6" s="13" customFormat="1" ht="12" customHeight="1">
      <c r="A12" s="6" t="s">
        <v>65</v>
      </c>
      <c r="B12" s="15">
        <v>43</v>
      </c>
      <c r="C12" s="23">
        <v>0</v>
      </c>
      <c r="D12" s="23">
        <v>1600224</v>
      </c>
      <c r="E12" s="23">
        <v>0</v>
      </c>
      <c r="F12" s="23">
        <v>1600224</v>
      </c>
    </row>
    <row r="13" spans="1:6" s="13" customFormat="1" ht="12" customHeight="1">
      <c r="A13" s="6" t="s">
        <v>66</v>
      </c>
      <c r="B13" s="15">
        <v>44</v>
      </c>
      <c r="C13" s="23"/>
      <c r="D13" s="23"/>
      <c r="E13" s="23"/>
      <c r="F13" s="23"/>
    </row>
    <row r="14" spans="1:6" s="13" customFormat="1" ht="12" customHeight="1">
      <c r="A14" s="6" t="s">
        <v>67</v>
      </c>
      <c r="B14" s="15">
        <v>45</v>
      </c>
      <c r="C14" s="24">
        <f>'Form RE&amp;I Page 1'!C24/'Form RE&amp;I Page 1'!C14</f>
        <v>0.71018132044426596</v>
      </c>
      <c r="D14" s="24">
        <f>'Form RE&amp;I Page 1'!D24/'Form RE&amp;I Page 1'!D14</f>
        <v>0.71056118108456989</v>
      </c>
      <c r="E14" s="24">
        <f>'Form RE&amp;I Page 1'!E24/'Form RE&amp;I Page 1'!E14</f>
        <v>0.71669196869883267</v>
      </c>
      <c r="F14" s="24">
        <f>'Form RE&amp;I Page 1'!F24/'Form RE&amp;I Page 1'!F14</f>
        <v>0.72973555829679537</v>
      </c>
    </row>
    <row r="15" spans="1:6" s="13" customFormat="1" ht="12" customHeight="1">
      <c r="A15" s="6" t="s">
        <v>68</v>
      </c>
      <c r="B15" s="15">
        <v>46</v>
      </c>
      <c r="C15" s="24">
        <f>('Form RE&amp;I Page 1'!C17+'Form RE&amp;I Page 1'!C20)/'Form RE&amp;I Page 1'!C14</f>
        <v>0.26595616077378997</v>
      </c>
      <c r="D15" s="24">
        <f>('Form RE&amp;I Page 1'!D17+'Form RE&amp;I Page 1'!D20)/'Form RE&amp;I Page 1'!D14</f>
        <v>0.23768688305120456</v>
      </c>
      <c r="E15" s="24">
        <f>('Form RE&amp;I Page 1'!E17+'Form RE&amp;I Page 1'!E20)/'Form RE&amp;I Page 1'!E14</f>
        <v>0.26661032458835343</v>
      </c>
      <c r="F15" s="24">
        <f>('Form RE&amp;I Page 1'!F17+'Form RE&amp;I Page 1'!F20)/'Form RE&amp;I Page 1'!F14</f>
        <v>0.2584249178880485</v>
      </c>
    </row>
    <row r="16" spans="1:6" s="13" customFormat="1" ht="12" customHeight="1">
      <c r="A16" s="6" t="s">
        <v>69</v>
      </c>
      <c r="B16" s="15">
        <v>47</v>
      </c>
      <c r="C16" s="24">
        <f>('Form RE&amp;I Page 1'!C21+'Form RE&amp;I Page 1'!C22)/'Form RE&amp;I Page 1'!C14</f>
        <v>0.33647280228173837</v>
      </c>
      <c r="D16" s="24">
        <f>('Form RE&amp;I Page 1'!D21+'Form RE&amp;I Page 1'!D22)/'Form RE&amp;I Page 1'!D14</f>
        <v>0.35450655724219227</v>
      </c>
      <c r="E16" s="24">
        <f>('Form RE&amp;I Page 1'!E21+'Form RE&amp;I Page 1'!E22)/'Form RE&amp;I Page 1'!E14</f>
        <v>0.33828388303708007</v>
      </c>
      <c r="F16" s="24">
        <f>('Form RE&amp;I Page 1'!F21+'Form RE&amp;I Page 1'!F22)/'Form RE&amp;I Page 1'!F14</f>
        <v>0.34968383797215208</v>
      </c>
    </row>
    <row r="17" spans="1:6" s="13" customFormat="1" ht="20.25" customHeight="1">
      <c r="A17" s="6" t="s">
        <v>70</v>
      </c>
      <c r="B17" s="14">
        <v>48</v>
      </c>
      <c r="C17" s="23">
        <f>'Form RE&amp;I Page 1'!C25</f>
        <v>831908</v>
      </c>
      <c r="D17" s="23">
        <v>833877</v>
      </c>
      <c r="E17" s="23">
        <f>'Form RE&amp;I Page 1'!E25</f>
        <v>3293238</v>
      </c>
      <c r="F17" s="23">
        <v>3039045</v>
      </c>
    </row>
    <row r="18" spans="1:6" s="13" customFormat="1" ht="12" customHeight="1">
      <c r="A18" s="6" t="s">
        <v>71</v>
      </c>
      <c r="B18" s="15">
        <v>49</v>
      </c>
      <c r="C18" s="23">
        <f>-1*'Form RE&amp;I Page 1'!C39</f>
        <v>-23457</v>
      </c>
      <c r="D18" s="23">
        <v>-218300</v>
      </c>
      <c r="E18" s="23">
        <v>-901356</v>
      </c>
      <c r="F18" s="23">
        <v>-801538</v>
      </c>
    </row>
    <row r="19" spans="1:6" s="13" customFormat="1" ht="12" customHeight="1">
      <c r="A19" s="6" t="s">
        <v>72</v>
      </c>
      <c r="B19" s="15">
        <v>50</v>
      </c>
      <c r="C19" s="23">
        <f>'Form RE&amp;I Page 1'!C40*-1</f>
        <v>-262076</v>
      </c>
      <c r="D19" s="23">
        <v>-57986</v>
      </c>
      <c r="E19" s="23">
        <v>-271663</v>
      </c>
      <c r="F19" s="23">
        <v>-298369</v>
      </c>
    </row>
    <row r="20" spans="1:6" s="13" customFormat="1" ht="12" customHeight="1">
      <c r="A20" s="6" t="s">
        <v>73</v>
      </c>
      <c r="B20" s="15">
        <v>51</v>
      </c>
      <c r="C20" s="23">
        <v>-2297</v>
      </c>
      <c r="D20" s="23">
        <v>-2261</v>
      </c>
      <c r="E20" s="23">
        <v>-9550</v>
      </c>
      <c r="F20" s="23">
        <v>-10143</v>
      </c>
    </row>
    <row r="21" spans="1:6" s="13" customFormat="1" ht="12" customHeight="1">
      <c r="A21" s="6" t="s">
        <v>74</v>
      </c>
      <c r="B21" s="15">
        <v>52</v>
      </c>
      <c r="C21" s="23">
        <v>5935</v>
      </c>
      <c r="D21" s="23">
        <v>6139</v>
      </c>
      <c r="E21" s="23">
        <v>24467</v>
      </c>
      <c r="F21" s="23">
        <v>24727</v>
      </c>
    </row>
    <row r="22" spans="1:6" s="13" customFormat="1" ht="12" customHeight="1">
      <c r="A22" s="6" t="s">
        <v>75</v>
      </c>
      <c r="B22" s="15">
        <v>53</v>
      </c>
      <c r="C22" s="23">
        <f>SUM(C17:C21)</f>
        <v>550013</v>
      </c>
      <c r="D22" s="23">
        <f>SUM(D17:D21)</f>
        <v>561469</v>
      </c>
      <c r="E22" s="23">
        <f>SUM(E17:E21)</f>
        <v>2135136</v>
      </c>
      <c r="F22" s="23">
        <f>SUM(F17:F21)</f>
        <v>1953722</v>
      </c>
    </row>
    <row r="23" spans="1:6" ht="25.5" customHeight="1">
      <c r="A23" s="45" t="s">
        <v>76</v>
      </c>
      <c r="B23" s="46"/>
      <c r="C23" s="46"/>
      <c r="D23" s="46"/>
      <c r="E23" s="46"/>
      <c r="F23" s="46"/>
    </row>
    <row r="24" spans="1:6" ht="18" customHeight="1">
      <c r="A24" s="47" t="s">
        <v>77</v>
      </c>
      <c r="B24" s="35"/>
      <c r="C24" s="35"/>
      <c r="D24" s="35"/>
      <c r="E24" s="35"/>
      <c r="F24" s="35"/>
    </row>
    <row r="25" spans="1:6" ht="66" customHeight="1">
      <c r="A25" s="48" t="s">
        <v>78</v>
      </c>
      <c r="B25" s="49"/>
      <c r="C25" s="49"/>
      <c r="D25" s="49"/>
      <c r="E25" s="49"/>
      <c r="F25" s="49"/>
    </row>
    <row r="27" spans="1:6">
      <c r="A27" s="50" t="s">
        <v>79</v>
      </c>
      <c r="B27" s="51"/>
      <c r="C27" s="51"/>
      <c r="D27" s="51"/>
      <c r="E27" s="51"/>
      <c r="F27" s="52"/>
    </row>
    <row r="28" spans="1:6" ht="27" customHeight="1">
      <c r="A28" s="53" t="s">
        <v>80</v>
      </c>
      <c r="B28" s="49"/>
      <c r="C28" s="49"/>
      <c r="D28" s="49"/>
      <c r="E28" s="49"/>
      <c r="F28" s="54"/>
    </row>
    <row r="29" spans="1:6" ht="16.5" customHeight="1">
      <c r="A29" s="16" t="s">
        <v>82</v>
      </c>
      <c r="F29" s="17"/>
    </row>
    <row r="30" spans="1:6" ht="15.75" customHeight="1">
      <c r="A30" s="16" t="s">
        <v>83</v>
      </c>
      <c r="F30" s="17"/>
    </row>
    <row r="31" spans="1:6">
      <c r="A31" s="18" t="s">
        <v>91</v>
      </c>
      <c r="B31" s="38" t="s">
        <v>87</v>
      </c>
      <c r="C31" s="38"/>
      <c r="D31" s="38"/>
      <c r="E31" s="38"/>
      <c r="F31" s="39"/>
    </row>
  </sheetData>
  <mergeCells count="12">
    <mergeCell ref="B31:F31"/>
    <mergeCell ref="B1:C1"/>
    <mergeCell ref="D1:E1"/>
    <mergeCell ref="A2:A3"/>
    <mergeCell ref="B2:B3"/>
    <mergeCell ref="C2:D2"/>
    <mergeCell ref="E2:F2"/>
    <mergeCell ref="A23:F23"/>
    <mergeCell ref="A24:F24"/>
    <mergeCell ref="A25:F25"/>
    <mergeCell ref="A27:F27"/>
    <mergeCell ref="A28:F2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RE&amp;I Page 1</vt:lpstr>
      <vt:lpstr>Form RE&amp;I Page 2</vt:lpstr>
      <vt:lpstr>'Form RE&amp;I Page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Accounting</dc:creator>
  <cp:lastModifiedBy>Assad, Lisa M.</cp:lastModifiedBy>
  <cp:lastPrinted>2015-02-04T19:07:40Z</cp:lastPrinted>
  <dcterms:created xsi:type="dcterms:W3CDTF">2000-04-17T17:08:34Z</dcterms:created>
  <dcterms:modified xsi:type="dcterms:W3CDTF">2015-02-04T19:11:33Z</dcterms:modified>
</cp:coreProperties>
</file>