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scorp.ad.nscorp.com\nsdata_dfs$\ACCOUNTING\NOR\Common\Roanoke_Data\STB FIN200\ICC\REI\2019\Q4\Filed with STB\"/>
    </mc:Choice>
  </mc:AlternateContent>
  <bookViews>
    <workbookView xWindow="0" yWindow="0" windowWidth="28800" windowHeight="12435"/>
  </bookViews>
  <sheets>
    <sheet name="RE&amp;I Page 1 Q4 2019" sheetId="1" r:id="rId1"/>
    <sheet name="RE&amp;I Page 2 Q4 2019" sheetId="2" r:id="rId2"/>
  </sheets>
  <externalReferences>
    <externalReference r:id="rId3"/>
    <externalReference r:id="rId4"/>
    <externalReference r:id="rId5"/>
    <externalReference r:id="rId6"/>
    <externalReference r:id="rId7"/>
    <externalReference r:id="rId8"/>
  </externalReferences>
  <definedNames>
    <definedName name="______OCT95">#REF!</definedName>
    <definedName name="_____NSO546">#REF!</definedName>
    <definedName name="_____NSO547">#REF!</definedName>
    <definedName name="_____NSO548">#REF!</definedName>
    <definedName name="_____nso600">#REF!</definedName>
    <definedName name="_____nso601">#REF!</definedName>
    <definedName name="_____NW546">#REF!</definedName>
    <definedName name="_____NW547">#REF!</definedName>
    <definedName name="_____NW548">#REF!</definedName>
    <definedName name="_____nw603">#REF!</definedName>
    <definedName name="_____nw604">#REF!</definedName>
    <definedName name="_____OCT95">#REF!</definedName>
    <definedName name="_____SR546">#REF!</definedName>
    <definedName name="_____SR547">#REF!</definedName>
    <definedName name="_____SR548">#REF!</definedName>
    <definedName name="____NSO546">#REF!</definedName>
    <definedName name="____NSO547">#REF!</definedName>
    <definedName name="____NSO548">#REF!</definedName>
    <definedName name="____nso600">#REF!</definedName>
    <definedName name="____nso601">#REF!</definedName>
    <definedName name="____NW546">#REF!</definedName>
    <definedName name="____NW547">#REF!</definedName>
    <definedName name="____NW548">#REF!</definedName>
    <definedName name="____nw603">#REF!</definedName>
    <definedName name="____nw604">#REF!</definedName>
    <definedName name="____OCT95">#REF!</definedName>
    <definedName name="____SR546">#REF!</definedName>
    <definedName name="____SR547">#REF!</definedName>
    <definedName name="____SR548">#REF!</definedName>
    <definedName name="___NSO546">#REF!</definedName>
    <definedName name="___NSO547">#REF!</definedName>
    <definedName name="___NSO548">#REF!</definedName>
    <definedName name="___nso600">#REF!</definedName>
    <definedName name="___nso601">#REF!</definedName>
    <definedName name="___NW546">#REF!</definedName>
    <definedName name="___NW547">#REF!</definedName>
    <definedName name="___NW548">#REF!</definedName>
    <definedName name="___nw603">#REF!</definedName>
    <definedName name="___nw604">#REF!</definedName>
    <definedName name="___OCT95">#REF!</definedName>
    <definedName name="___SR546">#REF!</definedName>
    <definedName name="___SR547">#REF!</definedName>
    <definedName name="___SR548">#REF!</definedName>
    <definedName name="___TF65" hidden="1">{#N/A,#N/A,FALSE,"coversheet mm end";#N/A,#N/A,FALSE,"table of contents";#N/A,#N/A,FALSE,"SUMM";#N/A,#N/A,FALSE,"SUMM_M";#N/A,#N/A,FALSE,"comp inc stmt";#N/A,#N/A,FALSE,"hmo fs ytd";#N/A,#N/A,FALSE,"smc fs ytd";#N/A,#N/A,FALSE,"bal sheet"}</definedName>
    <definedName name="__NSO546">#REF!</definedName>
    <definedName name="__NSO547">#REF!</definedName>
    <definedName name="__NSO548">#REF!</definedName>
    <definedName name="__nso600">#REF!</definedName>
    <definedName name="__nso601">#REF!</definedName>
    <definedName name="__NW546">#REF!</definedName>
    <definedName name="__NW547">#REF!</definedName>
    <definedName name="__NW548">#REF!</definedName>
    <definedName name="__nw603">#REF!</definedName>
    <definedName name="__nw604">#REF!</definedName>
    <definedName name="__OCT95">#REF!</definedName>
    <definedName name="__SR546">#REF!</definedName>
    <definedName name="__SR547">#REF!</definedName>
    <definedName name="__SR548">#REF!</definedName>
    <definedName name="__TF65" hidden="1">{#N/A,#N/A,FALSE,"coversheet mm end";#N/A,#N/A,FALSE,"table of contents";#N/A,#N/A,FALSE,"SUMM";#N/A,#N/A,FALSE,"SUMM_M";#N/A,#N/A,FALSE,"comp inc stmt";#N/A,#N/A,FALSE,"hmo fs ytd";#N/A,#N/A,FALSE,"smc fs ytd";#N/A,#N/A,FALSE,"bal sheet"}</definedName>
    <definedName name="_Dec2002">#REF!</definedName>
    <definedName name="_dec2003">#REF!</definedName>
    <definedName name="_exp1">#REF!</definedName>
    <definedName name="_NSO546">#REF!</definedName>
    <definedName name="_NSO547">#REF!</definedName>
    <definedName name="_NSO548">#REF!</definedName>
    <definedName name="_nso600">#REF!</definedName>
    <definedName name="_nso601">#REF!</definedName>
    <definedName name="_NW546">#REF!</definedName>
    <definedName name="_NW547">#REF!</definedName>
    <definedName name="_NW548">#REF!</definedName>
    <definedName name="_nw603">#REF!</definedName>
    <definedName name="_nw604">#REF!</definedName>
    <definedName name="_OCT95">#REF!</definedName>
    <definedName name="_SR546">#REF!</definedName>
    <definedName name="_SR547">#REF!</definedName>
    <definedName name="_SR548">#REF!</definedName>
    <definedName name="_TF65" hidden="1">{#N/A,#N/A,FALSE,"coversheet mm end";#N/A,#N/A,FALSE,"table of contents";#N/A,#N/A,FALSE,"SUMM";#N/A,#N/A,FALSE,"SUMM_M";#N/A,#N/A,FALSE,"comp inc stmt";#N/A,#N/A,FALSE,"hmo fs ytd";#N/A,#N/A,FALSE,"smc fs ytd";#N/A,#N/A,FALSE,"bal sheet"}</definedName>
    <definedName name="AAC">#REF!</definedName>
    <definedName name="aao">#REF!</definedName>
    <definedName name="ADDITIONRECON" localSheetId="0">'[2]Invoice Report'!#REF!</definedName>
    <definedName name="ADDITIONRECON" localSheetId="1">'[2]Invoice Report'!#REF!</definedName>
    <definedName name="ADDITIONRECON">'[2]Invoice Report'!#REF!</definedName>
    <definedName name="Analytic">#REF!</definedName>
    <definedName name="APRIL">#REF!</definedName>
    <definedName name="ASSETPRT">#REF!</definedName>
    <definedName name="ATTENTION">#REF!</definedName>
    <definedName name="ATTENTION3">#REF!</definedName>
    <definedName name="AUGTHRUDEC">#REF!</definedName>
    <definedName name="AUGYTD">#REF!</definedName>
    <definedName name="Beg_Bal">#REF!</definedName>
    <definedName name="DEC">#REF!</definedName>
    <definedName name="December">#REF!</definedName>
    <definedName name="DECYTD">#REF!</definedName>
    <definedName name="DefinedFormats">#REF!</definedName>
    <definedName name="DEPREC">#REF!</definedName>
    <definedName name="DERPPRT">#REF!</definedName>
    <definedName name="detail_330">#REF!</definedName>
    <definedName name="details_342">#REF!</definedName>
    <definedName name="draft" localSheetId="0">'[3]Int Exp NSC'!#REF!</definedName>
    <definedName name="draft" localSheetId="1">'[3]Int Exp NSC'!#REF!</definedName>
    <definedName name="draft">'[3]Int Exp NSC'!#REF!</definedName>
    <definedName name="End_Bal">'[4]Loan Amortization Schedule'!$I$18:$I$497</definedName>
    <definedName name="EPMWorkbookOptions_1" hidden="1">"dgEAAB|LCAAAAAAABADtvQdgHEmWJSYvbcp7f0r1StfgdKEIgGATJNiQQBDswYjN5pLsHWlHIymrKoHKZVZlXWYWQMztnbz33nvvvffee||997o7nU4n99//P1xmZAFs9s5K2smeIYCqyB8/fnwfPyIe/x7vFmV6mddNUS0/|2h3vPNRmi|n1axYXnz20bo939799KPf4|g3Th5/t6rfTqrq7Zerlpo2Kb23bB69a4rPPpq37erR3btXV1fjq3v"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"jqr64u7ezs3v39/7i|evpPF9k28WyabPlNP/IvjW7|a2PqNc0ffwqP6/zZv7l8stVvjw6z8omf3w3/JDbnZR5Vj/N2uzL5evsMjctux9zWzOWl3XV5tM2n5nW/S/C9lez9K58dNb8ZFYX2aTMv8jrCweh9zmRzoJV2h39P45h/1l2AQAA"</definedName>
    <definedName name="EPMWorkbookOptions_3" hidden="1">"ZGCMX7WMd8RP13uhU6OdKldwe/|nYxm|XLp8UiXzaM5HBTh2ATtKFWr|fVlYVxUpVVfdTW6/zx3cgXm17lUUTe7I1OXyReaPN37bPssqqLlvDiWZCXe9/d4v1nRd20HgLx7zuALJbDBLptK7/dV8viF61zHvnxycmXX7148/nzx3djX2|CIjQnmb6/s3vvYNcDEJsNfvfLepbXRzuP78ovUejNqsyuX9bVKq/b66Pd|5/eP88n59v3P53tb|/vn"</definedName>
    <definedName name="EPMWorkbookOptions_4" hidden="1">"T/cPrif59s7Wb63P5s82H8wuYeew7cigJ9nTfs6L0m889kX|WJCWirSLGTLaANqIu97ZPqeJeP3x997efzq9MWbb|/Sr29enR0///2fHD8/fnFyShLce3Ggg28XeZ3V0/m1a5qSdny0LMrPPgIPfdQRJu/dyDTe7t3Hd28a|jdKm|PXr0/fvP7/OlEe370NY3my8bMmySfHb04///LV7/P1BXlnZ/9gZ|f2crz7/z85NkQk/gSLnrz56vj5j1jU"</definedName>
    <definedName name="EPMWorkbookOptions_5" hidden="1">"b3arVkMs|uXrNyck/6evvjaT3rt3//7|/v7tmXTv/4dMaskYatSf4uf/6|z6TVPlxeud3f|v0|T/TSJMscnT068tv58|2N05OHhwe/m99/9H|WUaOjbdA5tSvPr7v37z5P/rrPqNEYVld|fhpyc/okhAkZ3dH1GkS5EfEaQjNP9fJ8j/ewze0|M3x69fnXxtg0dR1aef3rv3HmHV/v//LJ4SMbR4b758c/z857HF6xEFwnt6cvL5/|cjzm|MIve"</definedName>
    <definedName name="EPMWorkbookOptions_6" hidden="1">"FTX7/46ff|f2/en36/OyL/88njL4x2uwaESLi/IgoIVF|/7MXb14d/3|dKv/vMYLPnn/53a9vAd97geD|//8sICgYsumz3//Nly//v86i3yQ5Xnz54v/zayT/LxLZr16c/P5E3uMfntweffr/Q7k1ZOwsXj1/Lp/|iF|9ZrdqNcCvn7/68quXr3|IzPrg/3/MKjSUtavn/5/PEv2/hzfJmzz58ofImgf//2NNJmFfh55hvYa||BGres1u1WqAVd"</definedName>
    <definedName name="EPMWorkbookOptions_7" hidden="1">"|cffH1F2fen1Mf/v|PU0HBkFH3dnb3x18c/z7/X|fSb5gixy9f/YgiHR75EUVCijw7/Xmb3h2gyHeOX/x/nSL/77F2X5wev/7q1ekPM2zY3fn/n8kzZJTI4fd58/T/6xz6zRDi|OTkzU|enX73R9QANV6evjr78unZ/|fDym|GGiQk/39hj29Qnd|iUYBNvNHju8erVVlMs5bg2M|DT01zglYtl4Q4ffY0azP|2P/wTdUd/ONX|XmdN/Mvl1|u8"</definedName>
    <definedName name="EPMWorkbookOptions_8" hidden="1">"uXReVY2|eO74Yfc7qTMsxpAv1y|zi5z07L7Mbf9blW/nVTVW9LhLZPRtO5/we3Pmp/M6iKblPkXeX3hmvc|/40TB|PLlQz9/wFZwxc0aDUAAA=="</definedName>
    <definedName name="EXPENSE">#REF!</definedName>
    <definedName name="expense1">#REF!</definedName>
    <definedName name="Extra_Pay">#REF!</definedName>
    <definedName name="FEB">#REF!</definedName>
    <definedName name="form_342">#REF!</definedName>
    <definedName name="form_with_data">#REF!</definedName>
    <definedName name="FormatSelection">#REF!</definedName>
    <definedName name="gfdfsd">#REF!</definedName>
    <definedName name="gr">#REF!</definedName>
    <definedName name="Header_Row">ROW('[4]Loan Amortization Schedule'!$17:$17)</definedName>
    <definedName name="hjk">#REF!</definedName>
    <definedName name="INSIDE_COVER">#REF!</definedName>
    <definedName name="Int">#REF!</definedName>
    <definedName name="Interest_Rate">'[4]Loan Amortization Schedule'!$D$6</definedName>
    <definedName name="JAN">#REF!</definedName>
    <definedName name="jlajsdflasj">#REF!</definedName>
    <definedName name="June">#REF!</definedName>
    <definedName name="june2004">#REF!</definedName>
    <definedName name="JUNYTD">#REF!</definedName>
    <definedName name="KPMGDecember">#REF!</definedName>
    <definedName name="KPMGJune">#REF!</definedName>
    <definedName name="KPMGMarch">#REF!</definedName>
    <definedName name="KPMGSeptember">#REF!</definedName>
    <definedName name="Last_Row">IF(Values_Entered,Header_Row+Number_of_Payments,Header_Row)</definedName>
    <definedName name="Loan_Amount">'[4]Loan Amortization Schedule'!$D$5</definedName>
    <definedName name="Loan_Start">'[4]Loan Amortization Schedule'!$D$9</definedName>
    <definedName name="Loan_Years">'[4]Loan Amortization Schedule'!$D$7</definedName>
    <definedName name="LTDEBT">#REF!</definedName>
    <definedName name="MAR">#REF!</definedName>
    <definedName name="March">#REF!</definedName>
    <definedName name="march2006">#REF!</definedName>
    <definedName name="march2007">#REF!</definedName>
    <definedName name="MAY">#REF!</definedName>
    <definedName name="miscacc">#REF!</definedName>
    <definedName name="miscaccr">#REF!</definedName>
    <definedName name="N03___GL03">#REF!</definedName>
    <definedName name="new">#REF!</definedName>
    <definedName name="NOTES_EVEN">#REF!</definedName>
    <definedName name="NOTES_ODD">#REF!</definedName>
    <definedName name="NOV">#REF!</definedName>
    <definedName name="NS_CURR_YR_TBL" localSheetId="0">#REF!</definedName>
    <definedName name="NS_CURR_YR_TBL" localSheetId="1">#REF!</definedName>
    <definedName name="NS_CURR_YR_TBL">#REF!</definedName>
    <definedName name="NS_MTHLY_RPT" localSheetId="0">#REF!</definedName>
    <definedName name="NS_MTHLY_RPT" localSheetId="1">#REF!</definedName>
    <definedName name="NS_MTHLY_RPT">#REF!</definedName>
    <definedName name="NS_PRIOR_YR_TBL" localSheetId="0">#REF!</definedName>
    <definedName name="NS_PRIOR_YR_TBL" localSheetId="1">#REF!</definedName>
    <definedName name="NS_PRIOR_YR_TBL">#REF!</definedName>
    <definedName name="NS_QTRLY_RPT" localSheetId="0">#REF!</definedName>
    <definedName name="NS_QTRLY_RPT" localSheetId="1">#REF!</definedName>
    <definedName name="NS_QTRLY_RPT">#REF!</definedName>
    <definedName name="NSOTOT">#REF!</definedName>
    <definedName name="nsotot1">#REF!</definedName>
    <definedName name="NSR_CURR_YR_TBL" localSheetId="0">#REF!</definedName>
    <definedName name="NSR_CURR_YR_TBL" localSheetId="1">#REF!</definedName>
    <definedName name="NSR_CURR_YR_TBL">#REF!</definedName>
    <definedName name="NSR_PRIOR_YR_TBL" localSheetId="0">#REF!</definedName>
    <definedName name="NSR_PRIOR_YR_TBL" localSheetId="1">#REF!</definedName>
    <definedName name="NSR_PRIOR_YR_TBL">#REF!</definedName>
    <definedName name="Num_Pmt_Per_Year">#REF!</definedName>
    <definedName name="Number_of_Payments">MATCH(0.01,End_Bal,-1)+1</definedName>
    <definedName name="NW_CURR_YR_TBL" localSheetId="0">#REF!</definedName>
    <definedName name="NW_CURR_YR_TBL" localSheetId="1">#REF!</definedName>
    <definedName name="NW_CURR_YR_TBL">#REF!</definedName>
    <definedName name="NW_MTHLY_RPT" localSheetId="0">#REF!</definedName>
    <definedName name="NW_MTHLY_RPT" localSheetId="1">#REF!</definedName>
    <definedName name="NW_MTHLY_RPT">#REF!</definedName>
    <definedName name="NW_PRIOR_YR_TBL" localSheetId="0">#REF!</definedName>
    <definedName name="NW_PRIOR_YR_TBL" localSheetId="1">#REF!</definedName>
    <definedName name="NW_PRIOR_YR_TBL">#REF!</definedName>
    <definedName name="NW_QTRLY_RPT" localSheetId="0">#REF!</definedName>
    <definedName name="NW_QTRLY_RPT" localSheetId="1">#REF!</definedName>
    <definedName name="NW_QTRLY_RPT">#REF!</definedName>
    <definedName name="NWTOT">#REF!</definedName>
    <definedName name="OCT">#REF!</definedName>
    <definedName name="OCTYTD">#REF!</definedName>
    <definedName name="Page_header_odd">#REF!</definedName>
    <definedName name="Pay_Num">#REF!</definedName>
    <definedName name="PG_1">#REF!</definedName>
    <definedName name="PG_2">#REF!</definedName>
    <definedName name="PG_3">#REF!</definedName>
    <definedName name="PG_31">#REF!</definedName>
    <definedName name="PG_4">#REF!</definedName>
    <definedName name="PG_70">#REF!</definedName>
    <definedName name="_xlnm.Print_Area" localSheetId="0">'RE&amp;I Page 1 Q4 2019'!$A$1:$F$42</definedName>
    <definedName name="_xlnm.Print_Area" localSheetId="1">'RE&amp;I Page 2 Q4 2019'!$A$1:$F$34</definedName>
    <definedName name="_xlnm.Print_Titles">[5]Sheet1!#REF!</definedName>
    <definedName name="RR_Annual_Report">#REF!</definedName>
    <definedName name="Rwyschedule">'[6]R-1 Rdwy Schedule 330'!#REF!</definedName>
    <definedName name="S01___GL03">#REF!</definedName>
    <definedName name="S01___GL92">#REF!</definedName>
    <definedName name="S02___GL03">#REF!</definedName>
    <definedName name="S80___GL03">#REF!</definedName>
    <definedName name="S80___GL1M">#REF!</definedName>
    <definedName name="Sched_Pay">#REF!</definedName>
    <definedName name="SCHEDULE330">#REF!</definedName>
    <definedName name="SEP">#REF!</definedName>
    <definedName name="Sept2002">#REF!</definedName>
    <definedName name="sept2003">#REF!</definedName>
    <definedName name="sept2004">#REF!</definedName>
    <definedName name="September">#REF!</definedName>
    <definedName name="SR_CURR_YR_TBL" localSheetId="0">#REF!</definedName>
    <definedName name="SR_CURR_YR_TBL" localSheetId="1">#REF!</definedName>
    <definedName name="SR_CURR_YR_TBL">#REF!</definedName>
    <definedName name="SR_MTHLY_RPT" localSheetId="0">#REF!</definedName>
    <definedName name="SR_MTHLY_RPT" localSheetId="1">#REF!</definedName>
    <definedName name="SR_MTHLY_RPT">#REF!</definedName>
    <definedName name="SR_PRIOR_YR_TBL" localSheetId="0">#REF!</definedName>
    <definedName name="SR_PRIOR_YR_TBL" localSheetId="1">#REF!</definedName>
    <definedName name="SR_PRIOR_YR_TBL">#REF!</definedName>
    <definedName name="SR_QTRLY_RPT" localSheetId="0">#REF!</definedName>
    <definedName name="SR_QTRLY_RPT" localSheetId="1">#REF!</definedName>
    <definedName name="SR_QTRLY_RPT">#REF!</definedName>
    <definedName name="SRTOT">#REF!</definedName>
    <definedName name="STDEBT">#REF!</definedName>
    <definedName name="tax">[5]Sheet1!#REF!</definedName>
    <definedName name="TMaccur">#REF!</definedName>
    <definedName name="TOTAL_OTHER_INCOME_EXPENSE" localSheetId="0">#REF!</definedName>
    <definedName name="TOTAL_OTHER_INCOME_EXPENSE" localSheetId="1">#REF!</definedName>
    <definedName name="TOTAL_OTHER_INCOME_EXPENSE">#REF!</definedName>
    <definedName name="Total_Pay">#REF!</definedName>
    <definedName name="Values_Entered">IF(Loan_Amount*Interest_Rate*Loan_Years*Loan_Start&gt;0,1,0)</definedName>
    <definedName name="WRKSHEET" hidden="1">{#N/A,#N/A,FALSE,"coversheet mm end";#N/A,#N/A,FALSE,"table of contents";#N/A,#N/A,FALSE,"SUMM";#N/A,#N/A,FALSE,"SUMM_M";#N/A,#N/A,FALSE,"comp inc stmt";#N/A,#N/A,FALSE,"hmo fs ytd";#N/A,#N/A,FALSE,"smc fs ytd";#N/A,#N/A,FALSE,"bal sheet"}</definedName>
    <definedName name="wrn.ALLSHEETS." localSheetId="0" hidden="1">{#N/A,#N/A,FALSE,"R1 ROAD 330";#N/A,#N/A,FALSE,"R1 BEGINNING";#N/A,#N/A,FALSE,"R1 ENDING";#N/A,#N/A,FALSE,"R1 ADDITIONS";#N/A,#N/A,FALSE,"R1 RETIREMENTS";#N/A,#N/A,FALSE,"R1 OTHER";#N/A,#N/A,FALSE,"rds 50, 93, 96"}</definedName>
    <definedName name="wrn.ALLSHEETS." localSheetId="1" hidden="1">{#N/A,#N/A,FALSE,"R1 ROAD 330";#N/A,#N/A,FALSE,"R1 BEGINNING";#N/A,#N/A,FALSE,"R1 ENDING";#N/A,#N/A,FALSE,"R1 ADDITIONS";#N/A,#N/A,FALSE,"R1 RETIREMENTS";#N/A,#N/A,FALSE,"R1 OTHER";#N/A,#N/A,FALSE,"rds 50, 93, 96"}</definedName>
    <definedName name="wrn.ALLSHEETS." hidden="1">{#N/A,#N/A,FALSE,"R1 ROAD 330";#N/A,#N/A,FALSE,"R1 BEGINNING";#N/A,#N/A,FALSE,"R1 ENDING";#N/A,#N/A,FALSE,"R1 ADDITIONS";#N/A,#N/A,FALSE,"R1 RETIREMENTS";#N/A,#N/A,FALSE,"R1 OTHER";#N/A,#N/A,FALSE,"rds 50, 93, 96"}</definedName>
    <definedName name="wrn.BOARD." hidden="1">{#N/A,#N/A,FALSE,"coversheet mm end";#N/A,#N/A,FALSE,"table of contents";#N/A,#N/A,FALSE,"SUMM";#N/A,#N/A,FALSE,"SUMM_M";#N/A,#N/A,FALSE,"comp inc stmt";#N/A,#N/A,FALSE,"hmo fs ytd";#N/A,#N/A,FALSE,"smc fs ytd";#N/A,#N/A,FALSE,"bal sheet"}</definedName>
    <definedName name="wrn.BOOK." hidden="1">{#N/A,#N/A,FALSE,"coversheet mmyy";#N/A,#N/A,FALSE,"comp inc stmt";#N/A,#N/A,FALSE,"bal sheet";#N/A,#N/A,FALSE,"cash flow";#N/A,#N/A,FALSE,"changes in net worth";#N/A,#N/A,FALSE,"KEYIND";#N/A,#N/A,FALSE,"KEY_M";#N/A,#N/A,FALSE,"planwide fs ytd";#N/A,#N/A,FALSE,"planwide fs";#N/A,#N/A,FALSE,"hmo fs ytd";#N/A,#N/A,FALSE,"hmo fs";#N/A,#N/A,FALSE,"smc fs ytd";#N/A,#N/A,FALSE,"smc fs";#N/A,#N/A,FALSE,"DATA SUMMARY"}</definedName>
    <definedName name="wrn.TOM." hidden="1">{#N/A,#N/A,FALSE,"coversheet mmyy";#N/A,#N/A,FALSE,"bal sheet";#N/A,#N/A,FALSE,"cash flow";#N/A,#N/A,FALSE,"changes in net worth";#N/A,#N/A,FALSE,"comp inc stmt";#N/A,#N/A,FALSE,"DATA SUMMARY"}</definedName>
    <definedName name="x">'[3]Int Exp NSC'!#REF!</definedName>
    <definedName name="xx">'[3]Int Exp NSC'!#REF!</definedName>
    <definedName name="xxx">'[3]Int Exp NSC'!#REF!</definedName>
    <definedName name="xxxx">'[3]Int Exp NSC'!#REF!</definedName>
    <definedName name="xxxxx">'[3]Int Exp NSC'!#REF!</definedName>
    <definedName name="YEAREND">#REF!</definedName>
    <definedName name="YTDJUNE">#REF!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6" i="2" l="1"/>
  <c r="E35" i="1"/>
  <c r="E29" i="1"/>
  <c r="C18" i="2" l="1"/>
  <c r="E17" i="1"/>
  <c r="E25" i="1"/>
  <c r="E18" i="2"/>
  <c r="E20" i="2"/>
  <c r="E20" i="1"/>
  <c r="E19" i="2" l="1"/>
  <c r="C20" i="2"/>
  <c r="E31" i="1"/>
  <c r="E36" i="1" l="1"/>
  <c r="C19" i="2"/>
  <c r="E39" i="1" l="1"/>
  <c r="E42" i="1" l="1"/>
  <c r="E6" i="2" l="1"/>
  <c r="E11" i="2" s="1"/>
  <c r="E13" i="2" s="1"/>
  <c r="C6" i="2"/>
  <c r="C11" i="2" s="1"/>
  <c r="C13" i="2" s="1"/>
</calcChain>
</file>

<file path=xl/sharedStrings.xml><?xml version="1.0" encoding="utf-8"?>
<sst xmlns="http://schemas.openxmlformats.org/spreadsheetml/2006/main" count="97" uniqueCount="96">
  <si>
    <t xml:space="preserve">SURFACE  TRANSPORTATION BOARD  - QUARTERLY REPORT OF REVENUES, EXPENSES, AND INCOME - RAILROADS     </t>
  </si>
  <si>
    <t>FORM RE&amp;I</t>
  </si>
  <si>
    <t xml:space="preserve">Washington,  DC 20423                                                                                                                                                                                   </t>
  </si>
  <si>
    <t>OMB Clearance No. 2140-0013</t>
  </si>
  <si>
    <t>Expiration Date 11-30-2021</t>
  </si>
  <si>
    <t>Page 1 of 2</t>
  </si>
  <si>
    <t xml:space="preserve">Railroad: Norfolk Southern Combined Railroad  Subsidiaries                                                 </t>
  </si>
  <si>
    <r>
      <t>Date of Report _December</t>
    </r>
    <r>
      <rPr>
        <u/>
        <sz val="7"/>
        <color rgb="FF000000"/>
        <rFont val="Times New Roman"/>
        <family val="1"/>
      </rPr>
      <t xml:space="preserve"> 31, 2019</t>
    </r>
    <r>
      <rPr>
        <sz val="7"/>
        <color rgb="FF000000"/>
        <rFont val="Times New Roman"/>
        <family val="1"/>
      </rPr>
      <t>_________________</t>
    </r>
  </si>
  <si>
    <t>Quarter ___4______</t>
  </si>
  <si>
    <r>
      <t>Year _</t>
    </r>
    <r>
      <rPr>
        <u/>
        <sz val="7"/>
        <color rgb="FF000000"/>
        <rFont val="Times New Roman"/>
        <family val="1"/>
      </rPr>
      <t>2019</t>
    </r>
    <r>
      <rPr>
        <sz val="7"/>
        <color rgb="FF000000"/>
        <rFont val="Times New Roman"/>
        <family val="1"/>
      </rPr>
      <t>_________</t>
    </r>
  </si>
  <si>
    <t>Amended ___no____________</t>
  </si>
  <si>
    <r>
      <rPr>
        <b/>
        <sz val="7"/>
        <rFont val="Arial"/>
        <family val="34"/>
      </rPr>
      <t>Description
A</t>
    </r>
  </si>
  <si>
    <r>
      <rPr>
        <b/>
        <sz val="7"/>
        <rFont val="Arial"/>
        <family val="34"/>
      </rPr>
      <t>Code
No.</t>
    </r>
  </si>
  <si>
    <r>
      <rPr>
        <b/>
        <sz val="7"/>
        <rFont val="Arial"/>
        <family val="34"/>
      </rPr>
      <t>Quarterly Figures</t>
    </r>
  </si>
  <si>
    <r>
      <rPr>
        <b/>
        <sz val="7"/>
        <rFont val="Arial"/>
        <family val="34"/>
      </rPr>
      <t>Cumulative Figures</t>
    </r>
  </si>
  <si>
    <r>
      <rPr>
        <b/>
        <sz val="7"/>
        <rFont val="Arial"/>
        <family val="34"/>
      </rPr>
      <t>This Year
B</t>
    </r>
  </si>
  <si>
    <r>
      <rPr>
        <b/>
        <sz val="7"/>
        <rFont val="Arial"/>
        <family val="34"/>
      </rPr>
      <t>Last Year
C</t>
    </r>
  </si>
  <si>
    <r>
      <rPr>
        <b/>
        <sz val="7"/>
        <rFont val="Arial"/>
        <family val="34"/>
      </rPr>
      <t>This Year
D</t>
    </r>
  </si>
  <si>
    <r>
      <rPr>
        <b/>
        <sz val="7"/>
        <rFont val="Arial"/>
        <family val="34"/>
      </rPr>
      <t>Last Year
E</t>
    </r>
  </si>
  <si>
    <r>
      <t xml:space="preserve">                                                                                       </t>
    </r>
    <r>
      <rPr>
        <b/>
        <sz val="7"/>
        <rFont val="Arial"/>
        <family val="34"/>
      </rPr>
      <t xml:space="preserve">Operating Revenues
</t>
    </r>
    <r>
      <rPr>
        <sz val="7"/>
        <rFont val="Arial"/>
        <family val="34"/>
      </rPr>
      <t>Freight (Account 101)</t>
    </r>
  </si>
  <si>
    <r>
      <rPr>
        <sz val="7"/>
        <rFont val="Arial"/>
        <family val="34"/>
      </rPr>
      <t>Passenger (Account 102)</t>
    </r>
  </si>
  <si>
    <r>
      <rPr>
        <sz val="7"/>
        <rFont val="Arial"/>
        <family val="34"/>
      </rPr>
      <t>Passenger-Related (Account 103)</t>
    </r>
  </si>
  <si>
    <r>
      <rPr>
        <sz val="7"/>
        <rFont val="Arial"/>
        <family val="34"/>
      </rPr>
      <t>All Other Operating Revenues (Accounts 104, 105, 106, 110, 502, 503)</t>
    </r>
  </si>
  <si>
    <r>
      <rPr>
        <sz val="7"/>
        <rFont val="Arial"/>
        <family val="34"/>
      </rPr>
      <t>Joint Facility Account (Account 120)</t>
    </r>
  </si>
  <si>
    <r>
      <rPr>
        <b/>
        <sz val="7"/>
        <rFont val="Arial"/>
        <family val="34"/>
      </rPr>
      <t>Railway Operating Revenues (All Above)</t>
    </r>
  </si>
  <si>
    <r>
      <rPr>
        <b/>
        <sz val="7"/>
        <rFont val="Arial"/>
        <family val="34"/>
      </rPr>
      <t xml:space="preserve">                                                          Operating Expenses
</t>
    </r>
    <r>
      <rPr>
        <sz val="7"/>
        <rFont val="Arial"/>
        <family val="34"/>
      </rPr>
      <t>Depreciation-Road (Accounts 62-11-00, 62-12-00, 62-13-00)</t>
    </r>
  </si>
  <si>
    <t>All Other Way and Structure Accounts</t>
  </si>
  <si>
    <t>Total Way and Structures</t>
  </si>
  <si>
    <r>
      <rPr>
        <sz val="7"/>
        <rFont val="Arial"/>
        <family val="34"/>
      </rPr>
      <t>Depreciation-Equipment (Accounts 62-21-00, 62-22-00, 62-23-00)</t>
    </r>
  </si>
  <si>
    <r>
      <rPr>
        <sz val="7"/>
        <rFont val="Arial"/>
        <family val="34"/>
      </rPr>
      <t>All Other Equipment Accounts</t>
    </r>
  </si>
  <si>
    <r>
      <rPr>
        <sz val="7"/>
        <rFont val="Arial"/>
        <family val="34"/>
      </rPr>
      <t>Total Equipment</t>
    </r>
  </si>
  <si>
    <r>
      <rPr>
        <sz val="7"/>
        <rFont val="Arial"/>
        <family val="34"/>
      </rPr>
      <t>Transportation-Train, Yard, and Yard Common</t>
    </r>
  </si>
  <si>
    <r>
      <rPr>
        <sz val="7"/>
        <rFont val="Arial"/>
        <family val="34"/>
      </rPr>
      <t>Transportation-Specialized Services, Administration Support</t>
    </r>
  </si>
  <si>
    <r>
      <rPr>
        <sz val="7"/>
        <rFont val="Arial"/>
        <family val="34"/>
      </rPr>
      <t>General and Administrative</t>
    </r>
  </si>
  <si>
    <r>
      <rPr>
        <b/>
        <sz val="7"/>
        <rFont val="Arial"/>
        <family val="34"/>
      </rPr>
      <t>Railway Operating Expenses (Account 531)</t>
    </r>
  </si>
  <si>
    <t xml:space="preserve">                                                             Income Items
Net Revenue From Railway Operations (Lines 6 Minus 16)</t>
  </si>
  <si>
    <r>
      <rPr>
        <sz val="7"/>
        <rFont val="Arial"/>
        <family val="34"/>
      </rPr>
      <t>Other Income (Accounts 506, 510-519)</t>
    </r>
  </si>
  <si>
    <r>
      <rPr>
        <sz val="7"/>
        <rFont val="Arial"/>
        <family val="34"/>
      </rPr>
      <t>Income from Affiliated Companies: Dividends</t>
    </r>
  </si>
  <si>
    <r>
      <rPr>
        <sz val="7"/>
        <rFont val="Arial"/>
        <family val="34"/>
      </rPr>
      <t>Equity in Undistributed Earnings (Losses)</t>
    </r>
  </si>
  <si>
    <r>
      <rPr>
        <b/>
        <sz val="7"/>
        <rFont val="Arial"/>
        <family val="34"/>
      </rPr>
      <t>Total Income from Affiliated Companies (Lines 19 and 20)</t>
    </r>
  </si>
  <si>
    <t xml:space="preserve">Miscellaneous Deductions from Income (Accounts 534, 544, 545, 549, 550, 551, and 553)
</t>
  </si>
  <si>
    <r>
      <rPr>
        <b/>
        <sz val="7"/>
        <rFont val="Arial"/>
        <family val="34"/>
      </rPr>
      <t>Income Available for Fixed Charges (Lines 17, 18, 21, Minus 22)</t>
    </r>
  </si>
  <si>
    <r>
      <rPr>
        <b/>
        <sz val="7"/>
        <rFont val="Arial"/>
        <family val="34"/>
      </rPr>
      <t xml:space="preserve">                                                            Fixed Charges
</t>
    </r>
    <r>
      <rPr>
        <sz val="7"/>
        <rFont val="Arial"/>
        <family val="34"/>
      </rPr>
      <t>Interest on Funded Debt (Account 546)</t>
    </r>
  </si>
  <si>
    <r>
      <rPr>
        <sz val="7"/>
        <rFont val="Arial"/>
        <family val="34"/>
      </rPr>
      <t>Interest on Unfunded Debt (Account 547)</t>
    </r>
  </si>
  <si>
    <r>
      <rPr>
        <sz val="7"/>
        <rFont val="Arial"/>
        <family val="34"/>
      </rPr>
      <t>Amortization of Discount on Funded Debt (Account 548)</t>
    </r>
  </si>
  <si>
    <r>
      <rPr>
        <b/>
        <sz val="7"/>
        <rFont val="Arial"/>
        <family val="34"/>
      </rPr>
      <t>Total Fixed Charges</t>
    </r>
  </si>
  <si>
    <r>
      <t xml:space="preserve">                                                                                          </t>
    </r>
    <r>
      <rPr>
        <b/>
        <sz val="7"/>
        <rFont val="Arial"/>
        <family val="34"/>
      </rPr>
      <t>Income Items
Income After Fixed Charges</t>
    </r>
  </si>
  <si>
    <t>Other Deductions (Account 546)</t>
  </si>
  <si>
    <r>
      <rPr>
        <sz val="7"/>
        <rFont val="Arial"/>
        <family val="34"/>
      </rPr>
      <t>Unusual or Infrequent Items (Debit) Credit (Account 555)</t>
    </r>
  </si>
  <si>
    <r>
      <rPr>
        <b/>
        <sz val="7"/>
        <rFont val="Arial"/>
        <family val="34"/>
      </rPr>
      <t>Income (Loss) from Continuing Operations Before Income Taxes</t>
    </r>
  </si>
  <si>
    <r>
      <rPr>
        <sz val="7"/>
        <rFont val="Arial"/>
        <family val="34"/>
      </rPr>
      <t>Income Tax on Ordinary Income (Account 556)</t>
    </r>
  </si>
  <si>
    <r>
      <rPr>
        <sz val="7"/>
        <rFont val="Arial"/>
        <family val="34"/>
      </rPr>
      <t>Provision for Deferred Income Taxes (Account 557)</t>
    </r>
  </si>
  <si>
    <r>
      <rPr>
        <b/>
        <sz val="7"/>
        <rFont val="Arial"/>
        <family val="34"/>
      </rPr>
      <t>Income (Loss) from Continuing Operations</t>
    </r>
  </si>
  <si>
    <r>
      <t xml:space="preserve">Form RE&amp;I                    Railroad </t>
    </r>
    <r>
      <rPr>
        <b/>
        <u/>
        <sz val="7"/>
        <rFont val="Times New Roman"/>
        <family val="1"/>
      </rPr>
      <t>        Norfolk Southern Combined Railroad  Subsidiaries                                                                                       </t>
    </r>
    <r>
      <rPr>
        <b/>
        <sz val="7"/>
        <rFont val="Times New Roman"/>
        <family val="1"/>
      </rPr>
      <t xml:space="preserve">     </t>
    </r>
  </si>
  <si>
    <t>Quarter ____4___________</t>
  </si>
  <si>
    <r>
      <t>Year ___</t>
    </r>
    <r>
      <rPr>
        <u/>
        <sz val="7"/>
        <color rgb="FF000000"/>
        <rFont val="Times New Roman"/>
        <family val="1"/>
      </rPr>
      <t>2019</t>
    </r>
    <r>
      <rPr>
        <sz val="7"/>
        <color rgb="FF000000"/>
        <rFont val="Times New Roman"/>
        <family val="1"/>
      </rPr>
      <t>_______________</t>
    </r>
  </si>
  <si>
    <t>Page 2 of 2</t>
  </si>
  <si>
    <r>
      <rPr>
        <b/>
        <sz val="7"/>
        <rFont val="Times New Roman"/>
        <family val="1"/>
      </rPr>
      <t>Description
A</t>
    </r>
  </si>
  <si>
    <r>
      <rPr>
        <b/>
        <sz val="7"/>
        <rFont val="Times New Roman"/>
        <family val="1"/>
      </rPr>
      <t>Code
No.</t>
    </r>
  </si>
  <si>
    <r>
      <rPr>
        <b/>
        <sz val="7"/>
        <rFont val="Times New Roman"/>
        <family val="1"/>
      </rPr>
      <t>Cumulative Figures</t>
    </r>
  </si>
  <si>
    <r>
      <rPr>
        <b/>
        <sz val="7"/>
        <rFont val="Times New Roman"/>
        <family val="1"/>
      </rPr>
      <t>This Year
B</t>
    </r>
  </si>
  <si>
    <r>
      <rPr>
        <b/>
        <sz val="7"/>
        <rFont val="Times New Roman"/>
        <family val="1"/>
      </rPr>
      <t>Last Year
C</t>
    </r>
  </si>
  <si>
    <r>
      <rPr>
        <b/>
        <sz val="7"/>
        <rFont val="Times New Roman"/>
        <family val="1"/>
      </rPr>
      <t>This Year
D</t>
    </r>
  </si>
  <si>
    <r>
      <rPr>
        <b/>
        <sz val="7"/>
        <rFont val="Times New Roman"/>
        <family val="1"/>
      </rPr>
      <t>Last Year
E</t>
    </r>
  </si>
  <si>
    <r>
      <t xml:space="preserve">                                                       </t>
    </r>
    <r>
      <rPr>
        <b/>
        <sz val="7"/>
        <rFont val="Times New Roman"/>
        <family val="1"/>
      </rPr>
      <t xml:space="preserve">Income Items (Continued)
</t>
    </r>
    <r>
      <rPr>
        <sz val="7"/>
        <rFont val="Times New Roman"/>
        <family val="1"/>
      </rPr>
      <t>Income (Loss) from Operations - Less Applicable Income Taxes (Account 560)</t>
    </r>
  </si>
  <si>
    <r>
      <rPr>
        <sz val="7"/>
        <rFont val="Times New Roman"/>
        <family val="1"/>
      </rPr>
      <t>Gain (Loss) on Disposal of Discontinued Segments - Less Applicable Taxes (Account 562)</t>
    </r>
  </si>
  <si>
    <r>
      <t xml:space="preserve">     </t>
    </r>
    <r>
      <rPr>
        <b/>
        <sz val="7"/>
        <rFont val="Times New Roman"/>
        <family val="1"/>
      </rPr>
      <t>Income (Loss) Before Extraordinary Items</t>
    </r>
  </si>
  <si>
    <r>
      <rPr>
        <sz val="7"/>
        <rFont val="Times New Roman"/>
        <family val="1"/>
      </rPr>
      <t>Extraordinary Items (Net) (Account 570)</t>
    </r>
  </si>
  <si>
    <r>
      <rPr>
        <sz val="7"/>
        <rFont val="Times New Roman"/>
        <family val="1"/>
      </rPr>
      <t>Income Taxes on Extraordinary Items (Account 590)</t>
    </r>
  </si>
  <si>
    <r>
      <rPr>
        <sz val="7"/>
        <rFont val="Times New Roman"/>
        <family val="1"/>
      </rPr>
      <t>Provision for Deferred Taxes - Extraordinary Items (Account 591)</t>
    </r>
  </si>
  <si>
    <r>
      <rPr>
        <sz val="7"/>
        <rFont val="Times New Roman"/>
        <family val="1"/>
      </rPr>
      <t>Cumulative Effect of Changes in Accounting Principles (Less Taxes) (Account 592)</t>
    </r>
  </si>
  <si>
    <r>
      <t xml:space="preserve">     </t>
    </r>
    <r>
      <rPr>
        <b/>
        <sz val="7"/>
        <rFont val="Times New Roman"/>
        <family val="1"/>
      </rPr>
      <t>Net Income (Loss)</t>
    </r>
  </si>
  <si>
    <t>Less:  Net Income attributable to non-controlling interest</t>
  </si>
  <si>
    <t>Net Income attributable to reporting railroad</t>
  </si>
  <si>
    <t>Basic Earnings Per Share</t>
  </si>
  <si>
    <t>Diluted Earnings Per Share</t>
  </si>
  <si>
    <r>
      <rPr>
        <sz val="7"/>
        <rFont val="Times New Roman"/>
        <family val="1"/>
      </rPr>
      <t>Dividends on Common Stock (Account 623)</t>
    </r>
  </si>
  <si>
    <r>
      <rPr>
        <sz val="7"/>
        <rFont val="Times New Roman"/>
        <family val="1"/>
      </rPr>
      <t>Dividends on Preferred Stock (Account 623)</t>
    </r>
  </si>
  <si>
    <r>
      <rPr>
        <sz val="7"/>
        <rFont val="Times New Roman"/>
        <family val="1"/>
      </rPr>
      <t>Expenses to Revenues (%)</t>
    </r>
  </si>
  <si>
    <r>
      <rPr>
        <sz val="7"/>
        <rFont val="Times New Roman"/>
        <family val="1"/>
      </rPr>
      <t>Total Maintenance to Revenues (%)</t>
    </r>
  </si>
  <si>
    <r>
      <rPr>
        <sz val="7"/>
        <rFont val="Times New Roman"/>
        <family val="1"/>
      </rPr>
      <t>Transportation to Revenues (%)</t>
    </r>
  </si>
  <si>
    <r>
      <t xml:space="preserve">                  </t>
    </r>
    <r>
      <rPr>
        <b/>
        <sz val="7"/>
        <rFont val="Times New Roman"/>
        <family val="1"/>
      </rPr>
      <t xml:space="preserve">Reconciliation of Net Railway Operating Income (NROI)
</t>
    </r>
    <r>
      <rPr>
        <sz val="7"/>
        <rFont val="Times New Roman"/>
        <family val="1"/>
      </rPr>
      <t>Net Revenues From Railway Operations</t>
    </r>
  </si>
  <si>
    <t>Income Taxes on Ordinary Income (Account 556)</t>
  </si>
  <si>
    <t>Provision for Deferred Taxes (Account 557)</t>
  </si>
  <si>
    <r>
      <rPr>
        <sz val="7"/>
        <rFont val="Times New Roman"/>
        <family val="1"/>
      </rPr>
      <t>Income From Lease of Road and Equipment</t>
    </r>
  </si>
  <si>
    <r>
      <rPr>
        <sz val="7"/>
        <rFont val="Times New Roman"/>
        <family val="1"/>
      </rPr>
      <t>Rent for Leased Roads and Equipment</t>
    </r>
  </si>
  <si>
    <r>
      <t xml:space="preserve">     </t>
    </r>
    <r>
      <rPr>
        <b/>
        <sz val="7"/>
        <rFont val="Times New Roman"/>
        <family val="1"/>
      </rPr>
      <t>Net Railway Operating Income</t>
    </r>
  </si>
  <si>
    <t>SUPPLEMENTAL INFORMATION ABOUT THE QUARTERLY REPORTOF REVENUES, EXPENSES, AND INCOME (FORM RE&amp;I)</t>
  </si>
  <si>
    <t>The following information is provided in compliance with OMB requirements and pursuant to the Paperwork Reduction Act of 1995, 44 U.S.C. §§ 3501-3519 (PRA):</t>
  </si>
  <si>
    <r>
      <rPr>
        <sz val="6"/>
        <rFont val="Arial"/>
        <family val="34"/>
      </rPr>
      <t xml:space="preserve">This information collection is mandatory pursuant to 49 U.S.C. </t>
    </r>
    <r>
      <rPr>
        <sz val="6"/>
        <rFont val="Calibri"/>
        <family val="34"/>
      </rPr>
      <t>§</t>
    </r>
    <r>
      <rPr>
        <sz val="6"/>
        <rFont val="Arial"/>
        <family val="34"/>
      </rPr>
      <t xml:space="preserve"> 11164 and 49 C.F.R. </t>
    </r>
    <r>
      <rPr>
        <sz val="6"/>
        <rFont val="Calibri"/>
        <family val="34"/>
      </rPr>
      <t>§</t>
    </r>
    <r>
      <rPr>
        <sz val="6"/>
        <rFont val="Arial"/>
        <family val="34"/>
      </rPr>
      <t xml:space="preserve">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r>
  </si>
  <si>
    <r>
      <rPr>
        <sz val="6"/>
        <rFont val="Arial"/>
        <family val="34"/>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</si>
  <si>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</si>
  <si>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r>
      <t xml:space="preserve">Name (Printed) </t>
    </r>
    <r>
      <rPr>
        <u/>
        <sz val="6"/>
        <rFont val="Arial"/>
        <family val="34"/>
      </rPr>
      <t>        ____Ana Hansen_______________________________                                                   </t>
    </r>
  </si>
  <si>
    <r>
      <t>Title ___</t>
    </r>
    <r>
      <rPr>
        <u/>
        <sz val="6"/>
        <rFont val="Arial"/>
        <family val="2"/>
      </rPr>
      <t>Senior Accountant</t>
    </r>
    <r>
      <rPr>
        <sz val="6"/>
        <rFont val="Arial"/>
        <family val="34"/>
      </rPr>
      <t>_______________________________________________________________</t>
    </r>
  </si>
  <si>
    <r>
      <t xml:space="preserve">Date </t>
    </r>
    <r>
      <rPr>
        <u/>
        <sz val="6"/>
        <rFont val="Arial"/>
        <family val="34"/>
      </rPr>
      <t>       12/31/2019                           </t>
    </r>
    <r>
      <rPr>
        <sz val="6"/>
        <rFont val="Arial"/>
        <family val="34"/>
      </rPr>
      <t xml:space="preserve">     Signature </t>
    </r>
    <r>
      <rPr>
        <u/>
        <sz val="6"/>
        <rFont val="Arial"/>
        <family val="34"/>
      </rPr>
      <t>                  Ana Hansen                                                 </t>
    </r>
    <r>
      <rPr>
        <sz val="6"/>
        <rFont val="Arial"/>
        <family val="34"/>
      </rPr>
      <t xml:space="preserve">                           </t>
    </r>
  </si>
  <si>
    <t>Telephone Number ____470-867-4500____________________________________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</si>
</sst>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0;###0"/>
    <numFmt numFmtId="165" formatCode="_(* #,##0_);_(* \(#,##0\);_(* &quot;-&quot;??_);_(@_)"/>
  </numFmts>
  <fonts count="27">
    <font>
      <sz val="11"/>
      <color theme="1"/>
      <name val="Calibri"/>
      <family val="2"/>
      <scheme val="minor"/>
    </font>
    <font>
      <sz val="11"/>
      <color theme="1"/>
      <name val="Calibri"/>
      <family val="2"/>
      <scheme val="minor"/>
    </font>
    <font>
      <sz val="11"/>
      <color rgb="FFFF0000"/>
      <name val="Calibri"/>
      <family val="2"/>
      <scheme val="minor"/>
    </font>
    <font>
      <sz val="10"/>
      <color rgb="FF000000"/>
      <name val="Times New Roman"/>
      <family val="1"/>
    </font>
    <font>
      <b/>
      <sz val="7"/>
      <name val="Arial"/>
      <family val="34"/>
    </font>
    <font>
      <b/>
      <sz val="7"/>
      <color rgb="FF000000"/>
      <name val="Times New Roman"/>
      <family val="1"/>
    </font>
    <font>
      <u/>
      <sz val="11"/>
      <color theme="10"/>
      <name val="Calibri"/>
      <family val="2"/>
      <scheme val="minor"/>
    </font>
    <font>
      <b/>
      <sz val="10"/>
      <color rgb="FF000000"/>
      <name val="Times New Roman"/>
      <family val="1"/>
    </font>
    <font>
      <sz val="7"/>
      <color rgb="FF000000"/>
      <name val="Times New Roman"/>
      <family val="1"/>
    </font>
    <font>
      <b/>
      <u/>
      <sz val="7"/>
      <name val="Arial"/>
      <family val="34"/>
    </font>
    <font>
      <u/>
      <sz val="7"/>
      <color rgb="FF000000"/>
      <name val="Times New Roman"/>
      <family val="1"/>
    </font>
    <font>
      <sz val="7"/>
      <name val="Arial"/>
      <family val="34"/>
    </font>
    <font>
      <sz val="7"/>
      <color rgb="FF000000"/>
      <name val="Arial"/>
      <family val="2"/>
    </font>
    <font>
      <sz val="10"/>
      <name val="N Helvetica Narrow"/>
    </font>
    <font>
      <sz val="10"/>
      <name val="Geneva"/>
    </font>
    <font>
      <b/>
      <i/>
      <sz val="10"/>
      <color rgb="FF0000FF"/>
      <name val="Calibri"/>
      <family val="2"/>
      <scheme val="minor"/>
    </font>
    <font>
      <u/>
      <sz val="10"/>
      <color theme="10"/>
      <name val="Calibri"/>
      <family val="2"/>
      <scheme val="minor"/>
    </font>
    <font>
      <b/>
      <sz val="7"/>
      <name val="Times New Roman"/>
      <family val="1"/>
    </font>
    <font>
      <b/>
      <u/>
      <sz val="7"/>
      <name val="Times New Roman"/>
      <family val="1"/>
    </font>
    <font>
      <sz val="7"/>
      <name val="Times New Roman"/>
      <family val="1"/>
    </font>
    <font>
      <sz val="10"/>
      <color rgb="FFFF0000"/>
      <name val="Times New Roman"/>
      <family val="1"/>
    </font>
    <font>
      <b/>
      <sz val="6"/>
      <name val="Arial"/>
      <family val="34"/>
    </font>
    <font>
      <sz val="6"/>
      <name val="Arial"/>
      <family val="34"/>
    </font>
    <font>
      <sz val="6"/>
      <name val="Times New Roman"/>
      <family val="1"/>
    </font>
    <font>
      <sz val="6"/>
      <name val="Calibri"/>
      <family val="34"/>
    </font>
    <font>
      <u/>
      <sz val="6"/>
      <name val="Arial"/>
      <family val="34"/>
    </font>
    <font>
      <u/>
      <sz val="6"/>
      <name val="Arial"/>
      <family val="2"/>
    </font>
  </fonts>
  <fills count="5">
    <fill>
      <patternFill patternType="none"/>
    </fill>
    <fill>
      <patternFill patternType="gray125"/>
    </fill>
    <fill>
      <patternFill patternType="solid">
        <fgColor rgb="FFFFFFFF"/>
      </patternFill>
    </fill>
    <fill>
      <patternFill patternType="solid">
        <fgColor theme="0"/>
        <bgColor indexed="64"/>
      </patternFill>
    </fill>
    <fill>
      <patternFill patternType="solid">
        <fgColor rgb="FFFFFF00"/>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rgb="FF000000"/>
      </bottom>
      <diagonal/>
    </border>
    <border>
      <left/>
      <right style="thin">
        <color indexed="64"/>
      </right>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rgb="FF000000"/>
      </top>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right/>
      <top style="thin">
        <color indexed="64"/>
      </top>
      <bottom style="thin">
        <color rgb="FF000000"/>
      </bottom>
      <diagonal/>
    </border>
    <border>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diagonal/>
    </border>
    <border>
      <left style="thin">
        <color indexed="64"/>
      </left>
      <right/>
      <top/>
      <bottom style="thin">
        <color indexed="64"/>
      </bottom>
      <diagonal/>
    </border>
    <border>
      <left/>
      <right/>
      <top/>
      <bottom style="thin">
        <color indexed="64"/>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6" fillId="0" borderId="0" applyNumberFormat="0" applyFill="0" applyBorder="0" applyAlignment="0" applyProtection="0"/>
    <xf numFmtId="0" fontId="3" fillId="0" borderId="0"/>
    <xf numFmtId="0" fontId="3" fillId="0" borderId="0"/>
    <xf numFmtId="43" fontId="13" fillId="0" borderId="0" applyFont="0" applyFill="0" applyBorder="0" applyAlignment="0" applyProtection="0"/>
    <xf numFmtId="0" fontId="3" fillId="0" borderId="0"/>
    <xf numFmtId="9" fontId="14" fillId="0" borderId="0" applyFont="0" applyFill="0" applyBorder="0" applyAlignment="0" applyProtection="0"/>
    <xf numFmtId="0" fontId="3" fillId="0" borderId="0"/>
    <xf numFmtId="0" fontId="3" fillId="0" borderId="0"/>
    <xf numFmtId="0" fontId="3" fillId="0" borderId="0"/>
    <xf numFmtId="0" fontId="3" fillId="0" borderId="0"/>
  </cellStyleXfs>
  <cellXfs count="123">
    <xf numFmtId="0" fontId="0" fillId="0" borderId="0" xfId="0"/>
    <xf numFmtId="0" fontId="4" fillId="2" borderId="1" xfId="3" applyFont="1" applyFill="1" applyBorder="1" applyAlignment="1">
      <alignment horizontal="left" vertical="top"/>
    </xf>
    <xf numFmtId="0" fontId="3" fillId="2" borderId="2" xfId="3" applyFill="1" applyBorder="1" applyAlignment="1">
      <alignment horizontal="left" vertical="top"/>
    </xf>
    <xf numFmtId="0" fontId="5" fillId="2" borderId="2" xfId="3" applyFont="1" applyFill="1" applyBorder="1" applyAlignment="1">
      <alignment horizontal="left" vertical="top"/>
    </xf>
    <xf numFmtId="0" fontId="3" fillId="2" borderId="3" xfId="3" applyFill="1" applyBorder="1" applyAlignment="1">
      <alignment horizontal="left" vertical="top"/>
    </xf>
    <xf numFmtId="0" fontId="6" fillId="0" borderId="0" xfId="4"/>
    <xf numFmtId="0" fontId="0" fillId="3" borderId="0" xfId="0" applyFill="1"/>
    <xf numFmtId="0" fontId="0" fillId="2" borderId="0" xfId="0" applyFill="1" applyBorder="1" applyAlignment="1">
      <alignment horizontal="left" vertical="top"/>
    </xf>
    <xf numFmtId="0" fontId="4" fillId="2" borderId="4" xfId="3" applyFont="1" applyFill="1" applyBorder="1" applyAlignment="1">
      <alignment horizontal="left" vertical="top"/>
    </xf>
    <xf numFmtId="0" fontId="3" fillId="2" borderId="0" xfId="3" applyFill="1" applyBorder="1" applyAlignment="1">
      <alignment horizontal="left" vertical="top"/>
    </xf>
    <xf numFmtId="0" fontId="5" fillId="2" borderId="0" xfId="3" applyFont="1" applyFill="1" applyBorder="1" applyAlignment="1">
      <alignment horizontal="left" vertical="top"/>
    </xf>
    <xf numFmtId="0" fontId="7" fillId="2" borderId="5" xfId="3" applyFont="1" applyFill="1" applyBorder="1" applyAlignment="1">
      <alignment horizontal="left" vertical="top"/>
    </xf>
    <xf numFmtId="0" fontId="4" fillId="2" borderId="4" xfId="3" applyFont="1" applyFill="1" applyBorder="1" applyAlignment="1">
      <alignment horizontal="right" vertical="top"/>
    </xf>
    <xf numFmtId="0" fontId="8" fillId="2" borderId="0" xfId="3" applyFont="1" applyFill="1" applyBorder="1" applyAlignment="1">
      <alignment horizontal="left" vertical="top"/>
    </xf>
    <xf numFmtId="0" fontId="8" fillId="2" borderId="4" xfId="3" applyFont="1" applyFill="1" applyBorder="1" applyAlignment="1">
      <alignment horizontal="left" vertical="top"/>
    </xf>
    <xf numFmtId="0" fontId="5" fillId="2" borderId="0" xfId="3" applyFont="1" applyFill="1" applyBorder="1" applyAlignment="1">
      <alignment horizontal="left" vertical="top"/>
    </xf>
    <xf numFmtId="0" fontId="8" fillId="2" borderId="5" xfId="3" applyFont="1" applyFill="1" applyBorder="1" applyAlignment="1">
      <alignment horizontal="left" vertical="top"/>
    </xf>
    <xf numFmtId="0" fontId="9" fillId="2" borderId="4" xfId="5" applyFont="1" applyFill="1" applyBorder="1" applyAlignment="1">
      <alignment horizontal="left" vertical="top"/>
    </xf>
    <xf numFmtId="0" fontId="8" fillId="2" borderId="0" xfId="5" applyFont="1" applyFill="1" applyBorder="1" applyAlignment="1">
      <alignment horizontal="left" vertical="top"/>
    </xf>
    <xf numFmtId="0" fontId="8" fillId="0" borderId="0" xfId="5" applyFont="1" applyFill="1" applyBorder="1" applyAlignment="1">
      <alignment horizontal="left" vertical="top"/>
    </xf>
    <xf numFmtId="0" fontId="3" fillId="0" borderId="0" xfId="5" applyFill="1" applyBorder="1" applyAlignment="1">
      <alignment horizontal="left" vertical="top"/>
    </xf>
    <xf numFmtId="0" fontId="3" fillId="0" borderId="5" xfId="5" applyFill="1" applyBorder="1" applyAlignment="1">
      <alignment horizontal="left" vertical="top"/>
    </xf>
    <xf numFmtId="0" fontId="8" fillId="2" borderId="4" xfId="5" applyFont="1" applyFill="1" applyBorder="1" applyAlignment="1">
      <alignment horizontal="left" vertical="top"/>
    </xf>
    <xf numFmtId="0" fontId="8" fillId="2" borderId="6" xfId="5" applyFont="1" applyFill="1" applyBorder="1" applyAlignment="1">
      <alignment horizontal="left" vertical="top"/>
    </xf>
    <xf numFmtId="0" fontId="3" fillId="2" borderId="7" xfId="5" applyFill="1" applyBorder="1" applyAlignment="1">
      <alignment horizontal="left" vertical="top"/>
    </xf>
    <xf numFmtId="0" fontId="8" fillId="2" borderId="8" xfId="6" applyFont="1" applyFill="1" applyBorder="1" applyAlignment="1">
      <alignment horizontal="center" wrapText="1"/>
    </xf>
    <xf numFmtId="0" fontId="8" fillId="2" borderId="9" xfId="6" applyFont="1" applyFill="1" applyBorder="1" applyAlignment="1">
      <alignment horizontal="center" vertical="center" wrapText="1"/>
    </xf>
    <xf numFmtId="0" fontId="8" fillId="2" borderId="10" xfId="5" applyFont="1" applyFill="1" applyBorder="1" applyAlignment="1">
      <alignment horizontal="center" vertical="top" wrapText="1"/>
    </xf>
    <xf numFmtId="0" fontId="8" fillId="2" borderId="11" xfId="5" applyFont="1" applyFill="1" applyBorder="1" applyAlignment="1">
      <alignment horizontal="center" vertical="top" wrapText="1"/>
    </xf>
    <xf numFmtId="0" fontId="8" fillId="2" borderId="12" xfId="5" applyFont="1" applyFill="1" applyBorder="1" applyAlignment="1">
      <alignment horizontal="center" vertical="top" wrapText="1"/>
    </xf>
    <xf numFmtId="0" fontId="8" fillId="2" borderId="13" xfId="6" applyFont="1" applyFill="1" applyBorder="1" applyAlignment="1">
      <alignment horizontal="center" wrapText="1"/>
    </xf>
    <xf numFmtId="0" fontId="8" fillId="2" borderId="14" xfId="6" applyFont="1" applyFill="1" applyBorder="1" applyAlignment="1">
      <alignment horizontal="center" vertical="center" wrapText="1"/>
    </xf>
    <xf numFmtId="0" fontId="8" fillId="2" borderId="14" xfId="5" applyFont="1" applyFill="1" applyBorder="1" applyAlignment="1">
      <alignment horizontal="center" vertical="top" wrapText="1"/>
    </xf>
    <xf numFmtId="0" fontId="8" fillId="2" borderId="15" xfId="5" applyFont="1" applyFill="1" applyBorder="1" applyAlignment="1">
      <alignment horizontal="center" vertical="top" wrapText="1"/>
    </xf>
    <xf numFmtId="0" fontId="8" fillId="2" borderId="16" xfId="6" applyFont="1" applyFill="1" applyBorder="1" applyAlignment="1">
      <alignment horizontal="left" vertical="top" wrapText="1"/>
    </xf>
    <xf numFmtId="164" fontId="12" fillId="2" borderId="17" xfId="6" applyNumberFormat="1" applyFont="1" applyFill="1" applyBorder="1" applyAlignment="1">
      <alignment horizontal="center" wrapText="1"/>
    </xf>
    <xf numFmtId="165" fontId="8" fillId="0" borderId="17" xfId="7" applyNumberFormat="1" applyFont="1" applyFill="1" applyBorder="1" applyAlignment="1">
      <alignment horizontal="left" wrapText="1"/>
    </xf>
    <xf numFmtId="165" fontId="8" fillId="0" borderId="17" xfId="1" applyNumberFormat="1" applyFont="1" applyFill="1" applyBorder="1" applyAlignment="1">
      <alignment horizontal="right" wrapText="1"/>
    </xf>
    <xf numFmtId="165" fontId="0" fillId="3" borderId="0" xfId="0" applyNumberFormat="1" applyFill="1"/>
    <xf numFmtId="165" fontId="0" fillId="2" borderId="0" xfId="0" applyNumberFormat="1" applyFill="1" applyBorder="1" applyAlignment="1">
      <alignment horizontal="left" vertical="top"/>
    </xf>
    <xf numFmtId="165" fontId="2" fillId="3" borderId="0" xfId="0" applyNumberFormat="1" applyFont="1" applyFill="1"/>
    <xf numFmtId="165" fontId="2" fillId="3" borderId="0" xfId="0" applyNumberFormat="1" applyFont="1" applyFill="1" applyBorder="1" applyAlignment="1">
      <alignment horizontal="left" vertical="top"/>
    </xf>
    <xf numFmtId="0" fontId="2" fillId="3" borderId="0" xfId="0" applyFont="1" applyFill="1" applyBorder="1" applyAlignment="1">
      <alignment horizontal="left" vertical="top"/>
    </xf>
    <xf numFmtId="0" fontId="11" fillId="2" borderId="16" xfId="6" applyFont="1" applyFill="1" applyBorder="1" applyAlignment="1">
      <alignment horizontal="left" vertical="top" wrapText="1"/>
    </xf>
    <xf numFmtId="0" fontId="11" fillId="2" borderId="16" xfId="8" applyFont="1" applyFill="1" applyBorder="1" applyAlignment="1">
      <alignment horizontal="left" vertical="top" wrapText="1"/>
    </xf>
    <xf numFmtId="164" fontId="12" fillId="2" borderId="17" xfId="8" applyNumberFormat="1" applyFont="1" applyFill="1" applyBorder="1" applyAlignment="1">
      <alignment horizontal="center" wrapText="1"/>
    </xf>
    <xf numFmtId="0" fontId="8" fillId="2" borderId="16" xfId="8" applyFont="1" applyFill="1" applyBorder="1" applyAlignment="1">
      <alignment horizontal="left" vertical="top" wrapText="1"/>
    </xf>
    <xf numFmtId="10" fontId="0" fillId="2" borderId="0" xfId="9" applyNumberFormat="1" applyFont="1" applyFill="1" applyBorder="1" applyAlignment="1">
      <alignment horizontal="left" vertical="top"/>
    </xf>
    <xf numFmtId="0" fontId="4" fillId="2" borderId="16" xfId="8" applyFont="1" applyFill="1" applyBorder="1" applyAlignment="1">
      <alignment horizontal="left" vertical="top" wrapText="1"/>
    </xf>
    <xf numFmtId="0" fontId="11" fillId="2" borderId="16" xfId="10" applyFont="1" applyFill="1" applyBorder="1" applyAlignment="1">
      <alignment horizontal="left" vertical="top" wrapText="1"/>
    </xf>
    <xf numFmtId="164" fontId="12" fillId="2" borderId="17" xfId="10" applyNumberFormat="1" applyFont="1" applyFill="1" applyBorder="1" applyAlignment="1">
      <alignment horizontal="center" wrapText="1"/>
    </xf>
    <xf numFmtId="0" fontId="8" fillId="2" borderId="16" xfId="10" applyFont="1" applyFill="1" applyBorder="1" applyAlignment="1">
      <alignment horizontal="left" vertical="top" wrapText="1"/>
    </xf>
    <xf numFmtId="0" fontId="8" fillId="3" borderId="16" xfId="11" applyFont="1" applyFill="1" applyBorder="1" applyAlignment="1">
      <alignment horizontal="left" vertical="top" wrapText="1"/>
    </xf>
    <xf numFmtId="0" fontId="11" fillId="2" borderId="17" xfId="11" applyFont="1" applyFill="1" applyBorder="1" applyAlignment="1">
      <alignment horizontal="center" wrapText="1"/>
    </xf>
    <xf numFmtId="0" fontId="8" fillId="2" borderId="16" xfId="11" applyFont="1" applyFill="1" applyBorder="1" applyAlignment="1">
      <alignment horizontal="left" vertical="top" wrapText="1"/>
    </xf>
    <xf numFmtId="164" fontId="12" fillId="2" borderId="17" xfId="11" applyNumberFormat="1" applyFont="1" applyFill="1" applyBorder="1" applyAlignment="1">
      <alignment horizontal="center" wrapText="1"/>
    </xf>
    <xf numFmtId="164" fontId="12" fillId="2" borderId="18" xfId="11" applyNumberFormat="1" applyFont="1" applyFill="1" applyBorder="1" applyAlignment="1">
      <alignment horizontal="center" wrapText="1"/>
    </xf>
    <xf numFmtId="0" fontId="8" fillId="2" borderId="19" xfId="11" applyFont="1" applyFill="1" applyBorder="1" applyAlignment="1">
      <alignment horizontal="left" vertical="top" wrapText="1"/>
    </xf>
    <xf numFmtId="3" fontId="0" fillId="0" borderId="0" xfId="0" applyNumberFormat="1" applyFill="1" applyBorder="1" applyAlignment="1">
      <alignment horizontal="left" vertical="top"/>
    </xf>
    <xf numFmtId="0" fontId="15" fillId="2" borderId="0" xfId="0" applyFont="1" applyFill="1" applyBorder="1" applyAlignment="1">
      <alignment horizontal="left" vertical="top"/>
    </xf>
    <xf numFmtId="0" fontId="16" fillId="2" borderId="0" xfId="4" applyFont="1" applyFill="1" applyBorder="1" applyAlignment="1">
      <alignment horizontal="left" vertical="top"/>
    </xf>
    <xf numFmtId="0" fontId="17" fillId="2" borderId="1" xfId="12" applyFont="1" applyFill="1" applyBorder="1" applyAlignment="1">
      <alignment horizontal="left" vertical="top"/>
    </xf>
    <xf numFmtId="0" fontId="8" fillId="2" borderId="20" xfId="12" applyFont="1" applyFill="1" applyBorder="1" applyAlignment="1">
      <alignment horizontal="left" vertical="top"/>
    </xf>
    <xf numFmtId="0" fontId="3" fillId="2" borderId="20" xfId="12" applyFont="1" applyFill="1" applyBorder="1" applyAlignment="1">
      <alignment horizontal="left" vertical="top"/>
    </xf>
    <xf numFmtId="0" fontId="8" fillId="2" borderId="2" xfId="12" applyFont="1" applyFill="1" applyBorder="1" applyAlignment="1">
      <alignment horizontal="left" vertical="top"/>
    </xf>
    <xf numFmtId="0" fontId="3" fillId="0" borderId="4" xfId="0" applyFont="1" applyFill="1" applyBorder="1" applyAlignment="1">
      <alignment horizontal="left" vertical="top"/>
    </xf>
    <xf numFmtId="0" fontId="3" fillId="0" borderId="0" xfId="12" applyFont="1" applyFill="1" applyBorder="1" applyAlignment="1">
      <alignment horizontal="left" vertical="top"/>
    </xf>
    <xf numFmtId="0" fontId="0" fillId="0" borderId="0" xfId="0" applyFill="1" applyBorder="1"/>
    <xf numFmtId="0" fontId="8" fillId="2" borderId="8" xfId="12" applyFont="1" applyFill="1" applyBorder="1" applyAlignment="1">
      <alignment horizontal="center" wrapText="1"/>
    </xf>
    <xf numFmtId="0" fontId="8" fillId="2" borderId="9" xfId="12" applyFont="1" applyFill="1" applyBorder="1" applyAlignment="1">
      <alignment horizontal="left" vertical="top" wrapText="1"/>
    </xf>
    <xf numFmtId="0" fontId="8" fillId="2" borderId="10" xfId="12" applyFont="1" applyFill="1" applyBorder="1" applyAlignment="1">
      <alignment horizontal="left" vertical="top" wrapText="1"/>
    </xf>
    <xf numFmtId="0" fontId="8" fillId="2" borderId="11" xfId="12" applyFont="1" applyFill="1" applyBorder="1" applyAlignment="1">
      <alignment horizontal="left" vertical="top" wrapText="1"/>
    </xf>
    <xf numFmtId="0" fontId="8" fillId="2" borderId="10" xfId="12" applyFont="1" applyFill="1" applyBorder="1" applyAlignment="1">
      <alignment horizontal="center" vertical="center" wrapText="1"/>
    </xf>
    <xf numFmtId="0" fontId="8" fillId="2" borderId="21" xfId="12" applyFont="1" applyFill="1" applyBorder="1" applyAlignment="1">
      <alignment horizontal="center" vertical="center" wrapText="1"/>
    </xf>
    <xf numFmtId="0" fontId="8" fillId="2" borderId="13" xfId="12" applyFont="1" applyFill="1" applyBorder="1" applyAlignment="1">
      <alignment horizontal="center" wrapText="1"/>
    </xf>
    <xf numFmtId="0" fontId="8" fillId="2" borderId="14" xfId="12" applyFont="1" applyFill="1" applyBorder="1" applyAlignment="1">
      <alignment horizontal="left" vertical="top" wrapText="1"/>
    </xf>
    <xf numFmtId="0" fontId="8" fillId="2" borderId="14" xfId="12" applyFont="1" applyFill="1" applyBorder="1" applyAlignment="1">
      <alignment horizontal="center" vertical="top" wrapText="1"/>
    </xf>
    <xf numFmtId="0" fontId="8" fillId="2" borderId="22" xfId="12" applyFont="1" applyFill="1" applyBorder="1" applyAlignment="1">
      <alignment horizontal="center" vertical="top" wrapText="1"/>
    </xf>
    <xf numFmtId="0" fontId="8" fillId="2" borderId="16" xfId="13" applyFont="1" applyFill="1" applyBorder="1" applyAlignment="1">
      <alignment horizontal="left" vertical="top" wrapText="1"/>
    </xf>
    <xf numFmtId="164" fontId="8" fillId="2" borderId="17" xfId="12" applyNumberFormat="1" applyFont="1" applyFill="1" applyBorder="1" applyAlignment="1">
      <alignment horizontal="center" wrapText="1"/>
    </xf>
    <xf numFmtId="165" fontId="8" fillId="0" borderId="17" xfId="1" applyNumberFormat="1" applyFont="1" applyFill="1" applyBorder="1" applyAlignment="1">
      <alignment horizontal="left" wrapText="1"/>
    </xf>
    <xf numFmtId="165" fontId="8" fillId="0" borderId="23" xfId="1" applyNumberFormat="1" applyFont="1" applyFill="1" applyBorder="1" applyAlignment="1">
      <alignment horizontal="left" wrapText="1"/>
    </xf>
    <xf numFmtId="0" fontId="8" fillId="0" borderId="16" xfId="13" applyFont="1" applyFill="1" applyBorder="1" applyAlignment="1">
      <alignment horizontal="left" vertical="top" wrapText="1"/>
    </xf>
    <xf numFmtId="0" fontId="20" fillId="0" borderId="0" xfId="12" applyFont="1" applyFill="1" applyBorder="1" applyAlignment="1">
      <alignment horizontal="left" vertical="top"/>
    </xf>
    <xf numFmtId="43" fontId="8" fillId="0" borderId="17" xfId="1" applyNumberFormat="1" applyFont="1" applyFill="1" applyBorder="1" applyAlignment="1">
      <alignment horizontal="left" wrapText="1"/>
    </xf>
    <xf numFmtId="43" fontId="8" fillId="0" borderId="23" xfId="1" applyNumberFormat="1" applyFont="1" applyFill="1" applyBorder="1" applyAlignment="1">
      <alignment horizontal="left" wrapText="1"/>
    </xf>
    <xf numFmtId="0" fontId="0" fillId="0" borderId="0" xfId="0" applyBorder="1"/>
    <xf numFmtId="10" fontId="8" fillId="0" borderId="17" xfId="2" applyNumberFormat="1" applyFont="1" applyFill="1" applyBorder="1" applyAlignment="1">
      <alignment horizontal="right" wrapText="1"/>
    </xf>
    <xf numFmtId="10" fontId="8" fillId="0" borderId="23" xfId="2" applyNumberFormat="1" applyFont="1" applyFill="1" applyBorder="1" applyAlignment="1">
      <alignment horizontal="right" wrapText="1"/>
    </xf>
    <xf numFmtId="41" fontId="3" fillId="0" borderId="0" xfId="12" applyNumberFormat="1" applyFont="1" applyFill="1" applyBorder="1" applyAlignment="1">
      <alignment horizontal="left" vertical="top"/>
    </xf>
    <xf numFmtId="0" fontId="19" fillId="0" borderId="16" xfId="13" applyFont="1" applyFill="1" applyBorder="1" applyAlignment="1">
      <alignment horizontal="left" vertical="top" wrapText="1"/>
    </xf>
    <xf numFmtId="0" fontId="20" fillId="0" borderId="0" xfId="12" applyFont="1" applyFill="1" applyBorder="1" applyAlignment="1">
      <alignment vertical="top" wrapText="1"/>
    </xf>
    <xf numFmtId="41" fontId="20" fillId="0" borderId="0" xfId="12" applyNumberFormat="1" applyFont="1" applyFill="1" applyBorder="1" applyAlignment="1">
      <alignment vertical="top" wrapText="1"/>
    </xf>
    <xf numFmtId="0" fontId="21" fillId="2" borderId="24" xfId="12" applyFont="1" applyFill="1" applyBorder="1" applyAlignment="1">
      <alignment horizontal="left" vertical="center"/>
    </xf>
    <xf numFmtId="0" fontId="21" fillId="2" borderId="21" xfId="12" applyFont="1" applyFill="1" applyBorder="1" applyAlignment="1">
      <alignment horizontal="left" vertical="center"/>
    </xf>
    <xf numFmtId="0" fontId="21" fillId="4" borderId="21" xfId="12" applyFont="1" applyFill="1" applyBorder="1" applyAlignment="1">
      <alignment horizontal="left" vertical="center"/>
    </xf>
    <xf numFmtId="0" fontId="21" fillId="0" borderId="21" xfId="12" applyFont="1" applyFill="1" applyBorder="1" applyAlignment="1">
      <alignment horizontal="left" vertical="center"/>
    </xf>
    <xf numFmtId="0" fontId="3" fillId="0" borderId="0" xfId="12" applyFill="1" applyBorder="1" applyAlignment="1">
      <alignment horizontal="left" vertical="top"/>
    </xf>
    <xf numFmtId="0" fontId="22" fillId="2" borderId="4" xfId="12" applyFont="1" applyFill="1" applyBorder="1" applyAlignment="1">
      <alignment horizontal="left" vertical="top"/>
    </xf>
    <xf numFmtId="0" fontId="22" fillId="2" borderId="0" xfId="12" applyFont="1" applyFill="1" applyBorder="1" applyAlignment="1">
      <alignment horizontal="left" vertical="top"/>
    </xf>
    <xf numFmtId="0" fontId="22" fillId="4" borderId="0" xfId="12" applyFont="1" applyFill="1" applyBorder="1" applyAlignment="1">
      <alignment horizontal="left" vertical="top"/>
    </xf>
    <xf numFmtId="0" fontId="22" fillId="0" borderId="0" xfId="12" applyFont="1" applyFill="1" applyBorder="1" applyAlignment="1">
      <alignment horizontal="left" vertical="top"/>
    </xf>
    <xf numFmtId="0" fontId="23" fillId="2" borderId="25" xfId="12" applyFont="1" applyFill="1" applyBorder="1" applyAlignment="1">
      <alignment horizontal="left" vertical="top" wrapText="1"/>
    </xf>
    <xf numFmtId="0" fontId="23" fillId="2" borderId="26" xfId="12" applyFont="1" applyFill="1" applyBorder="1" applyAlignment="1">
      <alignment horizontal="left" vertical="top" wrapText="1"/>
    </xf>
    <xf numFmtId="0" fontId="23" fillId="4" borderId="26" xfId="12" applyFont="1" applyFill="1" applyBorder="1" applyAlignment="1">
      <alignment horizontal="left" vertical="top" wrapText="1"/>
    </xf>
    <xf numFmtId="0" fontId="23" fillId="0" borderId="26" xfId="12" applyFont="1" applyFill="1" applyBorder="1" applyAlignment="1">
      <alignment horizontal="left" vertical="top" wrapText="1"/>
    </xf>
    <xf numFmtId="0" fontId="3" fillId="2" borderId="1" xfId="12" applyFill="1" applyBorder="1" applyAlignment="1">
      <alignment horizontal="left"/>
    </xf>
    <xf numFmtId="0" fontId="3" fillId="2" borderId="2" xfId="12" applyFill="1" applyBorder="1" applyAlignment="1">
      <alignment horizontal="left"/>
    </xf>
    <xf numFmtId="0" fontId="3" fillId="4" borderId="2" xfId="12" applyFill="1" applyBorder="1" applyAlignment="1">
      <alignment horizontal="left"/>
    </xf>
    <xf numFmtId="0" fontId="3" fillId="0" borderId="2" xfId="12" applyFill="1" applyBorder="1" applyAlignment="1">
      <alignment horizontal="left"/>
    </xf>
    <xf numFmtId="0" fontId="22" fillId="2" borderId="4" xfId="12" applyFont="1" applyFill="1" applyBorder="1" applyAlignment="1">
      <alignment horizontal="left" vertical="top" wrapText="1"/>
    </xf>
    <xf numFmtId="0" fontId="3" fillId="2" borderId="0" xfId="12" applyFill="1" applyBorder="1" applyAlignment="1">
      <alignment horizontal="left" vertical="top" wrapText="1"/>
    </xf>
    <xf numFmtId="0" fontId="3" fillId="4" borderId="0" xfId="12" applyFill="1" applyBorder="1" applyAlignment="1">
      <alignment horizontal="left" vertical="top" wrapText="1"/>
    </xf>
    <xf numFmtId="0" fontId="3" fillId="0" borderId="0" xfId="12" applyFill="1" applyBorder="1" applyAlignment="1">
      <alignment horizontal="left" vertical="top" wrapText="1"/>
    </xf>
    <xf numFmtId="0" fontId="22" fillId="2" borderId="4" xfId="12" applyFont="1" applyFill="1" applyBorder="1" applyAlignment="1">
      <alignment horizontal="left" vertical="top"/>
    </xf>
    <xf numFmtId="0" fontId="3" fillId="2" borderId="0" xfId="12" applyFill="1" applyBorder="1" applyAlignment="1">
      <alignment horizontal="left" vertical="top"/>
    </xf>
    <xf numFmtId="0" fontId="22" fillId="0" borderId="25" xfId="12" applyFont="1" applyFill="1" applyBorder="1" applyAlignment="1">
      <alignment horizontal="left"/>
    </xf>
    <xf numFmtId="0" fontId="8" fillId="2" borderId="26" xfId="12" applyFont="1" applyFill="1" applyBorder="1" applyAlignment="1">
      <alignment horizontal="left"/>
    </xf>
    <xf numFmtId="0" fontId="8" fillId="4" borderId="26" xfId="12" applyFont="1" applyFill="1" applyBorder="1" applyAlignment="1">
      <alignment horizontal="left"/>
    </xf>
    <xf numFmtId="0" fontId="8" fillId="0" borderId="26" xfId="12" applyFont="1" applyFill="1" applyBorder="1" applyAlignment="1">
      <alignment horizontal="left"/>
    </xf>
    <xf numFmtId="0" fontId="0" fillId="0" borderId="0" xfId="0" applyFill="1"/>
    <xf numFmtId="0" fontId="15" fillId="0" borderId="0" xfId="0" applyFont="1" applyFill="1" applyBorder="1" applyAlignment="1">
      <alignment horizontal="left" vertical="top"/>
    </xf>
    <xf numFmtId="0" fontId="16" fillId="0" borderId="0" xfId="4" applyFont="1" applyFill="1" applyBorder="1" applyAlignment="1">
      <alignment horizontal="left" vertical="top"/>
    </xf>
  </cellXfs>
  <cellStyles count="14">
    <cellStyle name="Comma" xfId="1" builtinId="3"/>
    <cellStyle name="Comma 4" xfId="7"/>
    <cellStyle name="Hyperlink" xfId="4" builtinId="8"/>
    <cellStyle name="Normal" xfId="0" builtinId="0"/>
    <cellStyle name="Normal 45" xfId="5"/>
    <cellStyle name="Normal 51" xfId="12"/>
    <cellStyle name="Normal 52" xfId="3"/>
    <cellStyle name="Normal 53" xfId="6"/>
    <cellStyle name="Normal 54" xfId="8"/>
    <cellStyle name="Normal 56" xfId="10"/>
    <cellStyle name="Normal 59" xfId="11"/>
    <cellStyle name="Normal 60" xfId="13"/>
    <cellStyle name="Percent" xfId="2" builtinId="5"/>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CCOUNTING/NOR/Common/Roanoke_Data/STB%20FIN200/ICC/REI/2019/Q4/0%20REI%20reports%20-%202019%20Q4%20-%20After%20Ta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PRPT\KPMG\2007Peat\Monthly%20Analyticals\Board%20Report%20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ORPRPT\GRISSO\2002%20PKGE\Previous%20Months%20PKGE\November%202002\Corporate%20Accounting%20First%20Quarter%20Reports.ht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atl.nscorp.com\confidential\Temp\Temporary%20Internet%20Files\Content.Outlook\BQS5PTGR\Loan%20Amortization%202012%20Rail%20Work.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HOME\RLIRWIN\MISC\MISCAC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APRPT\R1FILES\2008%20R-1\330_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RE&amp;I Page 1 Q4 2019"/>
      <sheetName val="RE&amp;I Page 2 Q4 2019"/>
      <sheetName val="RE&amp;I Page 1 Q3 2019"/>
      <sheetName val="RE&amp;I Page 2 Q3 2019"/>
      <sheetName val="RE&amp;I Page 1 Q4 2018"/>
      <sheetName val="RE&amp;I Page 2 Q4 2018"/>
      <sheetName val="EPS Calculation"/>
      <sheetName val="Form D 2019"/>
      <sheetName val="1"/>
      <sheetName val="1a"/>
      <sheetName val="1b"/>
      <sheetName val="1c"/>
      <sheetName val="1d"/>
      <sheetName val="1e"/>
      <sheetName val="2"/>
      <sheetName val="2a"/>
      <sheetName val="2b"/>
      <sheetName val="2c"/>
      <sheetName val="2d"/>
      <sheetName val="3"/>
      <sheetName val="3a"/>
      <sheetName val="3b"/>
      <sheetName val="4"/>
      <sheetName val="5"/>
      <sheetName val="6"/>
      <sheetName val="7"/>
      <sheetName val="7a"/>
      <sheetName val="7b"/>
      <sheetName val="7c"/>
      <sheetName val="8"/>
      <sheetName val="8a"/>
      <sheetName val="8b"/>
      <sheetName val="8c"/>
      <sheetName val="8d"/>
      <sheetName val="9"/>
      <sheetName val="10"/>
      <sheetName val="11"/>
      <sheetName val="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2007"/>
      <sheetName val="SOX Requirements"/>
      <sheetName val="Invoice Report"/>
      <sheetName val="Recon PTS to Monthly Pkg."/>
      <sheetName val="Report X766IG"/>
      <sheetName val="DOCUMENTATION"/>
    </sheetNames>
    <sheetDataSet>
      <sheetData sheetId="0"/>
      <sheetData sheetId="1"/>
      <sheetData sheetId="2"/>
      <sheetData sheetId="3"/>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
      <sheetName val="Other-net NSC "/>
      <sheetName val="Other-net NSR"/>
      <sheetName val="Int Inc NSC "/>
      <sheetName val="Int Inc NSR"/>
      <sheetName val="Int Exp NSC"/>
      <sheetName val="Int Exp NSR"/>
      <sheetName val="NSC Minority Interest"/>
      <sheetName val="Investments "/>
      <sheetName val="Misc Accruals"/>
      <sheetName val="NSC Minority Int"/>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Amortization Schedule"/>
    </sheetNames>
    <sheetDataSet>
      <sheetData sheetId="0">
        <row r="5">
          <cell r="D5">
            <v>3896900</v>
          </cell>
        </row>
        <row r="6">
          <cell r="D6">
            <v>0.06</v>
          </cell>
        </row>
        <row r="7">
          <cell r="D7">
            <v>3</v>
          </cell>
        </row>
        <row r="9">
          <cell r="D9">
            <v>41298</v>
          </cell>
        </row>
        <row r="17">
          <cell r="A17">
            <v>0</v>
          </cell>
          <cell r="B17">
            <v>0</v>
          </cell>
          <cell r="C17">
            <v>0</v>
          </cell>
          <cell r="D17">
            <v>0</v>
          </cell>
          <cell r="E17">
            <v>0</v>
          </cell>
          <cell r="F17">
            <v>0</v>
          </cell>
          <cell r="G17">
            <v>0</v>
          </cell>
          <cell r="H17">
            <v>0</v>
          </cell>
          <cell r="I17">
            <v>0</v>
          </cell>
          <cell r="J17">
            <v>0</v>
          </cell>
        </row>
        <row r="18">
          <cell r="I18">
            <v>3797833.2519450351</v>
          </cell>
        </row>
        <row r="19">
          <cell r="I19">
            <v>3698271.1701497952</v>
          </cell>
        </row>
        <row r="20">
          <cell r="I20">
            <v>3598211.277945579</v>
          </cell>
        </row>
        <row r="21">
          <cell r="I21">
            <v>3497651.0862803417</v>
          </cell>
        </row>
        <row r="22">
          <cell r="I22">
            <v>3396588.0936567783</v>
          </cell>
        </row>
        <row r="23">
          <cell r="I23">
            <v>3295019.7860700972</v>
          </cell>
        </row>
        <row r="24">
          <cell r="I24">
            <v>3192943.6369454828</v>
          </cell>
        </row>
        <row r="25">
          <cell r="I25">
            <v>3090357.1070752451</v>
          </cell>
        </row>
        <row r="26">
          <cell r="I26">
            <v>2987257.6445556562</v>
          </cell>
        </row>
        <row r="27">
          <cell r="I27">
            <v>2883642.6847234694</v>
          </cell>
        </row>
        <row r="28">
          <cell r="I28">
            <v>2779509.6500921217</v>
          </cell>
        </row>
        <row r="29">
          <cell r="I29">
            <v>2674855.9502876173</v>
          </cell>
        </row>
        <row r="30">
          <cell r="I30">
            <v>2569678.9819840901</v>
          </cell>
        </row>
        <row r="31">
          <cell r="I31">
            <v>2463976.1288390453</v>
          </cell>
        </row>
        <row r="32">
          <cell r="I32">
            <v>2357744.7614282756</v>
          </cell>
        </row>
        <row r="33">
          <cell r="I33">
            <v>2250982.2371804519</v>
          </cell>
        </row>
        <row r="34">
          <cell r="I34">
            <v>2143685.900311389</v>
          </cell>
        </row>
        <row r="35">
          <cell r="I35">
            <v>2035853.0817579809</v>
          </cell>
        </row>
        <row r="36">
          <cell r="I36">
            <v>1927481.0991118057</v>
          </cell>
        </row>
        <row r="37">
          <cell r="I37">
            <v>1818567.2565523996</v>
          </cell>
        </row>
        <row r="38">
          <cell r="I38">
            <v>1709108.8447801964</v>
          </cell>
        </row>
        <row r="39">
          <cell r="I39">
            <v>1599103.1409491324</v>
          </cell>
        </row>
        <row r="40">
          <cell r="I40">
            <v>1488547.4085989129</v>
          </cell>
        </row>
        <row r="41">
          <cell r="I41">
            <v>1377438.8975869424</v>
          </cell>
        </row>
        <row r="42">
          <cell r="I42">
            <v>1265774.844019912</v>
          </cell>
        </row>
        <row r="43">
          <cell r="I43">
            <v>1153552.4701850463</v>
          </cell>
        </row>
        <row r="44">
          <cell r="I44">
            <v>1040768.9844810064</v>
          </cell>
        </row>
        <row r="45">
          <cell r="I45">
            <v>927421.58134844631</v>
          </cell>
        </row>
        <row r="46">
          <cell r="I46">
            <v>813507.4412002234</v>
          </cell>
        </row>
        <row r="47">
          <cell r="I47">
            <v>699023.73035125935</v>
          </cell>
        </row>
        <row r="48">
          <cell r="I48">
            <v>583967.6009480505</v>
          </cell>
        </row>
        <row r="49">
          <cell r="I49">
            <v>468336.19089782564</v>
          </cell>
        </row>
        <row r="50">
          <cell r="I50">
            <v>352126.62379734963</v>
          </cell>
        </row>
        <row r="51">
          <cell r="I51">
            <v>235336.00886137126</v>
          </cell>
        </row>
        <row r="52">
          <cell r="I52">
            <v>117961.44085071298</v>
          </cell>
        </row>
        <row r="53">
          <cell r="I53">
            <v>0</v>
          </cell>
        </row>
        <row r="54">
          <cell r="I54">
            <v>0</v>
          </cell>
        </row>
        <row r="55">
          <cell r="I55">
            <v>0</v>
          </cell>
        </row>
        <row r="56">
          <cell r="I56">
            <v>0</v>
          </cell>
        </row>
        <row r="57">
          <cell r="I57">
            <v>0</v>
          </cell>
        </row>
        <row r="58">
          <cell r="I58">
            <v>0</v>
          </cell>
        </row>
        <row r="59">
          <cell r="I59">
            <v>0</v>
          </cell>
        </row>
        <row r="60">
          <cell r="I60">
            <v>0</v>
          </cell>
        </row>
        <row r="61">
          <cell r="I61">
            <v>0</v>
          </cell>
        </row>
        <row r="62">
          <cell r="I62">
            <v>0</v>
          </cell>
        </row>
        <row r="63">
          <cell r="I63">
            <v>0</v>
          </cell>
        </row>
        <row r="64">
          <cell r="I64">
            <v>0</v>
          </cell>
        </row>
        <row r="65">
          <cell r="I65">
            <v>0</v>
          </cell>
        </row>
        <row r="66">
          <cell r="I66">
            <v>0</v>
          </cell>
        </row>
        <row r="67">
          <cell r="I67">
            <v>0</v>
          </cell>
        </row>
        <row r="68">
          <cell r="I68">
            <v>0</v>
          </cell>
        </row>
        <row r="69">
          <cell r="I69">
            <v>0</v>
          </cell>
        </row>
        <row r="70">
          <cell r="I70">
            <v>0</v>
          </cell>
        </row>
        <row r="71">
          <cell r="I71">
            <v>0</v>
          </cell>
        </row>
        <row r="72">
          <cell r="I72">
            <v>0</v>
          </cell>
        </row>
        <row r="73">
          <cell r="I73">
            <v>0</v>
          </cell>
        </row>
        <row r="74">
          <cell r="I74">
            <v>0</v>
          </cell>
        </row>
        <row r="75">
          <cell r="I75">
            <v>0</v>
          </cell>
        </row>
        <row r="76">
          <cell r="I76">
            <v>0</v>
          </cell>
        </row>
        <row r="77">
          <cell r="I77">
            <v>0</v>
          </cell>
        </row>
        <row r="78">
          <cell r="I78">
            <v>0</v>
          </cell>
        </row>
        <row r="79">
          <cell r="I79">
            <v>0</v>
          </cell>
        </row>
        <row r="80">
          <cell r="I80">
            <v>0</v>
          </cell>
        </row>
        <row r="81">
          <cell r="I81">
            <v>0</v>
          </cell>
        </row>
        <row r="82">
          <cell r="I82">
            <v>0</v>
          </cell>
        </row>
        <row r="83">
          <cell r="I83">
            <v>0</v>
          </cell>
        </row>
        <row r="84">
          <cell r="I84">
            <v>0</v>
          </cell>
        </row>
        <row r="85">
          <cell r="I85">
            <v>0</v>
          </cell>
        </row>
        <row r="86">
          <cell r="I86">
            <v>0</v>
          </cell>
        </row>
        <row r="87">
          <cell r="I87">
            <v>0</v>
          </cell>
        </row>
        <row r="88">
          <cell r="I88">
            <v>0</v>
          </cell>
        </row>
        <row r="89">
          <cell r="I89">
            <v>0</v>
          </cell>
        </row>
        <row r="90">
          <cell r="I90">
            <v>0</v>
          </cell>
        </row>
        <row r="91">
          <cell r="I91">
            <v>0</v>
          </cell>
        </row>
        <row r="92">
          <cell r="I92">
            <v>0</v>
          </cell>
        </row>
        <row r="93">
          <cell r="I93">
            <v>0</v>
          </cell>
        </row>
        <row r="94">
          <cell r="I94">
            <v>0</v>
          </cell>
        </row>
        <row r="95">
          <cell r="I95">
            <v>0</v>
          </cell>
        </row>
        <row r="96">
          <cell r="I96">
            <v>0</v>
          </cell>
        </row>
        <row r="97">
          <cell r="I97">
            <v>0</v>
          </cell>
        </row>
        <row r="98">
          <cell r="I98">
            <v>0</v>
          </cell>
        </row>
        <row r="99">
          <cell r="I99">
            <v>0</v>
          </cell>
        </row>
        <row r="100">
          <cell r="I100">
            <v>0</v>
          </cell>
        </row>
        <row r="101">
          <cell r="I101">
            <v>0</v>
          </cell>
        </row>
        <row r="102">
          <cell r="I102">
            <v>0</v>
          </cell>
        </row>
        <row r="103">
          <cell r="I103">
            <v>0</v>
          </cell>
        </row>
        <row r="104">
          <cell r="I104">
            <v>0</v>
          </cell>
        </row>
        <row r="105">
          <cell r="I105">
            <v>0</v>
          </cell>
        </row>
        <row r="106">
          <cell r="I106">
            <v>0</v>
          </cell>
        </row>
        <row r="107">
          <cell r="I107">
            <v>0</v>
          </cell>
        </row>
        <row r="108">
          <cell r="I108">
            <v>0</v>
          </cell>
        </row>
        <row r="109">
          <cell r="I109">
            <v>0</v>
          </cell>
        </row>
        <row r="110">
          <cell r="I110">
            <v>0</v>
          </cell>
        </row>
        <row r="111">
          <cell r="I111">
            <v>0</v>
          </cell>
        </row>
        <row r="112">
          <cell r="I112">
            <v>0</v>
          </cell>
        </row>
        <row r="113">
          <cell r="I113">
            <v>0</v>
          </cell>
        </row>
        <row r="114">
          <cell r="I114">
            <v>0</v>
          </cell>
        </row>
        <row r="115">
          <cell r="I115">
            <v>0</v>
          </cell>
        </row>
        <row r="116">
          <cell r="I116">
            <v>0</v>
          </cell>
        </row>
        <row r="117">
          <cell r="I117">
            <v>0</v>
          </cell>
        </row>
        <row r="118">
          <cell r="I118">
            <v>0</v>
          </cell>
        </row>
        <row r="119">
          <cell r="I119">
            <v>0</v>
          </cell>
        </row>
        <row r="120">
          <cell r="I120">
            <v>0</v>
          </cell>
        </row>
        <row r="121">
          <cell r="I121">
            <v>0</v>
          </cell>
        </row>
        <row r="122">
          <cell r="I122">
            <v>0</v>
          </cell>
        </row>
        <row r="123">
          <cell r="I123">
            <v>0</v>
          </cell>
        </row>
        <row r="124">
          <cell r="I124">
            <v>0</v>
          </cell>
        </row>
        <row r="125">
          <cell r="I125">
            <v>0</v>
          </cell>
        </row>
        <row r="126">
          <cell r="I126">
            <v>0</v>
          </cell>
        </row>
        <row r="127">
          <cell r="I127">
            <v>0</v>
          </cell>
        </row>
        <row r="128">
          <cell r="I128">
            <v>0</v>
          </cell>
        </row>
        <row r="129">
          <cell r="I129">
            <v>0</v>
          </cell>
        </row>
        <row r="130">
          <cell r="I130">
            <v>0</v>
          </cell>
        </row>
        <row r="131">
          <cell r="I131">
            <v>0</v>
          </cell>
        </row>
        <row r="132">
          <cell r="I132">
            <v>0</v>
          </cell>
        </row>
        <row r="133">
          <cell r="I133">
            <v>0</v>
          </cell>
        </row>
        <row r="134">
          <cell r="I134">
            <v>0</v>
          </cell>
        </row>
        <row r="135">
          <cell r="I135">
            <v>0</v>
          </cell>
        </row>
        <row r="136">
          <cell r="I136">
            <v>0</v>
          </cell>
        </row>
        <row r="137">
          <cell r="I137">
            <v>0</v>
          </cell>
        </row>
        <row r="138">
          <cell r="I138">
            <v>0</v>
          </cell>
        </row>
        <row r="139">
          <cell r="I139">
            <v>0</v>
          </cell>
        </row>
        <row r="140">
          <cell r="I140">
            <v>0</v>
          </cell>
        </row>
        <row r="141">
          <cell r="I141">
            <v>0</v>
          </cell>
        </row>
        <row r="142">
          <cell r="I142">
            <v>0</v>
          </cell>
        </row>
        <row r="143">
          <cell r="I143">
            <v>0</v>
          </cell>
        </row>
        <row r="144">
          <cell r="I144">
            <v>0</v>
          </cell>
        </row>
        <row r="145">
          <cell r="I145">
            <v>0</v>
          </cell>
        </row>
        <row r="146">
          <cell r="I146">
            <v>0</v>
          </cell>
        </row>
        <row r="147">
          <cell r="I147">
            <v>0</v>
          </cell>
        </row>
        <row r="148">
          <cell r="I148">
            <v>0</v>
          </cell>
        </row>
        <row r="149">
          <cell r="I149">
            <v>0</v>
          </cell>
        </row>
        <row r="150">
          <cell r="I150">
            <v>0</v>
          </cell>
        </row>
        <row r="151">
          <cell r="I151">
            <v>0</v>
          </cell>
        </row>
        <row r="152">
          <cell r="I152">
            <v>0</v>
          </cell>
        </row>
        <row r="153">
          <cell r="I153">
            <v>0</v>
          </cell>
        </row>
        <row r="154">
          <cell r="I154">
            <v>0</v>
          </cell>
        </row>
        <row r="155">
          <cell r="I155">
            <v>0</v>
          </cell>
        </row>
        <row r="156">
          <cell r="I156">
            <v>0</v>
          </cell>
        </row>
        <row r="157">
          <cell r="I157">
            <v>0</v>
          </cell>
        </row>
        <row r="158">
          <cell r="I158">
            <v>0</v>
          </cell>
        </row>
        <row r="159">
          <cell r="I159">
            <v>0</v>
          </cell>
        </row>
        <row r="160">
          <cell r="I160">
            <v>0</v>
          </cell>
        </row>
        <row r="161">
          <cell r="I161">
            <v>0</v>
          </cell>
        </row>
        <row r="162">
          <cell r="I162">
            <v>0</v>
          </cell>
        </row>
        <row r="163">
          <cell r="I163">
            <v>0</v>
          </cell>
        </row>
        <row r="164">
          <cell r="I164">
            <v>0</v>
          </cell>
        </row>
        <row r="165">
          <cell r="I165">
            <v>0</v>
          </cell>
        </row>
        <row r="166">
          <cell r="I166">
            <v>0</v>
          </cell>
        </row>
        <row r="167">
          <cell r="I167">
            <v>0</v>
          </cell>
        </row>
        <row r="168">
          <cell r="I168">
            <v>0</v>
          </cell>
        </row>
        <row r="169">
          <cell r="I169">
            <v>0</v>
          </cell>
        </row>
        <row r="170">
          <cell r="I170">
            <v>0</v>
          </cell>
        </row>
        <row r="171">
          <cell r="I171">
            <v>0</v>
          </cell>
        </row>
        <row r="172">
          <cell r="I172">
            <v>0</v>
          </cell>
        </row>
        <row r="173">
          <cell r="I173">
            <v>0</v>
          </cell>
        </row>
        <row r="174">
          <cell r="I174">
            <v>0</v>
          </cell>
        </row>
        <row r="175">
          <cell r="I175">
            <v>0</v>
          </cell>
        </row>
        <row r="176">
          <cell r="I176">
            <v>0</v>
          </cell>
        </row>
        <row r="177">
          <cell r="I177">
            <v>0</v>
          </cell>
        </row>
        <row r="178">
          <cell r="I178">
            <v>0</v>
          </cell>
        </row>
        <row r="179">
          <cell r="I179">
            <v>0</v>
          </cell>
        </row>
        <row r="180">
          <cell r="I180">
            <v>0</v>
          </cell>
        </row>
        <row r="181">
          <cell r="I181">
            <v>0</v>
          </cell>
        </row>
        <row r="182">
          <cell r="I182">
            <v>0</v>
          </cell>
        </row>
        <row r="183">
          <cell r="I183">
            <v>0</v>
          </cell>
        </row>
        <row r="184">
          <cell r="I184">
            <v>0</v>
          </cell>
        </row>
        <row r="185">
          <cell r="I185">
            <v>0</v>
          </cell>
        </row>
        <row r="186">
          <cell r="I186">
            <v>0</v>
          </cell>
        </row>
        <row r="187">
          <cell r="I187">
            <v>0</v>
          </cell>
        </row>
        <row r="188">
          <cell r="I188">
            <v>0</v>
          </cell>
        </row>
        <row r="189">
          <cell r="I189">
            <v>0</v>
          </cell>
        </row>
        <row r="190">
          <cell r="I190">
            <v>0</v>
          </cell>
        </row>
        <row r="191">
          <cell r="I191">
            <v>0</v>
          </cell>
        </row>
        <row r="192">
          <cell r="I192">
            <v>0</v>
          </cell>
        </row>
        <row r="193">
          <cell r="I193">
            <v>0</v>
          </cell>
        </row>
        <row r="194">
          <cell r="I194">
            <v>0</v>
          </cell>
        </row>
        <row r="195">
          <cell r="I195">
            <v>0</v>
          </cell>
        </row>
        <row r="196">
          <cell r="I196">
            <v>0</v>
          </cell>
        </row>
        <row r="197">
          <cell r="I197">
            <v>0</v>
          </cell>
        </row>
        <row r="198">
          <cell r="I198">
            <v>0</v>
          </cell>
        </row>
        <row r="199">
          <cell r="I199">
            <v>0</v>
          </cell>
        </row>
        <row r="200">
          <cell r="I200">
            <v>0</v>
          </cell>
        </row>
        <row r="201">
          <cell r="I201">
            <v>0</v>
          </cell>
        </row>
        <row r="202">
          <cell r="I202">
            <v>0</v>
          </cell>
        </row>
        <row r="203">
          <cell r="I203">
            <v>0</v>
          </cell>
        </row>
        <row r="204">
          <cell r="I204">
            <v>0</v>
          </cell>
        </row>
        <row r="205">
          <cell r="I205">
            <v>0</v>
          </cell>
        </row>
        <row r="206">
          <cell r="I206">
            <v>0</v>
          </cell>
        </row>
        <row r="207">
          <cell r="I207">
            <v>0</v>
          </cell>
        </row>
        <row r="208">
          <cell r="I208">
            <v>0</v>
          </cell>
        </row>
        <row r="209">
          <cell r="I209">
            <v>0</v>
          </cell>
        </row>
        <row r="210">
          <cell r="I210">
            <v>0</v>
          </cell>
        </row>
        <row r="211">
          <cell r="I211">
            <v>0</v>
          </cell>
        </row>
        <row r="212">
          <cell r="I212">
            <v>0</v>
          </cell>
        </row>
        <row r="213">
          <cell r="I213">
            <v>0</v>
          </cell>
        </row>
        <row r="214">
          <cell r="I214">
            <v>0</v>
          </cell>
        </row>
        <row r="215">
          <cell r="I215">
            <v>0</v>
          </cell>
        </row>
        <row r="216">
          <cell r="I216">
            <v>0</v>
          </cell>
        </row>
        <row r="217">
          <cell r="I217">
            <v>0</v>
          </cell>
        </row>
        <row r="218">
          <cell r="I218">
            <v>0</v>
          </cell>
        </row>
        <row r="219">
          <cell r="I219">
            <v>0</v>
          </cell>
        </row>
        <row r="220">
          <cell r="I220">
            <v>0</v>
          </cell>
        </row>
        <row r="221">
          <cell r="I221">
            <v>0</v>
          </cell>
        </row>
        <row r="222">
          <cell r="I222">
            <v>0</v>
          </cell>
        </row>
        <row r="223">
          <cell r="I223">
            <v>0</v>
          </cell>
        </row>
        <row r="224">
          <cell r="I224">
            <v>0</v>
          </cell>
        </row>
        <row r="225">
          <cell r="I225">
            <v>0</v>
          </cell>
        </row>
        <row r="226">
          <cell r="I226">
            <v>0</v>
          </cell>
        </row>
        <row r="227">
          <cell r="I227">
            <v>0</v>
          </cell>
        </row>
        <row r="228">
          <cell r="I228">
            <v>0</v>
          </cell>
        </row>
        <row r="229">
          <cell r="I229">
            <v>0</v>
          </cell>
        </row>
        <row r="230">
          <cell r="I230">
            <v>0</v>
          </cell>
        </row>
        <row r="231">
          <cell r="I231">
            <v>0</v>
          </cell>
        </row>
        <row r="232">
          <cell r="I232">
            <v>0</v>
          </cell>
        </row>
        <row r="233">
          <cell r="I233">
            <v>0</v>
          </cell>
        </row>
        <row r="234">
          <cell r="I234">
            <v>0</v>
          </cell>
        </row>
        <row r="235">
          <cell r="I235">
            <v>0</v>
          </cell>
        </row>
        <row r="236">
          <cell r="I236">
            <v>0</v>
          </cell>
        </row>
        <row r="237">
          <cell r="I237">
            <v>0</v>
          </cell>
        </row>
        <row r="238">
          <cell r="I238">
            <v>0</v>
          </cell>
        </row>
        <row r="239">
          <cell r="I239">
            <v>0</v>
          </cell>
        </row>
        <row r="240">
          <cell r="I240">
            <v>0</v>
          </cell>
        </row>
        <row r="241">
          <cell r="I241">
            <v>0</v>
          </cell>
        </row>
        <row r="242">
          <cell r="I242">
            <v>0</v>
          </cell>
        </row>
        <row r="243">
          <cell r="I243">
            <v>0</v>
          </cell>
        </row>
        <row r="244">
          <cell r="I244">
            <v>0</v>
          </cell>
        </row>
        <row r="245">
          <cell r="I245">
            <v>0</v>
          </cell>
        </row>
        <row r="246">
          <cell r="I246">
            <v>0</v>
          </cell>
        </row>
        <row r="247">
          <cell r="I247">
            <v>0</v>
          </cell>
        </row>
        <row r="248">
          <cell r="I248">
            <v>0</v>
          </cell>
        </row>
        <row r="249">
          <cell r="I249">
            <v>0</v>
          </cell>
        </row>
        <row r="250">
          <cell r="I250">
            <v>0</v>
          </cell>
        </row>
        <row r="251">
          <cell r="I251">
            <v>0</v>
          </cell>
        </row>
        <row r="252">
          <cell r="I252">
            <v>0</v>
          </cell>
        </row>
        <row r="253">
          <cell r="I253">
            <v>0</v>
          </cell>
        </row>
        <row r="254">
          <cell r="I254">
            <v>0</v>
          </cell>
        </row>
        <row r="255">
          <cell r="I255">
            <v>0</v>
          </cell>
        </row>
        <row r="256">
          <cell r="I256">
            <v>0</v>
          </cell>
        </row>
        <row r="257">
          <cell r="I257">
            <v>0</v>
          </cell>
        </row>
        <row r="258">
          <cell r="I258">
            <v>0</v>
          </cell>
        </row>
        <row r="259">
          <cell r="I259">
            <v>0</v>
          </cell>
        </row>
        <row r="260">
          <cell r="I260">
            <v>0</v>
          </cell>
        </row>
        <row r="261">
          <cell r="I261">
            <v>0</v>
          </cell>
        </row>
        <row r="262">
          <cell r="I262">
            <v>0</v>
          </cell>
        </row>
        <row r="263">
          <cell r="I263">
            <v>0</v>
          </cell>
        </row>
        <row r="264">
          <cell r="I264">
            <v>0</v>
          </cell>
        </row>
        <row r="265">
          <cell r="I265">
            <v>0</v>
          </cell>
        </row>
        <row r="266">
          <cell r="I266">
            <v>0</v>
          </cell>
        </row>
        <row r="267">
          <cell r="I267">
            <v>0</v>
          </cell>
        </row>
        <row r="268">
          <cell r="I268">
            <v>0</v>
          </cell>
        </row>
        <row r="269">
          <cell r="I269">
            <v>0</v>
          </cell>
        </row>
        <row r="270">
          <cell r="I270">
            <v>0</v>
          </cell>
        </row>
        <row r="271">
          <cell r="I271">
            <v>0</v>
          </cell>
        </row>
        <row r="272">
          <cell r="I272">
            <v>0</v>
          </cell>
        </row>
        <row r="273">
          <cell r="I273">
            <v>0</v>
          </cell>
        </row>
        <row r="274">
          <cell r="I274">
            <v>0</v>
          </cell>
        </row>
        <row r="275">
          <cell r="I275">
            <v>0</v>
          </cell>
        </row>
        <row r="276">
          <cell r="I276">
            <v>0</v>
          </cell>
        </row>
        <row r="277">
          <cell r="I277">
            <v>0</v>
          </cell>
        </row>
        <row r="278">
          <cell r="I278">
            <v>0</v>
          </cell>
        </row>
        <row r="279">
          <cell r="I279">
            <v>0</v>
          </cell>
        </row>
        <row r="280">
          <cell r="I280">
            <v>0</v>
          </cell>
        </row>
        <row r="281">
          <cell r="I281">
            <v>0</v>
          </cell>
        </row>
        <row r="282">
          <cell r="I282">
            <v>0</v>
          </cell>
        </row>
        <row r="283">
          <cell r="I283">
            <v>0</v>
          </cell>
        </row>
        <row r="284">
          <cell r="I284">
            <v>0</v>
          </cell>
        </row>
        <row r="285">
          <cell r="I285">
            <v>0</v>
          </cell>
        </row>
        <row r="286">
          <cell r="I286">
            <v>0</v>
          </cell>
        </row>
        <row r="287">
          <cell r="I287">
            <v>0</v>
          </cell>
        </row>
        <row r="288">
          <cell r="I288">
            <v>0</v>
          </cell>
        </row>
        <row r="289">
          <cell r="I289">
            <v>0</v>
          </cell>
        </row>
        <row r="290">
          <cell r="I290">
            <v>0</v>
          </cell>
        </row>
        <row r="291">
          <cell r="I291">
            <v>0</v>
          </cell>
        </row>
        <row r="292">
          <cell r="I292">
            <v>0</v>
          </cell>
        </row>
        <row r="293">
          <cell r="I293">
            <v>0</v>
          </cell>
        </row>
        <row r="294">
          <cell r="I294">
            <v>0</v>
          </cell>
        </row>
        <row r="295">
          <cell r="I295">
            <v>0</v>
          </cell>
        </row>
        <row r="296">
          <cell r="I296">
            <v>0</v>
          </cell>
        </row>
        <row r="297">
          <cell r="I297">
            <v>0</v>
          </cell>
        </row>
        <row r="298">
          <cell r="I298">
            <v>0</v>
          </cell>
        </row>
        <row r="299">
          <cell r="I299">
            <v>0</v>
          </cell>
        </row>
        <row r="300">
          <cell r="I300">
            <v>0</v>
          </cell>
        </row>
        <row r="301">
          <cell r="I301">
            <v>0</v>
          </cell>
        </row>
        <row r="302">
          <cell r="I302">
            <v>0</v>
          </cell>
        </row>
        <row r="303">
          <cell r="I303">
            <v>0</v>
          </cell>
        </row>
        <row r="304">
          <cell r="I304">
            <v>0</v>
          </cell>
        </row>
        <row r="305">
          <cell r="I305">
            <v>0</v>
          </cell>
        </row>
        <row r="306">
          <cell r="I306">
            <v>0</v>
          </cell>
        </row>
        <row r="307">
          <cell r="I307">
            <v>0</v>
          </cell>
        </row>
        <row r="308">
          <cell r="I308">
            <v>0</v>
          </cell>
        </row>
        <row r="309">
          <cell r="I309">
            <v>0</v>
          </cell>
        </row>
        <row r="310">
          <cell r="I310">
            <v>0</v>
          </cell>
        </row>
        <row r="311">
          <cell r="I311">
            <v>0</v>
          </cell>
        </row>
        <row r="312">
          <cell r="I312">
            <v>0</v>
          </cell>
        </row>
        <row r="313">
          <cell r="I313">
            <v>0</v>
          </cell>
        </row>
        <row r="314">
          <cell r="I314">
            <v>0</v>
          </cell>
        </row>
        <row r="315">
          <cell r="I315">
            <v>0</v>
          </cell>
        </row>
        <row r="316">
          <cell r="I316">
            <v>0</v>
          </cell>
        </row>
        <row r="317">
          <cell r="I317">
            <v>0</v>
          </cell>
        </row>
        <row r="318">
          <cell r="I318">
            <v>0</v>
          </cell>
        </row>
        <row r="319">
          <cell r="I319">
            <v>0</v>
          </cell>
        </row>
        <row r="320">
          <cell r="I320">
            <v>0</v>
          </cell>
        </row>
        <row r="321">
          <cell r="I321">
            <v>0</v>
          </cell>
        </row>
        <row r="322">
          <cell r="I322">
            <v>0</v>
          </cell>
        </row>
        <row r="323">
          <cell r="I323">
            <v>0</v>
          </cell>
        </row>
        <row r="324">
          <cell r="I324">
            <v>0</v>
          </cell>
        </row>
        <row r="325">
          <cell r="I325">
            <v>0</v>
          </cell>
        </row>
        <row r="326">
          <cell r="I326">
            <v>0</v>
          </cell>
        </row>
        <row r="327">
          <cell r="I327">
            <v>0</v>
          </cell>
        </row>
        <row r="328">
          <cell r="I328">
            <v>0</v>
          </cell>
        </row>
        <row r="329">
          <cell r="I329">
            <v>0</v>
          </cell>
        </row>
        <row r="330">
          <cell r="I330">
            <v>0</v>
          </cell>
        </row>
        <row r="331">
          <cell r="I331">
            <v>0</v>
          </cell>
        </row>
        <row r="332">
          <cell r="I332">
            <v>0</v>
          </cell>
        </row>
        <row r="333">
          <cell r="I333">
            <v>0</v>
          </cell>
        </row>
        <row r="334">
          <cell r="I334">
            <v>0</v>
          </cell>
        </row>
        <row r="335">
          <cell r="I335">
            <v>0</v>
          </cell>
        </row>
        <row r="336">
          <cell r="I336">
            <v>0</v>
          </cell>
        </row>
        <row r="337">
          <cell r="I337">
            <v>0</v>
          </cell>
        </row>
        <row r="338">
          <cell r="I338">
            <v>0</v>
          </cell>
        </row>
        <row r="339">
          <cell r="I339">
            <v>0</v>
          </cell>
        </row>
        <row r="340">
          <cell r="I340">
            <v>0</v>
          </cell>
        </row>
        <row r="341">
          <cell r="I341">
            <v>0</v>
          </cell>
        </row>
        <row r="342">
          <cell r="I342">
            <v>0</v>
          </cell>
        </row>
        <row r="343">
          <cell r="I343">
            <v>0</v>
          </cell>
        </row>
        <row r="344">
          <cell r="I344">
            <v>0</v>
          </cell>
        </row>
        <row r="345">
          <cell r="I345">
            <v>0</v>
          </cell>
        </row>
        <row r="346">
          <cell r="I346">
            <v>0</v>
          </cell>
        </row>
        <row r="347">
          <cell r="I347">
            <v>0</v>
          </cell>
        </row>
        <row r="348">
          <cell r="I348">
            <v>0</v>
          </cell>
        </row>
        <row r="349">
          <cell r="I349">
            <v>0</v>
          </cell>
        </row>
        <row r="350">
          <cell r="I350">
            <v>0</v>
          </cell>
        </row>
        <row r="351">
          <cell r="I351">
            <v>0</v>
          </cell>
        </row>
        <row r="352">
          <cell r="I352">
            <v>0</v>
          </cell>
        </row>
        <row r="353">
          <cell r="I353">
            <v>0</v>
          </cell>
        </row>
        <row r="354">
          <cell r="I354">
            <v>0</v>
          </cell>
        </row>
        <row r="355">
          <cell r="I355">
            <v>0</v>
          </cell>
        </row>
        <row r="356">
          <cell r="I356">
            <v>0</v>
          </cell>
        </row>
        <row r="357">
          <cell r="I357">
            <v>0</v>
          </cell>
        </row>
        <row r="358">
          <cell r="I358">
            <v>0</v>
          </cell>
        </row>
        <row r="359">
          <cell r="I359">
            <v>0</v>
          </cell>
        </row>
        <row r="360">
          <cell r="I360">
            <v>0</v>
          </cell>
        </row>
        <row r="361">
          <cell r="I361">
            <v>0</v>
          </cell>
        </row>
        <row r="362">
          <cell r="I362">
            <v>0</v>
          </cell>
        </row>
        <row r="363">
          <cell r="I363">
            <v>0</v>
          </cell>
        </row>
        <row r="364">
          <cell r="I364">
            <v>0</v>
          </cell>
        </row>
        <row r="365">
          <cell r="I365">
            <v>0</v>
          </cell>
        </row>
        <row r="366">
          <cell r="I366">
            <v>0</v>
          </cell>
        </row>
        <row r="367">
          <cell r="I367">
            <v>0</v>
          </cell>
        </row>
        <row r="368">
          <cell r="I368">
            <v>0</v>
          </cell>
        </row>
        <row r="369">
          <cell r="I369">
            <v>0</v>
          </cell>
        </row>
        <row r="370">
          <cell r="I370">
            <v>0</v>
          </cell>
        </row>
        <row r="371">
          <cell r="I371">
            <v>0</v>
          </cell>
        </row>
        <row r="372">
          <cell r="I372">
            <v>0</v>
          </cell>
        </row>
        <row r="373">
          <cell r="I373">
            <v>0</v>
          </cell>
        </row>
        <row r="374">
          <cell r="I374">
            <v>0</v>
          </cell>
        </row>
        <row r="375">
          <cell r="I375">
            <v>0</v>
          </cell>
        </row>
        <row r="376">
          <cell r="I376">
            <v>0</v>
          </cell>
        </row>
        <row r="377">
          <cell r="I377">
            <v>0</v>
          </cell>
        </row>
        <row r="378">
          <cell r="I378">
            <v>0</v>
          </cell>
        </row>
        <row r="379">
          <cell r="I379">
            <v>0</v>
          </cell>
        </row>
        <row r="380">
          <cell r="I380">
            <v>0</v>
          </cell>
        </row>
        <row r="381">
          <cell r="I381">
            <v>0</v>
          </cell>
        </row>
        <row r="382">
          <cell r="I382">
            <v>0</v>
          </cell>
        </row>
        <row r="383">
          <cell r="I383">
            <v>0</v>
          </cell>
        </row>
        <row r="384">
          <cell r="I384">
            <v>0</v>
          </cell>
        </row>
        <row r="385">
          <cell r="I385">
            <v>0</v>
          </cell>
        </row>
        <row r="386">
          <cell r="I386">
            <v>0</v>
          </cell>
        </row>
        <row r="387">
          <cell r="I387">
            <v>0</v>
          </cell>
        </row>
        <row r="388">
          <cell r="I388">
            <v>0</v>
          </cell>
        </row>
        <row r="389">
          <cell r="I389">
            <v>0</v>
          </cell>
        </row>
        <row r="390">
          <cell r="I390">
            <v>0</v>
          </cell>
        </row>
        <row r="391">
          <cell r="I391">
            <v>0</v>
          </cell>
        </row>
        <row r="392">
          <cell r="I392">
            <v>0</v>
          </cell>
        </row>
        <row r="393">
          <cell r="I393">
            <v>0</v>
          </cell>
        </row>
        <row r="394">
          <cell r="I394">
            <v>0</v>
          </cell>
        </row>
        <row r="395">
          <cell r="I395">
            <v>0</v>
          </cell>
        </row>
        <row r="396">
          <cell r="I396">
            <v>0</v>
          </cell>
        </row>
        <row r="397">
          <cell r="I397">
            <v>0</v>
          </cell>
        </row>
        <row r="398">
          <cell r="I398">
            <v>0</v>
          </cell>
        </row>
        <row r="399">
          <cell r="I399">
            <v>0</v>
          </cell>
        </row>
        <row r="400">
          <cell r="I400">
            <v>0</v>
          </cell>
        </row>
        <row r="401">
          <cell r="I401">
            <v>0</v>
          </cell>
        </row>
        <row r="402">
          <cell r="I402">
            <v>0</v>
          </cell>
        </row>
        <row r="403">
          <cell r="I403">
            <v>0</v>
          </cell>
        </row>
        <row r="404">
          <cell r="I404">
            <v>0</v>
          </cell>
        </row>
        <row r="405">
          <cell r="I405">
            <v>0</v>
          </cell>
        </row>
        <row r="406">
          <cell r="I406">
            <v>0</v>
          </cell>
        </row>
        <row r="407">
          <cell r="I407">
            <v>0</v>
          </cell>
        </row>
        <row r="408">
          <cell r="I408">
            <v>0</v>
          </cell>
        </row>
        <row r="409">
          <cell r="I409">
            <v>0</v>
          </cell>
        </row>
        <row r="410">
          <cell r="I410">
            <v>0</v>
          </cell>
        </row>
        <row r="411">
          <cell r="I411">
            <v>0</v>
          </cell>
        </row>
        <row r="412">
          <cell r="I412">
            <v>0</v>
          </cell>
        </row>
        <row r="413">
          <cell r="I413">
            <v>0</v>
          </cell>
        </row>
        <row r="414">
          <cell r="I414">
            <v>0</v>
          </cell>
        </row>
        <row r="415">
          <cell r="I415">
            <v>0</v>
          </cell>
        </row>
        <row r="416">
          <cell r="I416">
            <v>0</v>
          </cell>
        </row>
        <row r="417">
          <cell r="I417">
            <v>0</v>
          </cell>
        </row>
        <row r="418">
          <cell r="I418">
            <v>0</v>
          </cell>
        </row>
        <row r="419">
          <cell r="I419">
            <v>0</v>
          </cell>
        </row>
        <row r="420">
          <cell r="I420">
            <v>0</v>
          </cell>
        </row>
        <row r="421">
          <cell r="I421">
            <v>0</v>
          </cell>
        </row>
        <row r="422">
          <cell r="I422">
            <v>0</v>
          </cell>
        </row>
        <row r="423">
          <cell r="I423">
            <v>0</v>
          </cell>
        </row>
        <row r="424">
          <cell r="I424">
            <v>0</v>
          </cell>
        </row>
        <row r="425">
          <cell r="I425">
            <v>0</v>
          </cell>
        </row>
        <row r="426">
          <cell r="I426">
            <v>0</v>
          </cell>
        </row>
        <row r="427">
          <cell r="I427">
            <v>0</v>
          </cell>
        </row>
        <row r="428">
          <cell r="I428">
            <v>0</v>
          </cell>
        </row>
        <row r="429">
          <cell r="I429">
            <v>0</v>
          </cell>
        </row>
        <row r="430">
          <cell r="I430">
            <v>0</v>
          </cell>
        </row>
        <row r="431">
          <cell r="I431">
            <v>0</v>
          </cell>
        </row>
        <row r="432">
          <cell r="I432">
            <v>0</v>
          </cell>
        </row>
        <row r="433">
          <cell r="I433">
            <v>0</v>
          </cell>
        </row>
        <row r="434">
          <cell r="I434">
            <v>0</v>
          </cell>
        </row>
        <row r="435">
          <cell r="I435">
            <v>0</v>
          </cell>
        </row>
        <row r="436">
          <cell r="I436">
            <v>0</v>
          </cell>
        </row>
        <row r="437">
          <cell r="I437">
            <v>0</v>
          </cell>
        </row>
        <row r="438">
          <cell r="I438">
            <v>0</v>
          </cell>
        </row>
        <row r="439">
          <cell r="I439">
            <v>0</v>
          </cell>
        </row>
        <row r="440">
          <cell r="I440">
            <v>0</v>
          </cell>
        </row>
        <row r="441">
          <cell r="I441">
            <v>0</v>
          </cell>
        </row>
        <row r="442">
          <cell r="I442">
            <v>0</v>
          </cell>
        </row>
        <row r="443">
          <cell r="I443">
            <v>0</v>
          </cell>
        </row>
        <row r="444">
          <cell r="I444">
            <v>0</v>
          </cell>
        </row>
        <row r="445">
          <cell r="I445">
            <v>0</v>
          </cell>
        </row>
        <row r="446">
          <cell r="I446">
            <v>0</v>
          </cell>
        </row>
        <row r="447">
          <cell r="I447">
            <v>0</v>
          </cell>
        </row>
        <row r="448">
          <cell r="I448">
            <v>0</v>
          </cell>
        </row>
        <row r="449">
          <cell r="I449">
            <v>0</v>
          </cell>
        </row>
        <row r="450">
          <cell r="I450">
            <v>0</v>
          </cell>
        </row>
        <row r="451">
          <cell r="I451">
            <v>0</v>
          </cell>
        </row>
        <row r="452">
          <cell r="I452">
            <v>0</v>
          </cell>
        </row>
        <row r="453">
          <cell r="I453">
            <v>0</v>
          </cell>
        </row>
        <row r="454">
          <cell r="I454">
            <v>0</v>
          </cell>
        </row>
        <row r="455">
          <cell r="I455">
            <v>0</v>
          </cell>
        </row>
        <row r="456">
          <cell r="I456">
            <v>0</v>
          </cell>
        </row>
        <row r="457">
          <cell r="I457">
            <v>0</v>
          </cell>
        </row>
        <row r="458">
          <cell r="I458">
            <v>0</v>
          </cell>
        </row>
        <row r="459">
          <cell r="I459">
            <v>0</v>
          </cell>
        </row>
        <row r="460">
          <cell r="I460">
            <v>0</v>
          </cell>
        </row>
        <row r="461">
          <cell r="I461">
            <v>0</v>
          </cell>
        </row>
        <row r="462">
          <cell r="I462">
            <v>0</v>
          </cell>
        </row>
        <row r="463">
          <cell r="I463">
            <v>0</v>
          </cell>
        </row>
        <row r="464">
          <cell r="I464">
            <v>0</v>
          </cell>
        </row>
        <row r="465">
          <cell r="I465">
            <v>0</v>
          </cell>
        </row>
        <row r="466">
          <cell r="I466">
            <v>0</v>
          </cell>
        </row>
        <row r="467">
          <cell r="I467">
            <v>0</v>
          </cell>
        </row>
        <row r="468">
          <cell r="I468">
            <v>0</v>
          </cell>
        </row>
        <row r="469">
          <cell r="I469">
            <v>0</v>
          </cell>
        </row>
        <row r="470">
          <cell r="I470">
            <v>0</v>
          </cell>
        </row>
        <row r="471">
          <cell r="I471">
            <v>0</v>
          </cell>
        </row>
        <row r="472">
          <cell r="I472">
            <v>0</v>
          </cell>
        </row>
        <row r="473">
          <cell r="I473">
            <v>0</v>
          </cell>
        </row>
        <row r="474">
          <cell r="I474">
            <v>0</v>
          </cell>
        </row>
        <row r="475">
          <cell r="I475">
            <v>0</v>
          </cell>
        </row>
        <row r="476">
          <cell r="I476">
            <v>0</v>
          </cell>
        </row>
        <row r="477">
          <cell r="I477">
            <v>0</v>
          </cell>
        </row>
        <row r="478">
          <cell r="I478">
            <v>0</v>
          </cell>
        </row>
        <row r="479">
          <cell r="I479">
            <v>0</v>
          </cell>
        </row>
        <row r="480">
          <cell r="I480">
            <v>0</v>
          </cell>
        </row>
        <row r="481">
          <cell r="I481">
            <v>0</v>
          </cell>
        </row>
        <row r="482">
          <cell r="I482">
            <v>0</v>
          </cell>
        </row>
        <row r="483">
          <cell r="I483">
            <v>0</v>
          </cell>
        </row>
        <row r="484">
          <cell r="I484">
            <v>0</v>
          </cell>
        </row>
        <row r="485">
          <cell r="I485">
            <v>0</v>
          </cell>
        </row>
        <row r="486">
          <cell r="I486">
            <v>0</v>
          </cell>
        </row>
        <row r="487">
          <cell r="I487">
            <v>0</v>
          </cell>
        </row>
        <row r="488">
          <cell r="I488">
            <v>0</v>
          </cell>
        </row>
        <row r="489">
          <cell r="I489">
            <v>0</v>
          </cell>
        </row>
        <row r="490">
          <cell r="I490">
            <v>0</v>
          </cell>
        </row>
        <row r="491">
          <cell r="I491">
            <v>0</v>
          </cell>
        </row>
        <row r="492">
          <cell r="I492">
            <v>0</v>
          </cell>
        </row>
        <row r="493">
          <cell r="I493">
            <v>0</v>
          </cell>
        </row>
        <row r="494">
          <cell r="I494">
            <v>0</v>
          </cell>
        </row>
        <row r="495">
          <cell r="I495">
            <v>0</v>
          </cell>
        </row>
        <row r="496">
          <cell r="I496">
            <v>0</v>
          </cell>
        </row>
        <row r="497">
          <cell r="I497">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c. Acct."/>
      <sheetName val="Misc. Acct. Worksheet"/>
      <sheetName val="Sheet1"/>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Crosschecks"/>
      <sheetName val="Final Schedule 330 2008"/>
      <sheetName val="Prelim Schedule 330 2008"/>
      <sheetName val="Rounded Totals"/>
      <sheetName val="Additions Recon"/>
      <sheetName val="R-1 Rdwy Schedule 330"/>
      <sheetName val="R1 Rdwy Ending"/>
      <sheetName val="Recons Rwy NSRail to R1"/>
      <sheetName val="NSR Op Rdwy YTD Cap Sch 2008"/>
      <sheetName val="PRR Rdwy YTD Cap Sch 2008"/>
      <sheetName val="731-199 from Paulette Caripides"/>
      <sheetName val="731-199"/>
      <sheetName val="R1 Rdwy Beginning"/>
      <sheetName val="R-1 Equip Schedule 330"/>
      <sheetName val="R1 Equip Ending"/>
      <sheetName val="Recons Equip NSRail to R1"/>
      <sheetName val="R1 Equip Beginning"/>
      <sheetName val="NS Op Eq Cap Sch 2008 YTD"/>
      <sheetName val="PRR Equip Cap Sch 2008 YTD"/>
      <sheetName val="TW YE SCH"/>
      <sheetName val="TCS YE SCH"/>
      <sheetName val="Corp Acctg Sch 200 2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7"/>
  <sheetViews>
    <sheetView tabSelected="1" zoomScaleNormal="100" workbookViewId="0">
      <selection sqref="A1:D1"/>
    </sheetView>
  </sheetViews>
  <sheetFormatPr defaultColWidth="9.140625" defaultRowHeight="15"/>
  <cols>
    <col min="1" max="1" width="54" style="7" bestFit="1" customWidth="1"/>
    <col min="2" max="2" width="5" style="7" bestFit="1" customWidth="1"/>
    <col min="3" max="6" width="11.7109375" style="7" customWidth="1"/>
    <col min="7" max="8" width="11.85546875" style="6" bestFit="1" customWidth="1"/>
    <col min="9" max="9" width="11.140625" style="7" bestFit="1" customWidth="1"/>
    <col min="10" max="10" width="9.140625" style="7"/>
    <col min="11" max="11" width="8.85546875" style="7" bestFit="1" customWidth="1"/>
    <col min="12" max="14" width="7.7109375" style="7" bestFit="1" customWidth="1"/>
    <col min="15" max="15" width="8.42578125" style="7" bestFit="1" customWidth="1"/>
    <col min="16" max="16384" width="9.140625" style="7"/>
  </cols>
  <sheetData>
    <row r="1" spans="1:10">
      <c r="A1" s="1" t="s">
        <v>0</v>
      </c>
      <c r="B1" s="2"/>
      <c r="C1" s="2"/>
      <c r="D1" s="2"/>
      <c r="E1" s="3" t="s">
        <v>1</v>
      </c>
      <c r="F1" s="4"/>
      <c r="G1" s="5"/>
    </row>
    <row r="2" spans="1:10">
      <c r="A2" s="8" t="s">
        <v>2</v>
      </c>
      <c r="B2" s="9"/>
      <c r="C2" s="9"/>
      <c r="D2" s="9"/>
      <c r="E2" s="10" t="s">
        <v>3</v>
      </c>
      <c r="F2" s="11"/>
    </row>
    <row r="3" spans="1:10">
      <c r="A3" s="12" t="s">
        <v>4</v>
      </c>
      <c r="B3" s="13"/>
      <c r="C3" s="13"/>
      <c r="D3" s="13"/>
      <c r="E3" s="10" t="s">
        <v>4</v>
      </c>
      <c r="F3" s="11"/>
    </row>
    <row r="4" spans="1:10">
      <c r="A4" s="14"/>
      <c r="B4" s="13"/>
      <c r="C4" s="13"/>
      <c r="D4" s="13"/>
      <c r="E4" s="15" t="s">
        <v>5</v>
      </c>
      <c r="F4" s="16"/>
    </row>
    <row r="5" spans="1:10">
      <c r="A5" s="17" t="s">
        <v>6</v>
      </c>
      <c r="B5" s="18"/>
      <c r="C5" s="19" t="s">
        <v>7</v>
      </c>
      <c r="D5" s="20"/>
      <c r="E5" s="20"/>
      <c r="F5" s="21"/>
    </row>
    <row r="6" spans="1:10">
      <c r="A6" s="22"/>
      <c r="B6" s="18"/>
      <c r="C6" s="18" t="s">
        <v>8</v>
      </c>
      <c r="D6" s="18" t="s">
        <v>9</v>
      </c>
      <c r="E6" s="23" t="s">
        <v>10</v>
      </c>
      <c r="F6" s="24"/>
    </row>
    <row r="7" spans="1:10" ht="15" customHeight="1">
      <c r="A7" s="25" t="s">
        <v>11</v>
      </c>
      <c r="B7" s="26" t="s">
        <v>12</v>
      </c>
      <c r="C7" s="27" t="s">
        <v>13</v>
      </c>
      <c r="D7" s="28"/>
      <c r="E7" s="27" t="s">
        <v>14</v>
      </c>
      <c r="F7" s="29"/>
    </row>
    <row r="8" spans="1:10" ht="18">
      <c r="A8" s="30"/>
      <c r="B8" s="31"/>
      <c r="C8" s="32" t="s">
        <v>15</v>
      </c>
      <c r="D8" s="32" t="s">
        <v>16</v>
      </c>
      <c r="E8" s="32" t="s">
        <v>17</v>
      </c>
      <c r="F8" s="33" t="s">
        <v>18</v>
      </c>
    </row>
    <row r="9" spans="1:10" ht="18">
      <c r="A9" s="34" t="s">
        <v>19</v>
      </c>
      <c r="B9" s="35">
        <v>1</v>
      </c>
      <c r="C9" s="36">
        <v>2580882</v>
      </c>
      <c r="D9" s="37">
        <v>2787255</v>
      </c>
      <c r="E9" s="36">
        <v>10861139</v>
      </c>
      <c r="F9" s="37">
        <v>11066135</v>
      </c>
      <c r="G9" s="38"/>
      <c r="H9" s="38"/>
      <c r="I9" s="39"/>
    </row>
    <row r="10" spans="1:10">
      <c r="A10" s="34" t="s">
        <v>20</v>
      </c>
      <c r="B10" s="35">
        <v>2</v>
      </c>
      <c r="C10" s="36">
        <v>0</v>
      </c>
      <c r="D10" s="37">
        <v>0</v>
      </c>
      <c r="E10" s="36">
        <v>0</v>
      </c>
      <c r="F10" s="37">
        <v>0</v>
      </c>
      <c r="G10" s="38"/>
      <c r="H10" s="38"/>
      <c r="I10" s="39"/>
    </row>
    <row r="11" spans="1:10">
      <c r="A11" s="34" t="s">
        <v>21</v>
      </c>
      <c r="B11" s="35">
        <v>3</v>
      </c>
      <c r="C11" s="36">
        <v>0</v>
      </c>
      <c r="D11" s="37">
        <v>0</v>
      </c>
      <c r="E11" s="36">
        <v>0</v>
      </c>
      <c r="F11" s="37">
        <v>0</v>
      </c>
      <c r="G11" s="40"/>
      <c r="H11" s="40"/>
      <c r="I11" s="41"/>
      <c r="J11" s="42"/>
    </row>
    <row r="12" spans="1:10">
      <c r="A12" s="34" t="s">
        <v>22</v>
      </c>
      <c r="B12" s="35">
        <v>4</v>
      </c>
      <c r="C12" s="36">
        <v>109305</v>
      </c>
      <c r="D12" s="37">
        <v>107980</v>
      </c>
      <c r="E12" s="36">
        <v>434925</v>
      </c>
      <c r="F12" s="37">
        <v>391578</v>
      </c>
      <c r="G12" s="40"/>
      <c r="H12" s="40"/>
      <c r="I12" s="41"/>
      <c r="J12" s="42"/>
    </row>
    <row r="13" spans="1:10">
      <c r="A13" s="34" t="s">
        <v>23</v>
      </c>
      <c r="B13" s="35">
        <v>5</v>
      </c>
      <c r="C13" s="36">
        <v>0</v>
      </c>
      <c r="D13" s="37">
        <v>0</v>
      </c>
      <c r="E13" s="36">
        <v>0</v>
      </c>
      <c r="F13" s="37">
        <v>0</v>
      </c>
      <c r="G13" s="40"/>
      <c r="H13" s="40"/>
      <c r="I13" s="41"/>
      <c r="J13" s="42"/>
    </row>
    <row r="14" spans="1:10">
      <c r="A14" s="34" t="s">
        <v>24</v>
      </c>
      <c r="B14" s="35">
        <v>6</v>
      </c>
      <c r="C14" s="36">
        <v>2690187</v>
      </c>
      <c r="D14" s="37">
        <v>2895235</v>
      </c>
      <c r="E14" s="36">
        <v>11296064</v>
      </c>
      <c r="F14" s="37">
        <v>11457713</v>
      </c>
      <c r="G14" s="40"/>
      <c r="H14" s="40"/>
      <c r="I14" s="41"/>
      <c r="J14" s="42"/>
    </row>
    <row r="15" spans="1:10" ht="18">
      <c r="A15" s="43" t="s">
        <v>25</v>
      </c>
      <c r="B15" s="35">
        <v>7</v>
      </c>
      <c r="C15" s="36">
        <v>213008</v>
      </c>
      <c r="D15" s="37">
        <v>205716</v>
      </c>
      <c r="E15" s="36">
        <v>844343</v>
      </c>
      <c r="F15" s="37">
        <v>809211</v>
      </c>
      <c r="G15" s="40"/>
      <c r="H15" s="40"/>
      <c r="I15" s="41"/>
      <c r="J15" s="42"/>
    </row>
    <row r="16" spans="1:10">
      <c r="A16" s="44" t="s">
        <v>26</v>
      </c>
      <c r="B16" s="45">
        <v>8</v>
      </c>
      <c r="C16" s="36">
        <v>198072</v>
      </c>
      <c r="D16" s="37">
        <v>208213</v>
      </c>
      <c r="E16" s="36">
        <v>870262</v>
      </c>
      <c r="F16" s="37">
        <v>860386</v>
      </c>
      <c r="G16" s="40"/>
      <c r="H16" s="40"/>
      <c r="I16" s="41"/>
      <c r="J16" s="42"/>
    </row>
    <row r="17" spans="1:15">
      <c r="A17" s="44" t="s">
        <v>27</v>
      </c>
      <c r="B17" s="45">
        <v>9</v>
      </c>
      <c r="C17" s="36">
        <v>411080</v>
      </c>
      <c r="D17" s="37">
        <v>413929</v>
      </c>
      <c r="E17" s="36">
        <f>SUM(E15:E16)</f>
        <v>1714605</v>
      </c>
      <c r="F17" s="37">
        <v>1669597</v>
      </c>
      <c r="G17" s="40"/>
      <c r="H17" s="40"/>
      <c r="I17" s="41"/>
      <c r="J17" s="42"/>
    </row>
    <row r="18" spans="1:15">
      <c r="A18" s="46" t="s">
        <v>28</v>
      </c>
      <c r="B18" s="45">
        <v>10</v>
      </c>
      <c r="C18" s="36">
        <v>89902</v>
      </c>
      <c r="D18" s="37">
        <v>91800</v>
      </c>
      <c r="E18" s="36">
        <v>360719</v>
      </c>
      <c r="F18" s="37">
        <v>357199</v>
      </c>
      <c r="G18" s="40"/>
      <c r="H18" s="40"/>
      <c r="I18" s="41"/>
      <c r="J18" s="42"/>
    </row>
    <row r="19" spans="1:15">
      <c r="A19" s="46" t="s">
        <v>29</v>
      </c>
      <c r="B19" s="45">
        <v>11</v>
      </c>
      <c r="C19" s="36">
        <v>240184</v>
      </c>
      <c r="D19" s="37">
        <v>291292</v>
      </c>
      <c r="E19" s="36">
        <v>1068830</v>
      </c>
      <c r="F19" s="37">
        <v>1181912</v>
      </c>
      <c r="G19" s="38"/>
      <c r="H19" s="38"/>
      <c r="I19" s="39"/>
    </row>
    <row r="20" spans="1:15">
      <c r="A20" s="46" t="s">
        <v>30</v>
      </c>
      <c r="B20" s="45">
        <v>12</v>
      </c>
      <c r="C20" s="36">
        <v>330086</v>
      </c>
      <c r="D20" s="37">
        <v>383092</v>
      </c>
      <c r="E20" s="36">
        <f>SUM(E18:E19)</f>
        <v>1429549</v>
      </c>
      <c r="F20" s="37">
        <v>1539111</v>
      </c>
      <c r="G20" s="38"/>
      <c r="H20" s="38"/>
      <c r="I20" s="39"/>
    </row>
    <row r="21" spans="1:15">
      <c r="A21" s="46" t="s">
        <v>31</v>
      </c>
      <c r="B21" s="45">
        <v>13</v>
      </c>
      <c r="C21" s="36">
        <v>663622</v>
      </c>
      <c r="D21" s="37">
        <v>775136</v>
      </c>
      <c r="E21" s="36">
        <v>2792435</v>
      </c>
      <c r="F21" s="37">
        <v>3049727</v>
      </c>
      <c r="G21" s="38"/>
      <c r="H21" s="38"/>
      <c r="I21" s="39"/>
    </row>
    <row r="22" spans="1:15">
      <c r="A22" s="46" t="s">
        <v>32</v>
      </c>
      <c r="B22" s="45">
        <v>14</v>
      </c>
      <c r="C22" s="36">
        <v>126075</v>
      </c>
      <c r="D22" s="37">
        <v>124832</v>
      </c>
      <c r="E22" s="36">
        <v>496132</v>
      </c>
      <c r="F22" s="37">
        <v>488563</v>
      </c>
      <c r="G22" s="38"/>
      <c r="H22" s="38"/>
      <c r="I22" s="39"/>
    </row>
    <row r="23" spans="1:15">
      <c r="A23" s="46" t="s">
        <v>33</v>
      </c>
      <c r="B23" s="45">
        <v>15</v>
      </c>
      <c r="C23" s="36">
        <v>309318</v>
      </c>
      <c r="D23" s="37">
        <v>350205</v>
      </c>
      <c r="E23" s="36">
        <v>1346292</v>
      </c>
      <c r="F23" s="37">
        <v>1316983</v>
      </c>
      <c r="G23" s="38"/>
      <c r="H23" s="38"/>
      <c r="I23" s="39"/>
    </row>
    <row r="24" spans="1:15">
      <c r="A24" s="46" t="s">
        <v>34</v>
      </c>
      <c r="B24" s="45">
        <v>16</v>
      </c>
      <c r="C24" s="36">
        <v>1840181</v>
      </c>
      <c r="D24" s="37">
        <v>2047194</v>
      </c>
      <c r="E24" s="36">
        <v>7779013</v>
      </c>
      <c r="F24" s="37">
        <v>8063981</v>
      </c>
      <c r="G24" s="38"/>
      <c r="H24" s="38"/>
      <c r="I24" s="39"/>
      <c r="K24" s="47"/>
      <c r="L24" s="47"/>
      <c r="M24" s="47"/>
      <c r="N24" s="47"/>
      <c r="O24" s="47"/>
    </row>
    <row r="25" spans="1:15" ht="18">
      <c r="A25" s="48" t="s">
        <v>35</v>
      </c>
      <c r="B25" s="45">
        <v>17</v>
      </c>
      <c r="C25" s="36">
        <v>850006</v>
      </c>
      <c r="D25" s="37">
        <v>848041</v>
      </c>
      <c r="E25" s="37">
        <f>+E14-E24</f>
        <v>3517051</v>
      </c>
      <c r="F25" s="37">
        <v>3393732</v>
      </c>
      <c r="G25" s="38"/>
      <c r="H25" s="38"/>
      <c r="I25" s="39"/>
      <c r="K25" s="47"/>
      <c r="L25" s="47"/>
      <c r="M25" s="47"/>
      <c r="N25" s="47"/>
      <c r="O25" s="47"/>
    </row>
    <row r="26" spans="1:15">
      <c r="A26" s="46" t="s">
        <v>36</v>
      </c>
      <c r="B26" s="45">
        <v>18</v>
      </c>
      <c r="C26" s="36">
        <v>146464</v>
      </c>
      <c r="D26" s="37">
        <v>267287</v>
      </c>
      <c r="E26" s="36">
        <v>532690</v>
      </c>
      <c r="F26" s="37">
        <v>554161</v>
      </c>
      <c r="G26" s="38"/>
      <c r="H26" s="38"/>
      <c r="I26" s="39"/>
      <c r="K26" s="47"/>
      <c r="L26" s="47"/>
      <c r="M26" s="47"/>
      <c r="N26" s="47"/>
      <c r="O26" s="47"/>
    </row>
    <row r="27" spans="1:15">
      <c r="A27" s="46" t="s">
        <v>37</v>
      </c>
      <c r="B27" s="45">
        <v>19</v>
      </c>
      <c r="C27" s="36">
        <v>0</v>
      </c>
      <c r="D27" s="37">
        <v>0</v>
      </c>
      <c r="E27" s="36">
        <v>0</v>
      </c>
      <c r="F27" s="37">
        <v>0</v>
      </c>
      <c r="G27" s="38"/>
      <c r="H27" s="38"/>
      <c r="I27" s="39"/>
    </row>
    <row r="28" spans="1:15">
      <c r="A28" s="46" t="s">
        <v>38</v>
      </c>
      <c r="B28" s="45">
        <v>20</v>
      </c>
      <c r="C28" s="36">
        <v>0</v>
      </c>
      <c r="D28" s="37">
        <v>6</v>
      </c>
      <c r="E28" s="36">
        <v>0</v>
      </c>
      <c r="F28" s="37">
        <v>6</v>
      </c>
      <c r="G28" s="38"/>
      <c r="H28" s="38"/>
      <c r="I28" s="39"/>
    </row>
    <row r="29" spans="1:15">
      <c r="A29" s="46" t="s">
        <v>39</v>
      </c>
      <c r="B29" s="45">
        <v>21</v>
      </c>
      <c r="C29" s="36">
        <v>0</v>
      </c>
      <c r="D29" s="37">
        <v>6</v>
      </c>
      <c r="E29" s="36">
        <f>+E28</f>
        <v>0</v>
      </c>
      <c r="F29" s="37">
        <v>6</v>
      </c>
      <c r="G29" s="38"/>
      <c r="H29" s="38"/>
      <c r="I29" s="39"/>
    </row>
    <row r="30" spans="1:15" ht="18" customHeight="1">
      <c r="A30" s="44" t="s">
        <v>40</v>
      </c>
      <c r="B30" s="45">
        <v>22</v>
      </c>
      <c r="C30" s="36">
        <v>-1805</v>
      </c>
      <c r="D30" s="37">
        <v>-2660</v>
      </c>
      <c r="E30" s="36">
        <v>-4987</v>
      </c>
      <c r="F30" s="37">
        <v>-6132</v>
      </c>
      <c r="G30" s="38"/>
      <c r="H30" s="38"/>
      <c r="I30" s="39"/>
    </row>
    <row r="31" spans="1:15">
      <c r="A31" s="46" t="s">
        <v>41</v>
      </c>
      <c r="B31" s="45">
        <v>23</v>
      </c>
      <c r="C31" s="36">
        <v>998275</v>
      </c>
      <c r="D31" s="37">
        <v>1117994</v>
      </c>
      <c r="E31" s="36">
        <f>+E25+E26+E29-E30</f>
        <v>4054728</v>
      </c>
      <c r="F31" s="37">
        <v>3954031</v>
      </c>
      <c r="G31" s="38"/>
      <c r="H31" s="38"/>
      <c r="I31" s="39"/>
    </row>
    <row r="32" spans="1:15" ht="18">
      <c r="A32" s="49" t="s">
        <v>42</v>
      </c>
      <c r="B32" s="50">
        <v>24</v>
      </c>
      <c r="C32" s="36">
        <v>89608</v>
      </c>
      <c r="D32" s="37">
        <v>76089</v>
      </c>
      <c r="E32" s="36">
        <v>335125</v>
      </c>
      <c r="F32" s="37">
        <v>269029</v>
      </c>
      <c r="G32" s="38"/>
      <c r="H32" s="38"/>
      <c r="I32" s="39"/>
    </row>
    <row r="33" spans="1:9">
      <c r="A33" s="51" t="s">
        <v>43</v>
      </c>
      <c r="B33" s="50">
        <v>25</v>
      </c>
      <c r="C33" s="36">
        <v>15735</v>
      </c>
      <c r="D33" s="37">
        <v>9917</v>
      </c>
      <c r="E33" s="36">
        <v>58110</v>
      </c>
      <c r="F33" s="37">
        <v>54977</v>
      </c>
      <c r="G33" s="38"/>
      <c r="H33" s="38"/>
      <c r="I33" s="39"/>
    </row>
    <row r="34" spans="1:9">
      <c r="A34" s="51" t="s">
        <v>44</v>
      </c>
      <c r="B34" s="50">
        <v>26</v>
      </c>
      <c r="C34" s="36">
        <v>0</v>
      </c>
      <c r="D34" s="37">
        <v>0</v>
      </c>
      <c r="E34" s="36">
        <v>0</v>
      </c>
      <c r="F34" s="37">
        <v>0</v>
      </c>
      <c r="G34" s="38"/>
      <c r="H34" s="38"/>
      <c r="I34" s="39"/>
    </row>
    <row r="35" spans="1:9">
      <c r="A35" s="51" t="s">
        <v>45</v>
      </c>
      <c r="B35" s="50">
        <v>27</v>
      </c>
      <c r="C35" s="36">
        <v>105343</v>
      </c>
      <c r="D35" s="37">
        <v>86006</v>
      </c>
      <c r="E35" s="36">
        <f>SUM(E32:E34)</f>
        <v>393235</v>
      </c>
      <c r="F35" s="37">
        <v>324006</v>
      </c>
      <c r="G35" s="38"/>
      <c r="H35" s="38"/>
      <c r="I35" s="39"/>
    </row>
    <row r="36" spans="1:9" ht="18">
      <c r="A36" s="52" t="s">
        <v>46</v>
      </c>
      <c r="B36" s="53">
        <v>28</v>
      </c>
      <c r="C36" s="36">
        <v>892932</v>
      </c>
      <c r="D36" s="37">
        <v>1031988</v>
      </c>
      <c r="E36" s="36">
        <f>+E31-E35</f>
        <v>3661493</v>
      </c>
      <c r="F36" s="37">
        <v>3630025</v>
      </c>
      <c r="G36" s="38"/>
      <c r="H36" s="38"/>
      <c r="I36" s="39"/>
    </row>
    <row r="37" spans="1:9">
      <c r="A37" s="54" t="s">
        <v>47</v>
      </c>
      <c r="B37" s="55">
        <v>29</v>
      </c>
      <c r="C37" s="36">
        <v>0</v>
      </c>
      <c r="D37" s="37">
        <v>0</v>
      </c>
      <c r="E37" s="36">
        <v>0</v>
      </c>
      <c r="F37" s="37">
        <v>0</v>
      </c>
      <c r="G37" s="38"/>
      <c r="H37" s="38"/>
      <c r="I37" s="39"/>
    </row>
    <row r="38" spans="1:9">
      <c r="A38" s="54" t="s">
        <v>48</v>
      </c>
      <c r="B38" s="55">
        <v>30</v>
      </c>
      <c r="C38" s="36">
        <v>0</v>
      </c>
      <c r="D38" s="37">
        <v>0</v>
      </c>
      <c r="E38" s="36">
        <v>0</v>
      </c>
      <c r="F38" s="37">
        <v>0</v>
      </c>
      <c r="G38" s="38"/>
      <c r="H38" s="38"/>
      <c r="I38" s="39"/>
    </row>
    <row r="39" spans="1:9">
      <c r="A39" s="54" t="s">
        <v>49</v>
      </c>
      <c r="B39" s="55">
        <v>31</v>
      </c>
      <c r="C39" s="36">
        <v>892932</v>
      </c>
      <c r="D39" s="37">
        <v>1031988</v>
      </c>
      <c r="E39" s="36">
        <f>+E36</f>
        <v>3661493</v>
      </c>
      <c r="F39" s="37">
        <v>3630025</v>
      </c>
      <c r="G39" s="38"/>
      <c r="H39" s="38"/>
      <c r="I39" s="39"/>
    </row>
    <row r="40" spans="1:9">
      <c r="A40" s="54" t="s">
        <v>50</v>
      </c>
      <c r="B40" s="55">
        <v>32</v>
      </c>
      <c r="C40" s="36">
        <v>72966.71100000001</v>
      </c>
      <c r="D40" s="37">
        <v>181587</v>
      </c>
      <c r="E40" s="36">
        <v>533990.71100000001</v>
      </c>
      <c r="F40" s="37">
        <v>658269</v>
      </c>
      <c r="G40" s="38"/>
      <c r="H40" s="38"/>
      <c r="I40" s="39"/>
    </row>
    <row r="41" spans="1:9">
      <c r="A41" s="54" t="s">
        <v>51</v>
      </c>
      <c r="B41" s="56">
        <v>33</v>
      </c>
      <c r="C41" s="36">
        <v>102247</v>
      </c>
      <c r="D41" s="37">
        <v>47472</v>
      </c>
      <c r="E41" s="36">
        <v>309765</v>
      </c>
      <c r="F41" s="37">
        <v>199088</v>
      </c>
      <c r="G41" s="38"/>
      <c r="H41" s="38"/>
      <c r="I41" s="39"/>
    </row>
    <row r="42" spans="1:9">
      <c r="A42" s="57" t="s">
        <v>52</v>
      </c>
      <c r="B42" s="55">
        <v>34</v>
      </c>
      <c r="C42" s="36">
        <v>717718.28899999987</v>
      </c>
      <c r="D42" s="37">
        <v>802929</v>
      </c>
      <c r="E42" s="37">
        <f>+E39-E40-E41</f>
        <v>2817737.2889999999</v>
      </c>
      <c r="F42" s="37">
        <v>2772668</v>
      </c>
      <c r="G42" s="38"/>
      <c r="H42" s="38"/>
      <c r="I42" s="39"/>
    </row>
    <row r="43" spans="1:9">
      <c r="D43" s="58"/>
      <c r="F43" s="58"/>
      <c r="H43" s="38"/>
    </row>
    <row r="46" spans="1:9">
      <c r="A46" s="59"/>
    </row>
    <row r="47" spans="1:9">
      <c r="A47" s="60"/>
    </row>
  </sheetData>
  <mergeCells count="11">
    <mergeCell ref="E6:F6"/>
    <mergeCell ref="A7:A8"/>
    <mergeCell ref="B7:B8"/>
    <mergeCell ref="C7:D7"/>
    <mergeCell ref="E7:F7"/>
    <mergeCell ref="A1:D1"/>
    <mergeCell ref="E1:F1"/>
    <mergeCell ref="A2:D2"/>
    <mergeCell ref="E2:F2"/>
    <mergeCell ref="E3:F3"/>
    <mergeCell ref="C5:F5"/>
  </mergeCells>
  <pageMargins left="0.45" right="0.45" top="0.25" bottom="0.25" header="0.3" footer="0.3"/>
  <pageSetup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4"/>
  <sheetViews>
    <sheetView zoomScaleNormal="100" workbookViewId="0">
      <selection activeCell="C25" sqref="C25"/>
    </sheetView>
  </sheetViews>
  <sheetFormatPr defaultRowHeight="15"/>
  <cols>
    <col min="1" max="1" width="83.7109375" bestFit="1" customWidth="1"/>
    <col min="2" max="2" width="5" bestFit="1" customWidth="1"/>
    <col min="3" max="6" width="11.7109375" customWidth="1"/>
    <col min="7" max="17" width="9.140625" style="67"/>
    <col min="18" max="18" width="9.140625" style="86"/>
  </cols>
  <sheetData>
    <row r="1" spans="1:10">
      <c r="A1" s="61" t="s">
        <v>53</v>
      </c>
      <c r="B1" s="62" t="s">
        <v>54</v>
      </c>
      <c r="C1" s="63"/>
      <c r="D1" s="62" t="s">
        <v>55</v>
      </c>
      <c r="E1" s="63"/>
      <c r="F1" s="64" t="s">
        <v>56</v>
      </c>
      <c r="G1" s="65"/>
      <c r="H1" s="66"/>
      <c r="I1" s="66"/>
      <c r="J1" s="66"/>
    </row>
    <row r="2" spans="1:10">
      <c r="A2" s="68" t="s">
        <v>57</v>
      </c>
      <c r="B2" s="69" t="s">
        <v>58</v>
      </c>
      <c r="C2" s="70"/>
      <c r="D2" s="71"/>
      <c r="E2" s="72" t="s">
        <v>59</v>
      </c>
      <c r="F2" s="73"/>
      <c r="G2" s="65"/>
      <c r="H2" s="66"/>
      <c r="I2" s="66"/>
      <c r="J2" s="66"/>
    </row>
    <row r="3" spans="1:10" ht="18">
      <c r="A3" s="74"/>
      <c r="B3" s="75"/>
      <c r="C3" s="76" t="s">
        <v>60</v>
      </c>
      <c r="D3" s="76" t="s">
        <v>61</v>
      </c>
      <c r="E3" s="76" t="s">
        <v>62</v>
      </c>
      <c r="F3" s="77" t="s">
        <v>63</v>
      </c>
      <c r="G3" s="65"/>
      <c r="H3" s="66"/>
      <c r="I3" s="66"/>
      <c r="J3" s="66"/>
    </row>
    <row r="4" spans="1:10" ht="18">
      <c r="A4" s="78" t="s">
        <v>64</v>
      </c>
      <c r="B4" s="79">
        <v>35</v>
      </c>
      <c r="C4" s="80">
        <v>0</v>
      </c>
      <c r="D4" s="80">
        <v>0</v>
      </c>
      <c r="E4" s="80">
        <v>0</v>
      </c>
      <c r="F4" s="81">
        <v>0</v>
      </c>
      <c r="G4" s="65"/>
      <c r="H4" s="66"/>
      <c r="I4" s="66"/>
      <c r="J4" s="66"/>
    </row>
    <row r="5" spans="1:10">
      <c r="A5" s="78" t="s">
        <v>65</v>
      </c>
      <c r="B5" s="79">
        <v>36</v>
      </c>
      <c r="C5" s="80">
        <v>0</v>
      </c>
      <c r="D5" s="80">
        <v>0</v>
      </c>
      <c r="E5" s="80">
        <v>0</v>
      </c>
      <c r="F5" s="81">
        <v>0</v>
      </c>
      <c r="G5" s="65"/>
      <c r="H5" s="66"/>
      <c r="I5" s="66"/>
      <c r="J5" s="66"/>
    </row>
    <row r="6" spans="1:10">
      <c r="A6" s="78" t="s">
        <v>66</v>
      </c>
      <c r="B6" s="79">
        <v>37</v>
      </c>
      <c r="C6" s="80">
        <f>+'RE&amp;I Page 1 Q4 2019'!C42</f>
        <v>717718.28899999987</v>
      </c>
      <c r="D6" s="80">
        <v>802929</v>
      </c>
      <c r="E6" s="80">
        <f>'RE&amp;I Page 1 Q4 2019'!E42</f>
        <v>2817737.2889999999</v>
      </c>
      <c r="F6" s="81">
        <v>2772668</v>
      </c>
      <c r="G6" s="65"/>
      <c r="H6" s="66"/>
      <c r="I6" s="66"/>
      <c r="J6" s="66"/>
    </row>
    <row r="7" spans="1:10">
      <c r="A7" s="78" t="s">
        <v>67</v>
      </c>
      <c r="B7" s="79">
        <v>38</v>
      </c>
      <c r="C7" s="80">
        <v>0</v>
      </c>
      <c r="D7" s="80">
        <v>0</v>
      </c>
      <c r="E7" s="80">
        <v>0</v>
      </c>
      <c r="F7" s="81">
        <v>0</v>
      </c>
      <c r="G7" s="65"/>
      <c r="H7" s="66"/>
      <c r="I7" s="66"/>
      <c r="J7" s="66"/>
    </row>
    <row r="8" spans="1:10">
      <c r="A8" s="78" t="s">
        <v>68</v>
      </c>
      <c r="B8" s="79">
        <v>39</v>
      </c>
      <c r="C8" s="80">
        <v>0</v>
      </c>
      <c r="D8" s="80">
        <v>0</v>
      </c>
      <c r="E8" s="80">
        <v>0</v>
      </c>
      <c r="F8" s="81">
        <v>0</v>
      </c>
      <c r="G8" s="65"/>
      <c r="H8" s="66"/>
      <c r="I8" s="66"/>
      <c r="J8" s="66"/>
    </row>
    <row r="9" spans="1:10">
      <c r="A9" s="78" t="s">
        <v>69</v>
      </c>
      <c r="B9" s="79">
        <v>40</v>
      </c>
      <c r="C9" s="80">
        <v>0</v>
      </c>
      <c r="D9" s="80">
        <v>0</v>
      </c>
      <c r="E9" s="80">
        <v>0</v>
      </c>
      <c r="F9" s="81">
        <v>0</v>
      </c>
      <c r="G9" s="65"/>
      <c r="H9" s="66"/>
      <c r="I9" s="66"/>
      <c r="J9" s="66"/>
    </row>
    <row r="10" spans="1:10">
      <c r="A10" s="78" t="s">
        <v>70</v>
      </c>
      <c r="B10" s="79">
        <v>41</v>
      </c>
      <c r="C10" s="80">
        <v>0</v>
      </c>
      <c r="D10" s="80">
        <v>0</v>
      </c>
      <c r="E10" s="80">
        <v>0</v>
      </c>
      <c r="F10" s="81">
        <v>0</v>
      </c>
      <c r="G10" s="65"/>
      <c r="H10" s="66"/>
      <c r="I10" s="66"/>
      <c r="J10" s="66"/>
    </row>
    <row r="11" spans="1:10">
      <c r="A11" s="78" t="s">
        <v>71</v>
      </c>
      <c r="B11" s="79">
        <v>42</v>
      </c>
      <c r="C11" s="80">
        <f>+SUM(C6:C10)</f>
        <v>717718.28899999987</v>
      </c>
      <c r="D11" s="80">
        <v>802929</v>
      </c>
      <c r="E11" s="80">
        <f t="shared" ref="E11" si="0">+SUM(E6:E10)</f>
        <v>2817737.2889999999</v>
      </c>
      <c r="F11" s="81">
        <v>2772668</v>
      </c>
      <c r="G11" s="65"/>
      <c r="H11" s="66"/>
      <c r="I11" s="66"/>
      <c r="J11" s="66"/>
    </row>
    <row r="12" spans="1:10">
      <c r="A12" s="82" t="s">
        <v>72</v>
      </c>
      <c r="B12" s="79">
        <v>43</v>
      </c>
      <c r="C12" s="80">
        <v>0</v>
      </c>
      <c r="D12" s="80">
        <v>0</v>
      </c>
      <c r="E12" s="80">
        <v>0</v>
      </c>
      <c r="F12" s="81">
        <v>0</v>
      </c>
      <c r="G12" s="65"/>
      <c r="H12" s="66"/>
      <c r="I12" s="66"/>
      <c r="J12" s="66"/>
    </row>
    <row r="13" spans="1:10">
      <c r="A13" s="82" t="s">
        <v>73</v>
      </c>
      <c r="B13" s="79">
        <v>44</v>
      </c>
      <c r="C13" s="80">
        <f>+SUM(C11:C12)</f>
        <v>717718.28899999987</v>
      </c>
      <c r="D13" s="80">
        <v>802929</v>
      </c>
      <c r="E13" s="80">
        <f t="shared" ref="E13" si="1">+SUM(E11:E12)</f>
        <v>2817737.2889999999</v>
      </c>
      <c r="F13" s="81">
        <v>2772668</v>
      </c>
      <c r="G13" s="65"/>
      <c r="H13" s="83"/>
      <c r="I13" s="83"/>
      <c r="J13" s="83"/>
    </row>
    <row r="14" spans="1:10">
      <c r="A14" s="82" t="s">
        <v>74</v>
      </c>
      <c r="B14" s="79">
        <v>45</v>
      </c>
      <c r="C14" s="84">
        <v>43.057077099479947</v>
      </c>
      <c r="D14" s="84">
        <v>48.17</v>
      </c>
      <c r="E14" s="84">
        <v>169.04060208301675</v>
      </c>
      <c r="F14" s="85">
        <v>166.34</v>
      </c>
      <c r="G14" s="65"/>
      <c r="H14" s="66"/>
      <c r="I14" s="66"/>
      <c r="J14" s="66"/>
    </row>
    <row r="15" spans="1:10">
      <c r="A15" s="82" t="s">
        <v>75</v>
      </c>
      <c r="B15" s="79">
        <v>46</v>
      </c>
      <c r="C15" s="84">
        <v>43.057077099479947</v>
      </c>
      <c r="D15" s="84">
        <v>48.17</v>
      </c>
      <c r="E15" s="84">
        <v>169.04060208301675</v>
      </c>
      <c r="F15" s="85">
        <v>166.34</v>
      </c>
      <c r="G15" s="65"/>
      <c r="H15" s="66"/>
      <c r="I15" s="66"/>
      <c r="J15" s="66"/>
    </row>
    <row r="16" spans="1:10">
      <c r="A16" s="78" t="s">
        <v>76</v>
      </c>
      <c r="B16" s="79">
        <v>47</v>
      </c>
      <c r="C16" s="80">
        <v>0</v>
      </c>
      <c r="D16" s="80">
        <v>0</v>
      </c>
      <c r="E16" s="80">
        <v>0</v>
      </c>
      <c r="F16" s="81">
        <v>0</v>
      </c>
      <c r="G16" s="65"/>
      <c r="H16" s="66"/>
      <c r="I16" s="66"/>
      <c r="J16" s="66"/>
    </row>
    <row r="17" spans="1:17">
      <c r="A17" s="78" t="s">
        <v>77</v>
      </c>
      <c r="B17" s="79">
        <v>48</v>
      </c>
      <c r="C17" s="80">
        <v>0</v>
      </c>
      <c r="D17" s="80">
        <v>0</v>
      </c>
      <c r="E17" s="80">
        <v>0</v>
      </c>
      <c r="F17" s="81">
        <v>0</v>
      </c>
      <c r="G17" s="65"/>
      <c r="H17" s="66"/>
      <c r="I17" s="66"/>
      <c r="J17" s="66"/>
      <c r="K17" s="66"/>
      <c r="L17" s="66"/>
      <c r="M17" s="66"/>
      <c r="N17" s="66"/>
      <c r="O17" s="66"/>
      <c r="P17" s="66"/>
      <c r="Q17" s="66"/>
    </row>
    <row r="18" spans="1:17">
      <c r="A18" s="78" t="s">
        <v>78</v>
      </c>
      <c r="B18" s="79">
        <v>49</v>
      </c>
      <c r="C18" s="87">
        <f>+'RE&amp;I Page 1 Q4 2019'!C24/'RE&amp;I Page 1 Q4 2019'!C14</f>
        <v>0.68403460428587304</v>
      </c>
      <c r="D18" s="87">
        <v>0.70709999999999995</v>
      </c>
      <c r="E18" s="87">
        <f>+'RE&amp;I Page 1 Q4 2019'!E24/'RE&amp;I Page 1 Q4 2019'!E14</f>
        <v>0.68864809901926904</v>
      </c>
      <c r="F18" s="88">
        <v>0.70379999999999998</v>
      </c>
      <c r="G18" s="65"/>
      <c r="H18" s="66"/>
      <c r="I18" s="66"/>
      <c r="J18" s="66"/>
      <c r="K18" s="66"/>
      <c r="L18" s="66"/>
      <c r="M18" s="66"/>
      <c r="N18" s="66"/>
      <c r="O18" s="66"/>
      <c r="P18" s="66"/>
      <c r="Q18" s="66"/>
    </row>
    <row r="19" spans="1:17">
      <c r="A19" s="78" t="s">
        <v>79</v>
      </c>
      <c r="B19" s="79">
        <v>50</v>
      </c>
      <c r="C19" s="87">
        <f>+('RE&amp;I Page 1 Q4 2019'!C17+'RE&amp;I Page 1 Q4 2019'!C20)/'RE&amp;I Page 1 Q4 2019'!C14</f>
        <v>0.27550724168988994</v>
      </c>
      <c r="D19" s="87">
        <v>0.27529999999999999</v>
      </c>
      <c r="E19" s="87">
        <f>+('RE&amp;I Page 1 Q4 2019'!E17+'RE&amp;I Page 1 Q4 2019'!E20)/'RE&amp;I Page 1 Q4 2019'!E14</f>
        <v>0.27834066804154084</v>
      </c>
      <c r="F19" s="88">
        <v>0.28000000000000003</v>
      </c>
      <c r="G19" s="65"/>
      <c r="H19" s="66"/>
      <c r="I19" s="66"/>
      <c r="J19" s="66"/>
      <c r="K19" s="66"/>
      <c r="L19" s="66"/>
      <c r="M19" s="66"/>
      <c r="N19" s="66"/>
      <c r="O19" s="66"/>
      <c r="P19" s="66"/>
      <c r="Q19" s="66"/>
    </row>
    <row r="20" spans="1:17">
      <c r="A20" s="78" t="s">
        <v>80</v>
      </c>
      <c r="B20" s="79">
        <v>51</v>
      </c>
      <c r="C20" s="87">
        <f>+('RE&amp;I Page 1 Q4 2019'!C21+'RE&amp;I Page 1 Q4 2019'!C22)/'RE&amp;I Page 1 Q4 2019'!C14</f>
        <v>0.2935472515479407</v>
      </c>
      <c r="D20" s="87">
        <v>0.31080000000000002</v>
      </c>
      <c r="E20" s="87">
        <f>+('RE&amp;I Page 1 Q4 2019'!E21+'RE&amp;I Page 1 Q4 2019'!E22)/'RE&amp;I Page 1 Q4 2019'!E14</f>
        <v>0.2911250325777191</v>
      </c>
      <c r="F20" s="88">
        <v>0.30880000000000002</v>
      </c>
      <c r="G20" s="65"/>
      <c r="H20" s="66"/>
      <c r="I20" s="66"/>
      <c r="J20" s="66"/>
      <c r="K20" s="66"/>
      <c r="L20" s="66"/>
      <c r="M20" s="66"/>
      <c r="N20" s="66"/>
      <c r="O20" s="66"/>
      <c r="P20" s="66"/>
      <c r="Q20" s="66"/>
    </row>
    <row r="21" spans="1:17" ht="18">
      <c r="A21" s="78" t="s">
        <v>81</v>
      </c>
      <c r="B21" s="79">
        <v>52</v>
      </c>
      <c r="C21" s="80">
        <v>850006</v>
      </c>
      <c r="D21" s="80">
        <v>848041</v>
      </c>
      <c r="E21" s="80">
        <v>3517051</v>
      </c>
      <c r="F21" s="81">
        <v>3393732</v>
      </c>
      <c r="G21" s="65"/>
      <c r="H21" s="89"/>
      <c r="I21" s="66"/>
      <c r="J21" s="66"/>
      <c r="K21" s="66"/>
      <c r="L21" s="66"/>
      <c r="M21" s="66"/>
      <c r="N21" s="66"/>
      <c r="O21" s="66"/>
      <c r="P21" s="66"/>
      <c r="Q21" s="66"/>
    </row>
    <row r="22" spans="1:17">
      <c r="A22" s="90" t="s">
        <v>82</v>
      </c>
      <c r="B22" s="79">
        <v>53</v>
      </c>
      <c r="C22" s="80">
        <v>-72966.71100000001</v>
      </c>
      <c r="D22" s="80">
        <v>-181587</v>
      </c>
      <c r="E22" s="80">
        <v>-533990.71100000001</v>
      </c>
      <c r="F22" s="81">
        <v>-658269</v>
      </c>
      <c r="G22" s="65"/>
      <c r="H22" s="66"/>
      <c r="I22" s="66"/>
      <c r="J22" s="66"/>
      <c r="K22" s="66"/>
      <c r="L22" s="66"/>
      <c r="M22" s="66"/>
      <c r="N22" s="66"/>
      <c r="O22" s="66"/>
      <c r="P22" s="66"/>
      <c r="Q22" s="66"/>
    </row>
    <row r="23" spans="1:17">
      <c r="A23" s="90" t="s">
        <v>83</v>
      </c>
      <c r="B23" s="79">
        <v>54</v>
      </c>
      <c r="C23" s="80">
        <v>-102247</v>
      </c>
      <c r="D23" s="80">
        <v>-47472</v>
      </c>
      <c r="E23" s="80">
        <v>-309765</v>
      </c>
      <c r="F23" s="81">
        <v>-199088</v>
      </c>
      <c r="G23" s="65"/>
      <c r="H23" s="66"/>
      <c r="I23" s="66"/>
      <c r="J23" s="66"/>
      <c r="K23" s="66"/>
      <c r="L23" s="66"/>
      <c r="M23" s="66"/>
      <c r="N23" s="66"/>
      <c r="O23" s="66"/>
      <c r="P23" s="66"/>
      <c r="Q23" s="66"/>
    </row>
    <row r="24" spans="1:17">
      <c r="A24" s="78" t="s">
        <v>84</v>
      </c>
      <c r="B24" s="79">
        <v>55</v>
      </c>
      <c r="C24" s="80">
        <v>-2664</v>
      </c>
      <c r="D24" s="80">
        <v>-2314</v>
      </c>
      <c r="E24" s="80">
        <v>-10234</v>
      </c>
      <c r="F24" s="81">
        <v>-10286</v>
      </c>
      <c r="G24" s="65"/>
      <c r="H24" s="91"/>
      <c r="I24" s="91"/>
      <c r="J24" s="91"/>
      <c r="K24" s="83"/>
      <c r="L24" s="83"/>
      <c r="M24" s="83"/>
      <c r="N24" s="83"/>
      <c r="O24" s="83"/>
      <c r="P24" s="83"/>
      <c r="Q24" s="83"/>
    </row>
    <row r="25" spans="1:17">
      <c r="A25" s="78" t="s">
        <v>85</v>
      </c>
      <c r="B25" s="79">
        <v>56</v>
      </c>
      <c r="C25" s="80">
        <v>6437</v>
      </c>
      <c r="D25" s="80">
        <v>6172</v>
      </c>
      <c r="E25" s="80">
        <v>25270</v>
      </c>
      <c r="F25" s="81">
        <v>24713</v>
      </c>
      <c r="G25" s="65"/>
      <c r="H25" s="91"/>
      <c r="I25" s="91"/>
      <c r="J25" s="91"/>
      <c r="K25" s="66"/>
      <c r="L25" s="66"/>
      <c r="M25" s="66"/>
      <c r="N25" s="66"/>
      <c r="O25" s="66"/>
      <c r="P25" s="66"/>
      <c r="Q25" s="66"/>
    </row>
    <row r="26" spans="1:17">
      <c r="A26" s="78" t="s">
        <v>86</v>
      </c>
      <c r="B26" s="79">
        <v>57</v>
      </c>
      <c r="C26" s="80">
        <v>678565.28899999987</v>
      </c>
      <c r="D26" s="80">
        <v>622840</v>
      </c>
      <c r="E26" s="80">
        <f>SUM(E21:E25)</f>
        <v>2688331.2889999999</v>
      </c>
      <c r="F26" s="81">
        <v>2550802</v>
      </c>
      <c r="G26" s="65"/>
      <c r="H26" s="92"/>
      <c r="I26" s="91"/>
      <c r="J26" s="91"/>
      <c r="K26" s="66"/>
      <c r="L26" s="66"/>
      <c r="M26" s="66"/>
      <c r="N26" s="66"/>
      <c r="O26" s="66"/>
      <c r="P26" s="66"/>
      <c r="Q26" s="66"/>
    </row>
    <row r="27" spans="1:17">
      <c r="A27" s="93" t="s">
        <v>87</v>
      </c>
      <c r="B27" s="94"/>
      <c r="C27" s="95"/>
      <c r="D27" s="96"/>
      <c r="E27" s="95"/>
      <c r="F27" s="96"/>
      <c r="G27" s="65"/>
      <c r="H27" s="91"/>
      <c r="I27" s="91"/>
      <c r="J27" s="91"/>
      <c r="K27" s="97"/>
      <c r="L27" s="97"/>
      <c r="M27" s="97"/>
      <c r="N27" s="97"/>
      <c r="O27" s="97"/>
      <c r="P27" s="97"/>
      <c r="Q27" s="97"/>
    </row>
    <row r="28" spans="1:17">
      <c r="A28" s="98" t="s">
        <v>88</v>
      </c>
      <c r="B28" s="99"/>
      <c r="C28" s="100"/>
      <c r="D28" s="101"/>
      <c r="E28" s="100"/>
      <c r="F28" s="101"/>
      <c r="G28" s="65"/>
      <c r="H28" s="97"/>
      <c r="I28" s="97"/>
      <c r="J28" s="97"/>
      <c r="K28" s="97"/>
      <c r="L28" s="97"/>
      <c r="M28" s="97"/>
      <c r="N28" s="97"/>
      <c r="O28" s="97"/>
      <c r="P28" s="97"/>
      <c r="Q28" s="97"/>
    </row>
    <row r="29" spans="1:17" ht="75.75" customHeight="1">
      <c r="A29" s="102" t="s">
        <v>89</v>
      </c>
      <c r="B29" s="103"/>
      <c r="C29" s="104"/>
      <c r="D29" s="105"/>
      <c r="E29" s="104"/>
      <c r="F29" s="105"/>
      <c r="G29" s="65"/>
      <c r="H29" s="97"/>
      <c r="I29" s="97"/>
      <c r="J29" s="97"/>
      <c r="K29" s="97"/>
      <c r="L29" s="97"/>
      <c r="M29" s="97"/>
      <c r="N29" s="97"/>
      <c r="O29" s="97"/>
      <c r="P29" s="97"/>
      <c r="Q29" s="97"/>
    </row>
    <row r="30" spans="1:17">
      <c r="A30" s="106" t="s">
        <v>90</v>
      </c>
      <c r="B30" s="107"/>
      <c r="C30" s="108"/>
      <c r="D30" s="109"/>
      <c r="E30" s="108"/>
      <c r="F30" s="109"/>
      <c r="G30" s="65"/>
      <c r="H30" s="97"/>
      <c r="I30" s="97"/>
      <c r="J30" s="97"/>
      <c r="K30" s="97"/>
      <c r="L30" s="97"/>
      <c r="M30" s="97"/>
      <c r="N30" s="97"/>
      <c r="O30" s="97"/>
      <c r="P30" s="97"/>
      <c r="Q30" s="97"/>
    </row>
    <row r="31" spans="1:17" ht="15" customHeight="1">
      <c r="A31" s="110" t="s">
        <v>91</v>
      </c>
      <c r="B31" s="111"/>
      <c r="C31" s="112"/>
      <c r="D31" s="113"/>
      <c r="E31" s="112"/>
      <c r="F31" s="113"/>
      <c r="G31" s="65"/>
      <c r="H31" s="97"/>
      <c r="I31" s="97"/>
      <c r="J31" s="97"/>
      <c r="K31" s="97"/>
      <c r="L31" s="97"/>
      <c r="M31" s="97"/>
      <c r="N31" s="97"/>
      <c r="O31" s="97"/>
      <c r="P31" s="97"/>
      <c r="Q31" s="97"/>
    </row>
    <row r="32" spans="1:17">
      <c r="A32" s="114" t="s">
        <v>92</v>
      </c>
      <c r="B32" s="115"/>
      <c r="C32" s="97"/>
      <c r="D32" s="97"/>
      <c r="E32" s="97"/>
      <c r="F32" s="97"/>
      <c r="G32" s="65"/>
      <c r="H32" s="97"/>
      <c r="I32" s="97"/>
      <c r="J32" s="97"/>
      <c r="K32" s="97"/>
      <c r="L32" s="97"/>
      <c r="M32" s="97"/>
      <c r="N32" s="97"/>
      <c r="O32" s="97"/>
      <c r="P32" s="97"/>
      <c r="Q32" s="97"/>
    </row>
    <row r="33" spans="1:7">
      <c r="A33" s="114" t="s">
        <v>93</v>
      </c>
      <c r="B33" s="115"/>
      <c r="C33" s="97"/>
      <c r="D33" s="97"/>
      <c r="E33" s="97"/>
      <c r="F33" s="97"/>
      <c r="G33" s="65"/>
    </row>
    <row r="34" spans="1:7">
      <c r="A34" s="116" t="s">
        <v>94</v>
      </c>
      <c r="B34" s="117" t="s">
        <v>95</v>
      </c>
      <c r="C34" s="118"/>
      <c r="D34" s="119"/>
      <c r="E34" s="118"/>
      <c r="F34" s="119"/>
      <c r="G34" s="65"/>
    </row>
    <row r="35" spans="1:7">
      <c r="C35" s="120"/>
      <c r="D35" s="120"/>
      <c r="E35" s="120"/>
      <c r="F35" s="120"/>
    </row>
    <row r="36" spans="1:7">
      <c r="A36" s="120"/>
      <c r="C36" s="120"/>
      <c r="D36" s="120"/>
      <c r="E36" s="120"/>
      <c r="F36" s="120"/>
    </row>
    <row r="37" spans="1:7">
      <c r="A37" s="120"/>
      <c r="C37" s="120"/>
      <c r="D37" s="120"/>
      <c r="E37" s="120"/>
      <c r="F37" s="120"/>
    </row>
    <row r="38" spans="1:7">
      <c r="A38" s="121"/>
      <c r="C38" s="120"/>
      <c r="D38" s="120"/>
      <c r="E38" s="120"/>
      <c r="F38" s="120"/>
    </row>
    <row r="39" spans="1:7">
      <c r="A39" s="122"/>
      <c r="C39" s="120"/>
      <c r="D39" s="120"/>
      <c r="E39" s="120"/>
      <c r="F39" s="120"/>
    </row>
    <row r="40" spans="1:7">
      <c r="A40" s="120"/>
      <c r="C40" s="120"/>
      <c r="D40" s="120"/>
      <c r="E40" s="120"/>
      <c r="F40" s="120"/>
    </row>
    <row r="41" spans="1:7">
      <c r="A41" s="120"/>
      <c r="C41" s="120"/>
      <c r="D41" s="120"/>
      <c r="E41" s="120"/>
      <c r="F41" s="120"/>
    </row>
    <row r="42" spans="1:7">
      <c r="A42" s="120"/>
      <c r="C42" s="120"/>
      <c r="D42" s="120"/>
      <c r="E42" s="120"/>
      <c r="F42" s="120"/>
    </row>
    <row r="43" spans="1:7">
      <c r="A43" s="120"/>
      <c r="C43" s="120"/>
      <c r="D43" s="120"/>
      <c r="E43" s="120"/>
      <c r="F43" s="120"/>
    </row>
    <row r="44" spans="1:7">
      <c r="A44" s="120"/>
    </row>
  </sheetData>
  <mergeCells count="12">
    <mergeCell ref="A27:F27"/>
    <mergeCell ref="A28:F28"/>
    <mergeCell ref="A29:F29"/>
    <mergeCell ref="A30:F30"/>
    <mergeCell ref="A31:F31"/>
    <mergeCell ref="B34:F34"/>
    <mergeCell ref="B1:C1"/>
    <mergeCell ref="D1:E1"/>
    <mergeCell ref="A2:A3"/>
    <mergeCell ref="B2:B3"/>
    <mergeCell ref="C2:D2"/>
    <mergeCell ref="E2:F2"/>
  </mergeCells>
  <pageMargins left="0.45" right="0.45" top="0.25" bottom="0.25" header="0.3" footer="0.3"/>
  <pageSetup scale="7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RE&amp;I Page 1 Q4 2019</vt:lpstr>
      <vt:lpstr>RE&amp;I Page 2 Q4 2019</vt:lpstr>
      <vt:lpstr>'RE&amp;I Page 1 Q4 2019'!Print_Area</vt:lpstr>
      <vt:lpstr>'RE&amp;I Page 2 Q4 2019'!Print_Area</vt:lpstr>
    </vt:vector>
  </TitlesOfParts>
  <Company>Norfolk Southern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A46ZC</dc:creator>
  <cp:lastModifiedBy>A46ZC</cp:lastModifiedBy>
  <dcterms:created xsi:type="dcterms:W3CDTF">2020-01-30T20:46:42Z</dcterms:created>
  <dcterms:modified xsi:type="dcterms:W3CDTF">2020-01-30T20:48:52Z</dcterms:modified>
</cp:coreProperties>
</file>