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W:\Railroad Financial and Employment Filings\2018\Sch 250\"/>
    </mc:Choice>
  </mc:AlternateContent>
  <xr:revisionPtr revIDLastSave="0" documentId="13_ncr:1_{9E38E702-CD9D-45A6-8E4A-97D049E1576D}" xr6:coauthVersionLast="41" xr6:coauthVersionMax="41" xr10:uidLastSave="{00000000-0000-0000-0000-000000000000}"/>
  <bookViews>
    <workbookView xWindow="-120" yWindow="-120" windowWidth="29040" windowHeight="15210" xr2:uid="{00000000-000D-0000-FFFF-FFFF00000000}"/>
  </bookViews>
  <sheets>
    <sheet name="250" sheetId="1" r:id="rId1"/>
  </sheets>
  <externalReferences>
    <externalReference r:id="rId2"/>
    <externalReference r:id="rId3"/>
    <externalReference r:id="rId4"/>
  </externalReferences>
  <definedNames>
    <definedName name="_45">'[1]410-P51'!#REF!</definedName>
    <definedName name="_46">'[1]410-P51'!#REF!</definedName>
    <definedName name="_47">'[1]410-P51'!#REF!</definedName>
    <definedName name="_48">'[1]410-P51'!#REF!</definedName>
    <definedName name="_49">'[1]410-P51'!#REF!</definedName>
    <definedName name="_50">'[1]410-P51'!#REF!</definedName>
    <definedName name="GTWLevelPayments">#REF!</definedName>
    <definedName name="Print_Area_MI">'[2]Oath-P98'!$B$1:$D$65</definedName>
    <definedName name="Print_Titles_MI">'[3]710Inst-P77'!$A$1:$IV$13</definedName>
    <definedName name="QRYGTWLEVELEXPENSES">#REF!</definedName>
    <definedName name="QRYICLEASESEXPENSES">#REF!</definedName>
    <definedName name="QRYWCLEASESEXPENSES">#REF!</definedName>
    <definedName name="qryYearlyForAllOperatingLeaseNBGTW">#REF!</definedName>
    <definedName name="Query_C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8" i="1" l="1"/>
  <c r="C21" i="1"/>
  <c r="C23" i="1" s="1"/>
  <c r="D141" i="1"/>
  <c r="A71" i="1"/>
  <c r="D161" i="1"/>
  <c r="D151" i="1"/>
  <c r="D21" i="1"/>
  <c r="D23" i="1" s="1"/>
  <c r="D14" i="1"/>
  <c r="D163" i="1" l="1"/>
  <c r="D165" i="1" s="1"/>
</calcChain>
</file>

<file path=xl/sharedStrings.xml><?xml version="1.0" encoding="utf-8"?>
<sst xmlns="http://schemas.openxmlformats.org/spreadsheetml/2006/main" count="178" uniqueCount="146">
  <si>
    <t>250.  CONSOLIDATED INFORMATION FOR REVENUE ADEQUACY DETERMINATION</t>
  </si>
  <si>
    <t xml:space="preserve">                                                                           (Dollars in Thousands)</t>
  </si>
  <si>
    <t xml:space="preserve"> </t>
  </si>
  <si>
    <t>Beginning</t>
  </si>
  <si>
    <t>End of</t>
  </si>
  <si>
    <t>Line</t>
  </si>
  <si>
    <t xml:space="preserve">                                                        Item</t>
  </si>
  <si>
    <t>of year</t>
  </si>
  <si>
    <t>year</t>
  </si>
  <si>
    <t>No.</t>
  </si>
  <si>
    <t xml:space="preserve">                                                         (a)</t>
  </si>
  <si>
    <t>(b)</t>
  </si>
  <si>
    <t>(c)</t>
  </si>
  <si>
    <t>Adjusted Net Railway Operating Income For Reporting Entity</t>
  </si>
  <si>
    <t>N/A</t>
  </si>
  <si>
    <t>Combined/Consolidated Net Railway Operating Income for Reporting Entity</t>
  </si>
  <si>
    <t>2</t>
  </si>
  <si>
    <t>Add: Interest Income from Working Capital Allowance - Cash Portion</t>
  </si>
  <si>
    <t>3</t>
  </si>
  <si>
    <t xml:space="preserve">     Income Taxes Associated with Non-Rail Income and Deductions</t>
  </si>
  <si>
    <t xml:space="preserve">     Gain or (loss) from transfer/reclassification to non-rail status (net of income taxes)</t>
  </si>
  <si>
    <t>5</t>
  </si>
  <si>
    <t>Adjusted Net Railway Operating Income (Lines 1, 2, 3, and 4)</t>
  </si>
  <si>
    <t>Adjusted Investment in Railroad Property for Reporting Entity</t>
  </si>
  <si>
    <t>Combined Investment in Railroad Property Used in Transportation Service</t>
  </si>
  <si>
    <t>7</t>
  </si>
  <si>
    <t>Less: Interest During Construction</t>
  </si>
  <si>
    <t>8</t>
  </si>
  <si>
    <t xml:space="preserve">     Other Elements of Investment (if debit balance)</t>
  </si>
  <si>
    <t>9</t>
  </si>
  <si>
    <t>Add: Net Rail Assets of Rail-Related Affiliates</t>
  </si>
  <si>
    <t>10</t>
  </si>
  <si>
    <t xml:space="preserve">     Working Capital Allowance</t>
  </si>
  <si>
    <t>Net Investment Base Before Adjustment for Deferred Taxes (Lines 6 through 10)</t>
  </si>
  <si>
    <t>12</t>
  </si>
  <si>
    <t>Less: Accumulated Deferred Income Tax Credits</t>
  </si>
  <si>
    <t>13</t>
  </si>
  <si>
    <t>Net Investment Base (Line 11 - 12)</t>
  </si>
  <si>
    <t>In the space provided, please list all railroads and rail-related affiliated companies which are being reported in this consolidation, along with the nature of the business for each company.</t>
  </si>
  <si>
    <t>Name of Affiliate</t>
  </si>
  <si>
    <t>Nature of Business</t>
  </si>
  <si>
    <t>1</t>
  </si>
  <si>
    <t>Allegheny and Western Railway Company</t>
  </si>
  <si>
    <t>Transportation</t>
  </si>
  <si>
    <t xml:space="preserve">Atlantic Land and Improvement Company, The </t>
  </si>
  <si>
    <t>Real estate</t>
  </si>
  <si>
    <t>Baltimore and Cumberland Valley Rail Road Extension Company, The</t>
  </si>
  <si>
    <t>4</t>
  </si>
  <si>
    <t>Baltimore and Ohio Chicago Terminal Railroad Company, The</t>
  </si>
  <si>
    <t xml:space="preserve">Carrollton Railroad , The </t>
  </si>
  <si>
    <t>6</t>
  </si>
  <si>
    <t>CSX Realty Development, LLC</t>
  </si>
  <si>
    <t>CSX Transportation International, Inc.</t>
  </si>
  <si>
    <t>Sales agency</t>
  </si>
  <si>
    <t>CSX Transportation Terminals, Inc.</t>
  </si>
  <si>
    <t>Holding company</t>
  </si>
  <si>
    <t xml:space="preserve">CSXT Intellectual Property Corporation </t>
  </si>
  <si>
    <t>Intellectual property</t>
  </si>
  <si>
    <t>Dayton and Michigan Railroad Company</t>
  </si>
  <si>
    <t>11</t>
  </si>
  <si>
    <t>DOCP Holdings, Inc.</t>
  </si>
  <si>
    <t>Energy Resources and Logistics, Inc.</t>
  </si>
  <si>
    <t>Co-generation</t>
  </si>
  <si>
    <t>Fruit Growers Dispatch, Inc.</t>
  </si>
  <si>
    <t>14</t>
  </si>
  <si>
    <t>Fruit Growers Express Company</t>
  </si>
  <si>
    <t>Railroad equipment</t>
  </si>
  <si>
    <t>15</t>
  </si>
  <si>
    <t>Georgetown and High Line Railway Company, LLC</t>
  </si>
  <si>
    <t>Real estate holding</t>
  </si>
  <si>
    <t>16</t>
  </si>
  <si>
    <t>Harborshore at Boca Bay Development Corporation</t>
  </si>
  <si>
    <t>17</t>
  </si>
  <si>
    <t>Holston Land Company, Incorporated</t>
  </si>
  <si>
    <t>18</t>
  </si>
  <si>
    <t>Home Avenue Railroad Company, The</t>
  </si>
  <si>
    <t>19</t>
  </si>
  <si>
    <t xml:space="preserve">Lake Erie and Detroit River Railway Company, The </t>
  </si>
  <si>
    <t>20</t>
  </si>
  <si>
    <t>North Charleston Terminal Company</t>
  </si>
  <si>
    <t>21</t>
  </si>
  <si>
    <t>Rail Wagons, Inc.</t>
  </si>
  <si>
    <t>Equipment financing</t>
  </si>
  <si>
    <t>22</t>
  </si>
  <si>
    <t>RDC Projects, LLC</t>
  </si>
  <si>
    <t>23</t>
  </si>
  <si>
    <t>Real Estate and Improvement Company of Baltimore City, The</t>
  </si>
  <si>
    <t>24</t>
  </si>
  <si>
    <t>Richmond, Fredericksburg and Potomac Railway Company</t>
  </si>
  <si>
    <t>25</t>
  </si>
  <si>
    <t>Seaboard Coast Line Railway Supplies, Inc.</t>
  </si>
  <si>
    <t>Stockpiling Material</t>
  </si>
  <si>
    <t>26</t>
  </si>
  <si>
    <t>St. Lawrence &amp; Adirondack Railway Company</t>
  </si>
  <si>
    <t>Rail property lessor</t>
  </si>
  <si>
    <t>27</t>
  </si>
  <si>
    <t>Staten Island - Arlington, Inc.</t>
  </si>
  <si>
    <t>28</t>
  </si>
  <si>
    <t>Staten Island Railroad Corporation, The</t>
  </si>
  <si>
    <t>29</t>
  </si>
  <si>
    <t>Three Rivers Railway Company, The</t>
  </si>
  <si>
    <t>30</t>
  </si>
  <si>
    <t>Toledo Ore Railroad Company, The</t>
  </si>
  <si>
    <t>TransKentucky Transportation Railroad, Inc.</t>
  </si>
  <si>
    <t>Railroad Annual Report R-1</t>
  </si>
  <si>
    <t>250.  CONSOLIDATED INFORMATION FOR REVENUE ADEQUACY DETERMINATION - Continued</t>
  </si>
  <si>
    <t>NOTICE</t>
  </si>
  <si>
    <t/>
  </si>
  <si>
    <t>250.  CONSOLIDATED INFORMATION FOR REVENUE ADEQUACY DETERMINATION - PART B</t>
  </si>
  <si>
    <t xml:space="preserve">                                                                   Determination of Nonrail Taxes</t>
  </si>
  <si>
    <t>This table is designed to facilitate the calculation of taxes that are not rail-related, the amount to be reported on Schedule 250, Line 3.</t>
  </si>
  <si>
    <t>PART I - DETERMINE TAXES ON  NONRAILROAD INCOME FOR ALL COMBINED/ CONSOLIDATED RAILROADS (EXCLUDES ALL RAIL-RELATED AFFILIATES)</t>
  </si>
  <si>
    <t>(1)</t>
  </si>
  <si>
    <t>Determine Combined/Consolidated Adjusted income from continuing operations (before taxes) for all affiliated railroads (all classes).  Do not include rail-related affiliates that are not railroads in this part.  This represents the total combined/consolidated amounts for all items listed below for all railroads in the reporting entity.</t>
  </si>
  <si>
    <t>Income from continuing operations (before taxes) should be the equivalent of the numbers contained in the R-1 Schedule 210, Line 46 adjusted to include all railroads in the reporting entity.</t>
  </si>
  <si>
    <t>- Equity in undistributed earnings, which represents the total of Schedule 210, Line 26 for all railroads in the reporting entity.</t>
  </si>
  <si>
    <t>- Dividends in affiliated companies.  (If the affiliate is 80% or more controlled by the parent railroad, then deduct 100% of the affiliate's dividend.  If the affiliate is less than 80% controlled by the parent railroad, then deduct 80% of the affiliate's dividend)</t>
  </si>
  <si>
    <t>= Adjusted income from continuing operations (before taxes).  This represents "A" in item (3) below.</t>
  </si>
  <si>
    <t>(2)</t>
  </si>
  <si>
    <t>Determine Combined/Consolidated Adjusted Pre-tax NROI for all railroads in the reporting entity Combined/Consolidated Pre-tax NROI for the entire entity, which equals the amount shown on Schedule 250, Line 1.</t>
  </si>
  <si>
    <t>+ Current provisions for taxes, which represents the consolidated amounts of Schedule 210, Line 51 for all railroads in the reporting entity.  (This figure includes both Account 556, Income Taxes on Ordinary Income and Account 557, Provisions for Deferred Taxes)</t>
  </si>
  <si>
    <t>+ Interest income on working capital allowance, which represents the total consolidated Interest income relative to the working capital component of the net investment base and should equal the amount shown in Schedule 250, Line 2 for all railroads in the reporting entity.</t>
  </si>
  <si>
    <t>+ Release of premiums on funded debt, which represents the consolidated total of release of premium on funded debt as shown on Schedule 210, Line 22 for all railroads in the reporting entity.</t>
  </si>
  <si>
    <t>- Total fixed charges, which represents the consolidated total of fixed charges as shown on Schedule 210,</t>
  </si>
  <si>
    <t xml:space="preserve">    Line 42 for all railroads in the reporting entity</t>
  </si>
  <si>
    <t>- Railroad-related income from affiliates (other than railroads) which was included in consolidated NROI (Schedule 250, Line 1)</t>
  </si>
  <si>
    <t>= Combined/Consolidated Pre-Tax Adjusted NROI for all railroads.  This represents "B" in Item (3) below.</t>
  </si>
  <si>
    <t>(3)</t>
  </si>
  <si>
    <t>Calculate the railroad-related tax ratio: "B/A"</t>
  </si>
  <si>
    <t>(4)</t>
  </si>
  <si>
    <t>Compute the nonrailroad-related complement:  (1 - Railroad-related income ratio) which equals the Nonrailroad-related tax ratio</t>
  </si>
  <si>
    <t>(5)</t>
  </si>
  <si>
    <t>Compute the nonrailroad portion of the total provisions for taxes.  This equals: The Nonrailroad-related tax ratio (Item (4) above) times the total current income taxes accrued on ordinary income (Account 556) which represents the consolidated amounts of Schedule 210, Lines 47, 48, and 49 for all railroads in the reporting entity.</t>
  </si>
  <si>
    <t>PART II - DETERMINE NONRAILROAD-RELATED TAXES FOR RAIL-RELATED AFFILIATES (EXCLUDES ALL  AFFILIATED RAILROADS)</t>
  </si>
  <si>
    <t>(6)</t>
  </si>
  <si>
    <t>This is calculated by dividing the nonrailroad-related income for combined rail-related affiliates by the total pre-tax net income for all combined rail-related affiliates and multiplying this result by the total taxes (current provision plus deferred).  This equals the taxes on nonrailroad income for all affiliated companies.</t>
  </si>
  <si>
    <t>PART III - DETERMINE TOTAL NONRAILROAD-RELATED TAXES</t>
  </si>
  <si>
    <t>(7)</t>
  </si>
  <si>
    <t>This is determined as follows:</t>
  </si>
  <si>
    <t>Total income taxes on nonrailroad-related income for all railroads in the reporting entity (Item 5 above)</t>
  </si>
  <si>
    <t>+ Total Nonrailroad-related taxes for rail-related affiliates (Item 6 above)</t>
  </si>
  <si>
    <t>Equals Total nonrailroad-related taxes (This amount should be transferred to Schedule 250, Part A, Line 3)</t>
  </si>
  <si>
    <t>Road Initials: CSXT  Year: 2018</t>
  </si>
  <si>
    <t>The following changes occurred in 2018:</t>
  </si>
  <si>
    <t>Dissolutions:</t>
  </si>
  <si>
    <t>Net Railroad Operating Income (Loss) - Schedule 210, Line 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</si>
</sst>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5" x14ac:knownFonts="1">
    <font>
      <sz val="8"/>
      <name val="Arial"/>
      <family val="2"/>
    </font>
    <font>
      <sz val="8"/>
      <name val="Arial"/>
      <family val="2"/>
    </font>
    <font>
      <b/>
      <sz val="8"/>
      <name val="Arial"/>
      <family val="2"/>
    </font>
    <font>
      <sz val="10"/>
      <name val="Arial"/>
      <family val="2"/>
    </font>
    <font>
      <b/>
      <i/>
      <sz val="8"/>
      <name val="Arial"/>
      <family val="2"/>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double">
        <color indexed="8"/>
      </bottom>
      <diagonal/>
    </border>
    <border>
      <left/>
      <right/>
      <top/>
      <bottom style="double">
        <color indexed="8"/>
      </bottom>
      <diagonal/>
    </border>
    <border>
      <left style="thin">
        <color indexed="64"/>
      </left>
      <right style="thin">
        <color indexed="64"/>
      </right>
      <top/>
      <bottom style="double">
        <color indexed="64"/>
      </bottom>
      <diagonal/>
    </border>
    <border>
      <left/>
      <right style="thin">
        <color indexed="64"/>
      </right>
      <top/>
      <bottom style="double">
        <color indexed="8"/>
      </bottom>
      <diagonal/>
    </border>
    <border>
      <left style="thin">
        <color indexed="64"/>
      </left>
      <right style="thin">
        <color indexed="64"/>
      </right>
      <top style="double">
        <color indexed="64"/>
      </top>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43" fontId="3"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3" fillId="0" borderId="0" applyFont="0" applyFill="0" applyBorder="0" applyAlignment="0" applyProtection="0"/>
    <xf numFmtId="0" fontId="1" fillId="0" borderId="0"/>
  </cellStyleXfs>
  <cellXfs count="111">
    <xf numFmtId="0" fontId="0" fillId="0" borderId="0" xfId="0"/>
    <xf numFmtId="0" fontId="2" fillId="0" borderId="1" xfId="0" applyFont="1" applyFill="1" applyBorder="1" applyAlignment="1">
      <alignment horizontal="left" vertical="top"/>
    </xf>
    <xf numFmtId="0" fontId="1" fillId="0" borderId="1" xfId="0" applyFont="1" applyFill="1" applyBorder="1" applyAlignment="1">
      <alignment vertical="top"/>
    </xf>
    <xf numFmtId="0" fontId="2" fillId="0" borderId="1" xfId="0" applyFont="1" applyFill="1" applyBorder="1" applyAlignment="1">
      <alignment horizontal="right" vertical="top"/>
    </xf>
    <xf numFmtId="0" fontId="1" fillId="0" borderId="0" xfId="0" applyFont="1" applyBorder="1" applyAlignment="1">
      <alignment vertical="top"/>
    </xf>
    <xf numFmtId="0" fontId="1" fillId="0" borderId="2" xfId="0" applyFont="1" applyFill="1" applyBorder="1" applyAlignment="1">
      <alignment vertical="top"/>
    </xf>
    <xf numFmtId="0" fontId="1" fillId="0" borderId="3" xfId="0" applyFont="1" applyFill="1" applyBorder="1" applyAlignment="1">
      <alignment vertical="top"/>
    </xf>
    <xf numFmtId="0" fontId="1" fillId="0" borderId="4" xfId="0" applyFont="1" applyFill="1" applyBorder="1" applyAlignment="1">
      <alignment vertical="top"/>
    </xf>
    <xf numFmtId="0" fontId="1" fillId="0" borderId="0" xfId="0" applyFont="1" applyAlignment="1">
      <alignment vertical="top"/>
    </xf>
    <xf numFmtId="0" fontId="1" fillId="0" borderId="5" xfId="0" applyFont="1" applyFill="1" applyBorder="1" applyAlignment="1">
      <alignment vertical="top"/>
    </xf>
    <xf numFmtId="0" fontId="1" fillId="0" borderId="0" xfId="0" applyFont="1" applyFill="1" applyBorder="1" applyAlignment="1">
      <alignment vertical="top"/>
    </xf>
    <xf numFmtId="0" fontId="1" fillId="0" borderId="6" xfId="0" applyFont="1" applyFill="1" applyBorder="1" applyAlignment="1">
      <alignment vertical="top"/>
    </xf>
    <xf numFmtId="0" fontId="1" fillId="0" borderId="7" xfId="0" applyFont="1" applyFill="1" applyBorder="1" applyAlignment="1">
      <alignment vertical="top"/>
    </xf>
    <xf numFmtId="0" fontId="1" fillId="0" borderId="8" xfId="0" applyFont="1" applyFill="1" applyBorder="1" applyAlignment="1">
      <alignment vertical="top"/>
    </xf>
    <xf numFmtId="0" fontId="1" fillId="0" borderId="9" xfId="0" applyFont="1" applyFill="1" applyBorder="1" applyAlignment="1">
      <alignment vertical="top"/>
    </xf>
    <xf numFmtId="0" fontId="1" fillId="0" borderId="9" xfId="0" applyFont="1" applyFill="1" applyBorder="1" applyAlignment="1">
      <alignment horizontal="center" vertical="top"/>
    </xf>
    <xf numFmtId="0" fontId="1" fillId="0" borderId="4" xfId="0" applyFont="1" applyFill="1" applyBorder="1" applyAlignment="1">
      <alignment horizontal="center" vertical="top"/>
    </xf>
    <xf numFmtId="0" fontId="1" fillId="0" borderId="10" xfId="0" applyFont="1" applyFill="1" applyBorder="1" applyAlignment="1">
      <alignment horizontal="center" vertical="top"/>
    </xf>
    <xf numFmtId="0" fontId="1" fillId="0" borderId="6" xfId="0" applyFont="1" applyFill="1" applyBorder="1" applyAlignment="1">
      <alignment horizontal="center" vertical="top"/>
    </xf>
    <xf numFmtId="0" fontId="1" fillId="0" borderId="11" xfId="0" applyFont="1" applyFill="1" applyBorder="1" applyAlignment="1">
      <alignment horizontal="center" vertical="top"/>
    </xf>
    <xf numFmtId="0" fontId="1" fillId="0" borderId="12" xfId="0" applyFont="1" applyFill="1" applyBorder="1" applyAlignment="1">
      <alignment vertical="top"/>
    </xf>
    <xf numFmtId="0" fontId="1" fillId="0" borderId="13" xfId="0" applyFont="1" applyFill="1" applyBorder="1" applyAlignment="1">
      <alignment horizontal="center" vertical="top"/>
    </xf>
    <xf numFmtId="0" fontId="1" fillId="0" borderId="10" xfId="0" applyFont="1" applyFill="1" applyBorder="1" applyAlignment="1">
      <alignment vertical="top"/>
    </xf>
    <xf numFmtId="0" fontId="2" fillId="0" borderId="0" xfId="0" applyFont="1" applyFill="1" applyBorder="1" applyAlignment="1">
      <alignment horizontal="center" vertical="top"/>
    </xf>
    <xf numFmtId="37" fontId="1" fillId="0" borderId="6" xfId="0" applyNumberFormat="1" applyFont="1" applyFill="1" applyBorder="1" applyAlignment="1" applyProtection="1">
      <alignment vertical="top"/>
    </xf>
    <xf numFmtId="0" fontId="1" fillId="0" borderId="12" xfId="0" applyFont="1" applyFill="1" applyBorder="1" applyAlignment="1">
      <alignment horizontal="left" vertical="top"/>
    </xf>
    <xf numFmtId="164" fontId="1" fillId="0" borderId="13" xfId="4" applyNumberFormat="1" applyFont="1" applyFill="1" applyBorder="1" applyAlignment="1" applyProtection="1">
      <alignment vertical="top"/>
    </xf>
    <xf numFmtId="165" fontId="1" fillId="0" borderId="0" xfId="0" applyNumberFormat="1" applyFont="1" applyAlignment="1">
      <alignment vertical="top"/>
    </xf>
    <xf numFmtId="165" fontId="1" fillId="0" borderId="13" xfId="1" applyNumberFormat="1" applyFont="1" applyFill="1" applyBorder="1" applyAlignment="1" applyProtection="1">
      <alignment vertical="top"/>
    </xf>
    <xf numFmtId="0" fontId="1" fillId="0" borderId="15" xfId="0" applyFont="1" applyFill="1" applyBorder="1" applyAlignment="1">
      <alignment horizontal="center" vertical="top"/>
    </xf>
    <xf numFmtId="0" fontId="1" fillId="0" borderId="16" xfId="0" applyFont="1" applyFill="1" applyBorder="1" applyAlignment="1">
      <alignment horizontal="left" vertical="top"/>
    </xf>
    <xf numFmtId="164" fontId="1" fillId="0" borderId="18" xfId="4" applyNumberFormat="1" applyFont="1" applyFill="1" applyBorder="1" applyAlignment="1" applyProtection="1">
      <alignment vertical="top"/>
    </xf>
    <xf numFmtId="37" fontId="1" fillId="0" borderId="19" xfId="0" applyNumberFormat="1" applyFont="1" applyFill="1" applyBorder="1" applyAlignment="1" applyProtection="1">
      <alignment vertical="top"/>
    </xf>
    <xf numFmtId="165" fontId="1" fillId="0" borderId="6" xfId="1" applyNumberFormat="1" applyFont="1" applyFill="1" applyBorder="1" applyAlignment="1" applyProtection="1">
      <alignment vertical="top"/>
    </xf>
    <xf numFmtId="164" fontId="1" fillId="0" borderId="11" xfId="2" applyNumberFormat="1" applyFont="1" applyFill="1" applyBorder="1" applyAlignment="1" applyProtection="1">
      <alignment vertical="top"/>
    </xf>
    <xf numFmtId="164" fontId="1" fillId="0" borderId="13" xfId="2" applyNumberFormat="1" applyFont="1" applyFill="1" applyBorder="1" applyAlignment="1" applyProtection="1">
      <alignment vertical="top"/>
    </xf>
    <xf numFmtId="165" fontId="1" fillId="0" borderId="11" xfId="1" applyNumberFormat="1" applyFont="1" applyFill="1" applyBorder="1" applyAlignment="1" applyProtection="1">
      <alignment vertical="top"/>
    </xf>
    <xf numFmtId="165" fontId="1" fillId="0" borderId="20" xfId="1" applyNumberFormat="1" applyFont="1" applyFill="1" applyBorder="1" applyAlignment="1" applyProtection="1">
      <alignment vertical="top"/>
    </xf>
    <xf numFmtId="0" fontId="1" fillId="0" borderId="21" xfId="0" applyFont="1" applyFill="1" applyBorder="1" applyAlignment="1">
      <alignment horizontal="center" vertical="top"/>
    </xf>
    <xf numFmtId="164" fontId="1" fillId="0" borderId="21" xfId="2" applyNumberFormat="1" applyFont="1" applyFill="1" applyBorder="1" applyAlignment="1" applyProtection="1">
      <alignment vertical="top"/>
    </xf>
    <xf numFmtId="164" fontId="1" fillId="0" borderId="8" xfId="2" applyNumberFormat="1" applyFont="1" applyFill="1" applyBorder="1" applyAlignment="1" applyProtection="1">
      <alignment vertical="top"/>
    </xf>
    <xf numFmtId="0" fontId="1" fillId="0" borderId="2" xfId="0" quotePrefix="1" applyFont="1" applyFill="1" applyBorder="1" applyAlignment="1">
      <alignment horizontal="right" vertical="top"/>
    </xf>
    <xf numFmtId="0" fontId="1" fillId="0" borderId="5" xfId="0" quotePrefix="1" applyFont="1" applyFill="1" applyBorder="1" applyAlignment="1">
      <alignment horizontal="right" vertical="top"/>
    </xf>
    <xf numFmtId="0" fontId="4" fillId="0" borderId="5" xfId="0" applyFont="1" applyFill="1" applyBorder="1" applyAlignment="1">
      <alignment horizontal="left" vertical="top"/>
    </xf>
    <xf numFmtId="0" fontId="2" fillId="0" borderId="3" xfId="0" applyFont="1" applyBorder="1" applyAlignment="1">
      <alignment horizontal="left"/>
    </xf>
    <xf numFmtId="0" fontId="2" fillId="0" borderId="3" xfId="0" applyFont="1" applyBorder="1" applyAlignment="1">
      <alignment horizontal="right"/>
    </xf>
    <xf numFmtId="0" fontId="2" fillId="0" borderId="2" xfId="0" applyFont="1" applyFill="1" applyBorder="1" applyAlignment="1">
      <alignment vertical="top"/>
    </xf>
    <xf numFmtId="0" fontId="1" fillId="0" borderId="0" xfId="0" applyFont="1" applyFill="1" applyAlignment="1">
      <alignment vertical="top"/>
    </xf>
    <xf numFmtId="0" fontId="1" fillId="0" borderId="5" xfId="0" applyFont="1" applyFill="1" applyBorder="1" applyAlignment="1">
      <alignment horizontal="left" vertical="top"/>
    </xf>
    <xf numFmtId="0" fontId="1" fillId="0" borderId="5" xfId="0" applyFont="1" applyFill="1" applyBorder="1" applyAlignment="1">
      <alignment vertical="top" wrapText="1"/>
    </xf>
    <xf numFmtId="0" fontId="1" fillId="0" borderId="0" xfId="0" applyFont="1" applyFill="1" applyBorder="1" applyAlignment="1">
      <alignment vertical="top" wrapText="1"/>
    </xf>
    <xf numFmtId="0" fontId="1" fillId="0" borderId="6" xfId="0" applyFont="1" applyFill="1" applyBorder="1" applyAlignment="1">
      <alignment vertical="top" wrapText="1"/>
    </xf>
    <xf numFmtId="0" fontId="1" fillId="0" borderId="5"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5" xfId="0" applyFont="1" applyFill="1" applyBorder="1" applyAlignment="1">
      <alignment horizontal="center" vertical="top"/>
    </xf>
    <xf numFmtId="164" fontId="1" fillId="0" borderId="8" xfId="2" applyNumberFormat="1" applyFont="1" applyFill="1" applyBorder="1" applyAlignment="1"/>
    <xf numFmtId="0" fontId="1" fillId="0" borderId="0" xfId="0" quotePrefix="1" applyFont="1" applyFill="1" applyBorder="1" applyAlignment="1">
      <alignment vertical="top" wrapText="1"/>
    </xf>
    <xf numFmtId="165" fontId="1" fillId="0" borderId="23" xfId="1" applyNumberFormat="1" applyFont="1" applyFill="1" applyBorder="1" applyAlignment="1"/>
    <xf numFmtId="0" fontId="1" fillId="0" borderId="0" xfId="0" quotePrefix="1" applyFont="1" applyFill="1" applyBorder="1" applyAlignment="1">
      <alignment vertical="top"/>
    </xf>
    <xf numFmtId="164" fontId="1" fillId="0" borderId="23" xfId="2" applyNumberFormat="1" applyFont="1" applyFill="1" applyBorder="1" applyAlignment="1"/>
    <xf numFmtId="165" fontId="1" fillId="0" borderId="6" xfId="1" applyNumberFormat="1" applyFont="1" applyFill="1" applyBorder="1" applyAlignment="1" applyProtection="1"/>
    <xf numFmtId="165" fontId="1" fillId="0" borderId="6" xfId="1" applyNumberFormat="1" applyFont="1" applyFill="1" applyBorder="1" applyAlignment="1"/>
    <xf numFmtId="165" fontId="1" fillId="0" borderId="8" xfId="1" applyNumberFormat="1" applyFont="1" applyFill="1" applyBorder="1" applyAlignment="1"/>
    <xf numFmtId="165" fontId="1" fillId="0" borderId="23" xfId="0" applyNumberFormat="1" applyFont="1" applyFill="1" applyBorder="1" applyAlignment="1"/>
    <xf numFmtId="165" fontId="1" fillId="0" borderId="23" xfId="1" applyNumberFormat="1" applyFont="1" applyFill="1" applyBorder="1" applyAlignment="1" applyProtection="1">
      <alignment horizontal="right"/>
    </xf>
    <xf numFmtId="10" fontId="1" fillId="0" borderId="8" xfId="3" applyNumberFormat="1" applyFont="1" applyFill="1" applyBorder="1" applyAlignment="1"/>
    <xf numFmtId="43" fontId="1" fillId="0" borderId="6" xfId="1" applyNumberFormat="1" applyFont="1" applyFill="1" applyBorder="1" applyAlignment="1" applyProtection="1"/>
    <xf numFmtId="165" fontId="1" fillId="0" borderId="6" xfId="0" applyNumberFormat="1" applyFont="1" applyFill="1" applyBorder="1" applyAlignment="1">
      <alignment vertical="top"/>
    </xf>
    <xf numFmtId="43" fontId="1" fillId="0" borderId="0" xfId="0" applyNumberFormat="1" applyFont="1" applyAlignment="1">
      <alignment vertical="top"/>
    </xf>
    <xf numFmtId="164" fontId="1" fillId="0" borderId="23" xfId="2" applyNumberFormat="1" applyFont="1" applyFill="1" applyBorder="1" applyAlignment="1" applyProtection="1">
      <alignment horizontal="right"/>
    </xf>
    <xf numFmtId="43" fontId="1" fillId="0" borderId="6" xfId="1" applyFont="1" applyFill="1" applyBorder="1" applyAlignment="1" applyProtection="1">
      <alignment horizontal="right" vertical="top"/>
    </xf>
    <xf numFmtId="44" fontId="1" fillId="0" borderId="23" xfId="2" applyFont="1" applyFill="1" applyBorder="1" applyAlignment="1" applyProtection="1">
      <alignment horizontal="right" vertical="top"/>
    </xf>
    <xf numFmtId="164" fontId="1" fillId="0" borderId="4" xfId="2" applyNumberFormat="1" applyFont="1" applyFill="1" applyBorder="1" applyAlignment="1" applyProtection="1">
      <alignment vertical="top"/>
    </xf>
    <xf numFmtId="0" fontId="2" fillId="0" borderId="3" xfId="0" applyFont="1" applyFill="1" applyBorder="1" applyAlignment="1">
      <alignment horizontal="right" vertical="top"/>
    </xf>
    <xf numFmtId="0" fontId="0" fillId="0" borderId="2" xfId="0" applyFont="1" applyFill="1" applyBorder="1" applyAlignment="1">
      <alignment vertical="top"/>
    </xf>
    <xf numFmtId="0" fontId="0" fillId="0" borderId="5" xfId="0" applyFont="1" applyFill="1" applyBorder="1" applyAlignment="1">
      <alignment vertical="top"/>
    </xf>
    <xf numFmtId="0" fontId="1" fillId="0" borderId="0" xfId="5" applyFont="1" applyBorder="1" applyProtection="1"/>
    <xf numFmtId="0" fontId="2" fillId="0" borderId="3" xfId="0" applyFont="1" applyFill="1" applyBorder="1" applyAlignment="1">
      <alignment horizontal="left" vertical="top"/>
    </xf>
    <xf numFmtId="0" fontId="0" fillId="0" borderId="0" xfId="0" applyFont="1" applyFill="1" applyBorder="1" applyAlignment="1">
      <alignment vertical="top"/>
    </xf>
    <xf numFmtId="0" fontId="2" fillId="0" borderId="5" xfId="0" applyFont="1" applyFill="1" applyBorder="1" applyAlignment="1">
      <alignment horizontal="center" vertical="top"/>
    </xf>
    <xf numFmtId="0" fontId="2" fillId="0" borderId="0" xfId="0" applyFont="1" applyFill="1" applyBorder="1" applyAlignment="1">
      <alignment horizontal="center" vertical="top"/>
    </xf>
    <xf numFmtId="0" fontId="2" fillId="0" borderId="6" xfId="0" applyFont="1" applyFill="1" applyBorder="1" applyAlignment="1">
      <alignment horizontal="center" vertical="top"/>
    </xf>
    <xf numFmtId="37" fontId="1" fillId="0" borderId="14" xfId="0" applyNumberFormat="1" applyFont="1" applyFill="1" applyBorder="1" applyAlignment="1" applyProtection="1">
      <alignment horizontal="center" vertical="center"/>
    </xf>
    <xf numFmtId="37" fontId="1" fillId="0" borderId="10" xfId="0" applyNumberFormat="1" applyFont="1" applyFill="1" applyBorder="1" applyAlignment="1" applyProtection="1">
      <alignment horizontal="center" vertical="center"/>
    </xf>
    <xf numFmtId="37" fontId="1" fillId="0" borderId="17" xfId="0" applyNumberFormat="1" applyFont="1" applyFill="1" applyBorder="1" applyAlignment="1" applyProtection="1">
      <alignment horizontal="center" vertical="center"/>
    </xf>
    <xf numFmtId="0" fontId="1" fillId="0" borderId="0" xfId="0" applyFont="1" applyFill="1" applyAlignment="1">
      <alignment horizontal="left" vertical="top" wrapText="1"/>
    </xf>
    <xf numFmtId="0" fontId="1" fillId="0" borderId="22" xfId="0" applyFont="1" applyFill="1" applyBorder="1" applyAlignment="1">
      <alignment horizontal="center" vertical="top"/>
    </xf>
    <xf numFmtId="0" fontId="1" fillId="0" borderId="23" xfId="0" applyFont="1" applyFill="1" applyBorder="1" applyAlignment="1">
      <alignment horizontal="center" vertical="top"/>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22" xfId="0" applyFont="1" applyFill="1" applyBorder="1" applyAlignment="1">
      <alignment horizontal="left" vertical="top"/>
    </xf>
    <xf numFmtId="0" fontId="1" fillId="0" borderId="24" xfId="0" applyFont="1" applyFill="1" applyBorder="1" applyAlignment="1">
      <alignment horizontal="left" vertical="top"/>
    </xf>
    <xf numFmtId="0" fontId="1" fillId="0" borderId="23" xfId="0" applyFont="1" applyFill="1" applyBorder="1" applyAlignment="1">
      <alignment horizontal="left" vertical="top"/>
    </xf>
    <xf numFmtId="0" fontId="2" fillId="0" borderId="22" xfId="0" applyFont="1" applyFill="1" applyBorder="1" applyAlignment="1">
      <alignment horizontal="center" vertical="top"/>
    </xf>
    <xf numFmtId="0" fontId="2" fillId="0" borderId="24" xfId="0" applyFont="1" applyFill="1" applyBorder="1" applyAlignment="1">
      <alignment horizontal="center" vertical="top"/>
    </xf>
    <xf numFmtId="0" fontId="2" fillId="0" borderId="23" xfId="0" applyFont="1" applyFill="1" applyBorder="1" applyAlignment="1">
      <alignment horizontal="center" vertical="top"/>
    </xf>
    <xf numFmtId="0" fontId="2" fillId="0" borderId="2" xfId="0" applyFont="1" applyFill="1" applyBorder="1" applyAlignment="1">
      <alignment horizontal="center" vertical="top"/>
    </xf>
    <xf numFmtId="0" fontId="2" fillId="0" borderId="3" xfId="0" applyFont="1" applyFill="1" applyBorder="1" applyAlignment="1">
      <alignment horizontal="center" vertical="top"/>
    </xf>
    <xf numFmtId="0" fontId="2" fillId="0" borderId="4" xfId="0" applyFont="1" applyFill="1" applyBorder="1" applyAlignment="1">
      <alignment horizontal="center" vertical="top"/>
    </xf>
    <xf numFmtId="0" fontId="1" fillId="0" borderId="5"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22" xfId="0" applyFont="1" applyFill="1" applyBorder="1" applyAlignment="1">
      <alignment horizontal="left" vertical="top" wrapText="1"/>
    </xf>
    <xf numFmtId="0" fontId="1" fillId="0" borderId="24" xfId="0" applyFont="1" applyFill="1" applyBorder="1" applyAlignment="1">
      <alignment horizontal="left" vertical="top" wrapText="1"/>
    </xf>
    <xf numFmtId="0" fontId="1" fillId="0" borderId="23" xfId="0" applyFont="1" applyFill="1" applyBorder="1" applyAlignment="1">
      <alignment horizontal="left" vertical="top" wrapText="1"/>
    </xf>
  </cellXfs>
  <cellStyles count="6">
    <cellStyle name="Comma" xfId="1" builtinId="3"/>
    <cellStyle name="Currency" xfId="2" builtinId="4"/>
    <cellStyle name="Currency 10" xfId="4" xr:uid="{00000000-0005-0000-0000-000002000000}"/>
    <cellStyle name="Normal" xfId="0" builtinId="0"/>
    <cellStyle name="Normal 3" xfId="5" xr:uid="{00000000-0005-0000-0000-000004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stb.gov/Documents%20and%20Settings/DEFAULT/Local%20Settings/Temporary%20Internet%20Files/Content.IE5/KL3H66WW/GTC%20R1%20Sch%20400%20to%20Sch%20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stb.gov/TEMP/MATT/97R1-1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stb.gov/Finstnt/US%20Companies/2000/GTW/2000_R1/1999%20files/Hector/97R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G260"/>
  <sheetViews>
    <sheetView showGridLines="0" tabSelected="1" zoomScaleNormal="100" workbookViewId="0">
      <selection activeCell="E16" sqref="E16"/>
    </sheetView>
  </sheetViews>
  <sheetFormatPr defaultColWidth="14.6640625" defaultRowHeight="11.25" x14ac:dyDescent="0.2"/>
  <cols>
    <col min="1" max="1" width="5.5" style="47" customWidth="1"/>
    <col min="2" max="2" width="80" style="47" customWidth="1"/>
    <col min="3" max="4" width="15.33203125" style="47" customWidth="1"/>
    <col min="5" max="16384" width="14.6640625" style="8"/>
  </cols>
  <sheetData>
    <row r="1" spans="1:7" s="4" customFormat="1" x14ac:dyDescent="0.2">
      <c r="A1" s="1">
        <v>30</v>
      </c>
      <c r="B1" s="2"/>
      <c r="C1" s="2"/>
      <c r="D1" s="3" t="s">
        <v>142</v>
      </c>
    </row>
    <row r="2" spans="1:7" ht="4.5" customHeight="1" x14ac:dyDescent="0.2">
      <c r="A2" s="5"/>
      <c r="B2" s="6"/>
      <c r="C2" s="6"/>
      <c r="D2" s="7"/>
    </row>
    <row r="3" spans="1:7" x14ac:dyDescent="0.2">
      <c r="A3" s="81" t="s">
        <v>0</v>
      </c>
      <c r="B3" s="82"/>
      <c r="C3" s="82"/>
      <c r="D3" s="83"/>
    </row>
    <row r="4" spans="1:7" x14ac:dyDescent="0.2">
      <c r="A4" s="9"/>
      <c r="B4" s="10" t="s">
        <v>1</v>
      </c>
      <c r="C4" s="10"/>
      <c r="D4" s="11"/>
    </row>
    <row r="5" spans="1:7" ht="6.75" customHeight="1" x14ac:dyDescent="0.2">
      <c r="A5" s="12"/>
      <c r="B5" s="2"/>
      <c r="C5" s="2"/>
      <c r="D5" s="13"/>
    </row>
    <row r="6" spans="1:7" x14ac:dyDescent="0.2">
      <c r="A6" s="14" t="s">
        <v>2</v>
      </c>
      <c r="B6" s="6"/>
      <c r="C6" s="15" t="s">
        <v>3</v>
      </c>
      <c r="D6" s="16" t="s">
        <v>4</v>
      </c>
    </row>
    <row r="7" spans="1:7" x14ac:dyDescent="0.2">
      <c r="A7" s="17" t="s">
        <v>5</v>
      </c>
      <c r="B7" s="10" t="s">
        <v>6</v>
      </c>
      <c r="C7" s="17" t="s">
        <v>7</v>
      </c>
      <c r="D7" s="18" t="s">
        <v>8</v>
      </c>
    </row>
    <row r="8" spans="1:7" x14ac:dyDescent="0.2">
      <c r="A8" s="19" t="s">
        <v>9</v>
      </c>
      <c r="B8" s="20" t="s">
        <v>10</v>
      </c>
      <c r="C8" s="19" t="s">
        <v>11</v>
      </c>
      <c r="D8" s="21" t="s">
        <v>12</v>
      </c>
    </row>
    <row r="9" spans="1:7" x14ac:dyDescent="0.2">
      <c r="A9" s="22"/>
      <c r="B9" s="23" t="s">
        <v>13</v>
      </c>
      <c r="C9" s="84" t="s">
        <v>14</v>
      </c>
      <c r="D9" s="24"/>
    </row>
    <row r="10" spans="1:7" x14ac:dyDescent="0.2">
      <c r="A10" s="19">
        <v>1</v>
      </c>
      <c r="B10" s="25" t="s">
        <v>15</v>
      </c>
      <c r="C10" s="85"/>
      <c r="D10" s="26">
        <v>2939460</v>
      </c>
      <c r="G10" s="27"/>
    </row>
    <row r="11" spans="1:7" x14ac:dyDescent="0.2">
      <c r="A11" s="19" t="s">
        <v>16</v>
      </c>
      <c r="B11" s="25" t="s">
        <v>17</v>
      </c>
      <c r="C11" s="85"/>
      <c r="D11" s="28">
        <v>802</v>
      </c>
      <c r="G11" s="27"/>
    </row>
    <row r="12" spans="1:7" x14ac:dyDescent="0.2">
      <c r="A12" s="19" t="s">
        <v>18</v>
      </c>
      <c r="B12" s="25" t="s">
        <v>19</v>
      </c>
      <c r="C12" s="85"/>
      <c r="D12" s="28">
        <v>68062</v>
      </c>
      <c r="G12" s="27"/>
    </row>
    <row r="13" spans="1:7" x14ac:dyDescent="0.2">
      <c r="A13" s="19">
        <v>4</v>
      </c>
      <c r="B13" s="25" t="s">
        <v>20</v>
      </c>
      <c r="C13" s="85"/>
      <c r="D13" s="28">
        <v>116671</v>
      </c>
      <c r="G13" s="27"/>
    </row>
    <row r="14" spans="1:7" ht="12" thickBot="1" x14ac:dyDescent="0.25">
      <c r="A14" s="29" t="s">
        <v>21</v>
      </c>
      <c r="B14" s="30" t="s">
        <v>22</v>
      </c>
      <c r="C14" s="86"/>
      <c r="D14" s="31">
        <f>SUM(D10:D13)</f>
        <v>3124995</v>
      </c>
      <c r="G14" s="27"/>
    </row>
    <row r="15" spans="1:7" ht="12" thickTop="1" x14ac:dyDescent="0.2">
      <c r="A15" s="22"/>
      <c r="B15" s="23" t="s">
        <v>23</v>
      </c>
      <c r="C15" s="32"/>
      <c r="D15" s="33"/>
      <c r="G15" s="27"/>
    </row>
    <row r="16" spans="1:7" x14ac:dyDescent="0.2">
      <c r="A16" s="19">
        <v>6</v>
      </c>
      <c r="B16" s="20" t="s">
        <v>24</v>
      </c>
      <c r="C16" s="34">
        <v>29612357</v>
      </c>
      <c r="D16" s="35">
        <v>29761120</v>
      </c>
      <c r="G16" s="27"/>
    </row>
    <row r="17" spans="1:7" x14ac:dyDescent="0.2">
      <c r="A17" s="19" t="s">
        <v>25</v>
      </c>
      <c r="B17" s="25" t="s">
        <v>26</v>
      </c>
      <c r="C17" s="36">
        <v>0</v>
      </c>
      <c r="D17" s="28">
        <v>0</v>
      </c>
      <c r="G17" s="27"/>
    </row>
    <row r="18" spans="1:7" x14ac:dyDescent="0.2">
      <c r="A18" s="19" t="s">
        <v>27</v>
      </c>
      <c r="B18" s="25" t="s">
        <v>28</v>
      </c>
      <c r="C18" s="36">
        <v>0</v>
      </c>
      <c r="D18" s="28">
        <v>0</v>
      </c>
      <c r="G18" s="27"/>
    </row>
    <row r="19" spans="1:7" x14ac:dyDescent="0.2">
      <c r="A19" s="19" t="s">
        <v>29</v>
      </c>
      <c r="B19" s="25" t="s">
        <v>30</v>
      </c>
      <c r="C19" s="36">
        <v>0</v>
      </c>
      <c r="D19" s="28">
        <v>0</v>
      </c>
      <c r="G19" s="27"/>
    </row>
    <row r="20" spans="1:7" x14ac:dyDescent="0.2">
      <c r="A20" s="19" t="s">
        <v>31</v>
      </c>
      <c r="B20" s="25" t="s">
        <v>32</v>
      </c>
      <c r="C20" s="37">
        <v>379715</v>
      </c>
      <c r="D20" s="28">
        <v>259087</v>
      </c>
      <c r="G20" s="27"/>
    </row>
    <row r="21" spans="1:7" x14ac:dyDescent="0.2">
      <c r="A21" s="19">
        <v>11</v>
      </c>
      <c r="B21" s="20" t="s">
        <v>33</v>
      </c>
      <c r="C21" s="34">
        <f>SUM(C16:C20)</f>
        <v>29992072</v>
      </c>
      <c r="D21" s="34">
        <f>SUM(D16:D20)</f>
        <v>30020207</v>
      </c>
      <c r="G21" s="27"/>
    </row>
    <row r="22" spans="1:7" x14ac:dyDescent="0.2">
      <c r="A22" s="19" t="s">
        <v>34</v>
      </c>
      <c r="B22" s="20" t="s">
        <v>35</v>
      </c>
      <c r="C22" s="36">
        <v>6167323</v>
      </c>
      <c r="D22" s="36">
        <v>6416363</v>
      </c>
      <c r="G22" s="27"/>
    </row>
    <row r="23" spans="1:7" x14ac:dyDescent="0.2">
      <c r="A23" s="38" t="s">
        <v>36</v>
      </c>
      <c r="B23" s="2" t="s">
        <v>37</v>
      </c>
      <c r="C23" s="39">
        <f>+C21-C22</f>
        <v>23824749</v>
      </c>
      <c r="D23" s="40">
        <f>+D21-D22</f>
        <v>23603844</v>
      </c>
      <c r="G23" s="27"/>
    </row>
    <row r="25" spans="1:7" ht="27.75" customHeight="1" x14ac:dyDescent="0.2">
      <c r="A25" s="87" t="s">
        <v>38</v>
      </c>
      <c r="B25" s="87"/>
      <c r="C25" s="87"/>
      <c r="D25" s="87"/>
    </row>
    <row r="26" spans="1:7" x14ac:dyDescent="0.2">
      <c r="A26" s="10"/>
      <c r="B26" s="10"/>
      <c r="C26" s="10"/>
      <c r="D26" s="10"/>
    </row>
    <row r="27" spans="1:7" x14ac:dyDescent="0.2">
      <c r="A27" s="88" t="s">
        <v>39</v>
      </c>
      <c r="B27" s="89"/>
      <c r="C27" s="88" t="s">
        <v>40</v>
      </c>
      <c r="D27" s="89"/>
    </row>
    <row r="28" spans="1:7" x14ac:dyDescent="0.2">
      <c r="A28" s="41" t="s">
        <v>41</v>
      </c>
      <c r="B28" s="7" t="s">
        <v>42</v>
      </c>
      <c r="C28" s="5" t="s">
        <v>43</v>
      </c>
      <c r="D28" s="7"/>
    </row>
    <row r="29" spans="1:7" x14ac:dyDescent="0.2">
      <c r="A29" s="42" t="s">
        <v>16</v>
      </c>
      <c r="B29" s="11" t="s">
        <v>44</v>
      </c>
      <c r="C29" s="9" t="s">
        <v>45</v>
      </c>
      <c r="D29" s="11"/>
    </row>
    <row r="30" spans="1:7" x14ac:dyDescent="0.2">
      <c r="A30" s="42" t="s">
        <v>18</v>
      </c>
      <c r="B30" s="11" t="s">
        <v>46</v>
      </c>
      <c r="C30" s="9" t="s">
        <v>43</v>
      </c>
      <c r="D30" s="11"/>
    </row>
    <row r="31" spans="1:7" x14ac:dyDescent="0.2">
      <c r="A31" s="42" t="s">
        <v>47</v>
      </c>
      <c r="B31" s="11" t="s">
        <v>48</v>
      </c>
      <c r="C31" s="9" t="s">
        <v>43</v>
      </c>
      <c r="D31" s="11"/>
    </row>
    <row r="32" spans="1:7" x14ac:dyDescent="0.2">
      <c r="A32" s="42" t="s">
        <v>21</v>
      </c>
      <c r="B32" s="11" t="s">
        <v>49</v>
      </c>
      <c r="C32" s="9" t="s">
        <v>43</v>
      </c>
      <c r="D32" s="11"/>
    </row>
    <row r="33" spans="1:4" x14ac:dyDescent="0.2">
      <c r="A33" s="42" t="s">
        <v>50</v>
      </c>
      <c r="B33" s="11" t="s">
        <v>51</v>
      </c>
      <c r="C33" s="9" t="s">
        <v>45</v>
      </c>
      <c r="D33" s="11"/>
    </row>
    <row r="34" spans="1:4" x14ac:dyDescent="0.2">
      <c r="A34" s="42" t="s">
        <v>25</v>
      </c>
      <c r="B34" s="11" t="s">
        <v>52</v>
      </c>
      <c r="C34" s="9" t="s">
        <v>53</v>
      </c>
      <c r="D34" s="11"/>
    </row>
    <row r="35" spans="1:4" x14ac:dyDescent="0.2">
      <c r="A35" s="42" t="s">
        <v>27</v>
      </c>
      <c r="B35" s="11" t="s">
        <v>54</v>
      </c>
      <c r="C35" s="9" t="s">
        <v>55</v>
      </c>
      <c r="D35" s="11"/>
    </row>
    <row r="36" spans="1:4" x14ac:dyDescent="0.2">
      <c r="A36" s="42" t="s">
        <v>29</v>
      </c>
      <c r="B36" s="11" t="s">
        <v>56</v>
      </c>
      <c r="C36" s="9" t="s">
        <v>57</v>
      </c>
      <c r="D36" s="11"/>
    </row>
    <row r="37" spans="1:4" x14ac:dyDescent="0.2">
      <c r="A37" s="42" t="s">
        <v>31</v>
      </c>
      <c r="B37" s="11" t="s">
        <v>58</v>
      </c>
      <c r="C37" s="9" t="s">
        <v>43</v>
      </c>
      <c r="D37" s="11"/>
    </row>
    <row r="38" spans="1:4" x14ac:dyDescent="0.2">
      <c r="A38" s="42" t="s">
        <v>59</v>
      </c>
      <c r="B38" s="11" t="s">
        <v>60</v>
      </c>
      <c r="C38" s="9" t="s">
        <v>55</v>
      </c>
      <c r="D38" s="11"/>
    </row>
    <row r="39" spans="1:4" x14ac:dyDescent="0.2">
      <c r="A39" s="42" t="s">
        <v>34</v>
      </c>
      <c r="B39" s="11" t="s">
        <v>61</v>
      </c>
      <c r="C39" s="9" t="s">
        <v>62</v>
      </c>
      <c r="D39" s="11"/>
    </row>
    <row r="40" spans="1:4" x14ac:dyDescent="0.2">
      <c r="A40" s="42" t="s">
        <v>36</v>
      </c>
      <c r="B40" s="11" t="s">
        <v>63</v>
      </c>
      <c r="C40" s="9" t="s">
        <v>43</v>
      </c>
      <c r="D40" s="11"/>
    </row>
    <row r="41" spans="1:4" x14ac:dyDescent="0.2">
      <c r="A41" s="42" t="s">
        <v>64</v>
      </c>
      <c r="B41" s="11" t="s">
        <v>65</v>
      </c>
      <c r="C41" s="9" t="s">
        <v>66</v>
      </c>
      <c r="D41" s="11"/>
    </row>
    <row r="42" spans="1:4" x14ac:dyDescent="0.2">
      <c r="A42" s="42" t="s">
        <v>67</v>
      </c>
      <c r="B42" s="11" t="s">
        <v>68</v>
      </c>
      <c r="C42" s="9" t="s">
        <v>69</v>
      </c>
      <c r="D42" s="11"/>
    </row>
    <row r="43" spans="1:4" x14ac:dyDescent="0.2">
      <c r="A43" s="42" t="s">
        <v>70</v>
      </c>
      <c r="B43" s="11" t="s">
        <v>73</v>
      </c>
      <c r="C43" s="9" t="s">
        <v>45</v>
      </c>
      <c r="D43" s="11"/>
    </row>
    <row r="44" spans="1:4" x14ac:dyDescent="0.2">
      <c r="A44" s="42" t="s">
        <v>72</v>
      </c>
      <c r="B44" s="11" t="s">
        <v>75</v>
      </c>
      <c r="C44" s="9" t="s">
        <v>43</v>
      </c>
      <c r="D44" s="11"/>
    </row>
    <row r="45" spans="1:4" x14ac:dyDescent="0.2">
      <c r="A45" s="42" t="s">
        <v>74</v>
      </c>
      <c r="B45" s="11" t="s">
        <v>77</v>
      </c>
      <c r="C45" s="9" t="s">
        <v>43</v>
      </c>
      <c r="D45" s="11"/>
    </row>
    <row r="46" spans="1:4" x14ac:dyDescent="0.2">
      <c r="A46" s="42" t="s">
        <v>76</v>
      </c>
      <c r="B46" s="11" t="s">
        <v>79</v>
      </c>
      <c r="C46" s="9" t="s">
        <v>43</v>
      </c>
      <c r="D46" s="11"/>
    </row>
    <row r="47" spans="1:4" x14ac:dyDescent="0.2">
      <c r="A47" s="42" t="s">
        <v>78</v>
      </c>
      <c r="B47" s="10" t="s">
        <v>81</v>
      </c>
      <c r="C47" s="9" t="s">
        <v>82</v>
      </c>
      <c r="D47" s="11"/>
    </row>
    <row r="48" spans="1:4" x14ac:dyDescent="0.2">
      <c r="A48" s="42" t="s">
        <v>80</v>
      </c>
      <c r="B48" s="10" t="s">
        <v>84</v>
      </c>
      <c r="C48" s="9" t="s">
        <v>45</v>
      </c>
      <c r="D48" s="11"/>
    </row>
    <row r="49" spans="1:4" x14ac:dyDescent="0.2">
      <c r="A49" s="42" t="s">
        <v>83</v>
      </c>
      <c r="B49" s="11" t="s">
        <v>86</v>
      </c>
      <c r="C49" s="10" t="s">
        <v>45</v>
      </c>
      <c r="D49" s="11"/>
    </row>
    <row r="50" spans="1:4" x14ac:dyDescent="0.2">
      <c r="A50" s="42" t="s">
        <v>85</v>
      </c>
      <c r="B50" s="11" t="s">
        <v>88</v>
      </c>
      <c r="C50" s="10" t="s">
        <v>43</v>
      </c>
      <c r="D50" s="11"/>
    </row>
    <row r="51" spans="1:4" ht="11.25" customHeight="1" x14ac:dyDescent="0.2">
      <c r="A51" s="42" t="s">
        <v>87</v>
      </c>
      <c r="B51" s="11" t="s">
        <v>90</v>
      </c>
      <c r="C51" s="10" t="s">
        <v>91</v>
      </c>
      <c r="D51" s="11"/>
    </row>
    <row r="52" spans="1:4" ht="11.25" customHeight="1" x14ac:dyDescent="0.2">
      <c r="A52" s="42" t="s">
        <v>89</v>
      </c>
      <c r="B52" s="11" t="s">
        <v>93</v>
      </c>
      <c r="C52" s="10" t="s">
        <v>94</v>
      </c>
      <c r="D52" s="11"/>
    </row>
    <row r="53" spans="1:4" ht="11.25" customHeight="1" x14ac:dyDescent="0.2">
      <c r="A53" s="42" t="s">
        <v>92</v>
      </c>
      <c r="B53" s="11" t="s">
        <v>96</v>
      </c>
      <c r="C53" s="10" t="s">
        <v>45</v>
      </c>
      <c r="D53" s="11"/>
    </row>
    <row r="54" spans="1:4" ht="11.25" customHeight="1" x14ac:dyDescent="0.2">
      <c r="A54" s="42" t="s">
        <v>95</v>
      </c>
      <c r="B54" s="11" t="s">
        <v>98</v>
      </c>
      <c r="C54" s="10" t="s">
        <v>43</v>
      </c>
      <c r="D54" s="11"/>
    </row>
    <row r="55" spans="1:4" ht="11.25" customHeight="1" x14ac:dyDescent="0.2">
      <c r="A55" s="42" t="s">
        <v>97</v>
      </c>
      <c r="B55" s="10" t="s">
        <v>100</v>
      </c>
      <c r="C55" s="9" t="s">
        <v>43</v>
      </c>
      <c r="D55" s="11"/>
    </row>
    <row r="56" spans="1:4" ht="11.25" customHeight="1" x14ac:dyDescent="0.2">
      <c r="A56" s="42" t="s">
        <v>99</v>
      </c>
      <c r="B56" s="10" t="s">
        <v>102</v>
      </c>
      <c r="C56" s="9" t="s">
        <v>43</v>
      </c>
      <c r="D56" s="11"/>
    </row>
    <row r="57" spans="1:4" ht="11.25" customHeight="1" x14ac:dyDescent="0.2">
      <c r="A57" s="42" t="s">
        <v>101</v>
      </c>
      <c r="B57" s="10" t="s">
        <v>103</v>
      </c>
      <c r="C57" s="9" t="s">
        <v>43</v>
      </c>
      <c r="D57" s="11"/>
    </row>
    <row r="58" spans="1:4" ht="11.25" customHeight="1" x14ac:dyDescent="0.2">
      <c r="A58" s="42"/>
      <c r="B58" s="10"/>
      <c r="C58" s="9"/>
      <c r="D58" s="11"/>
    </row>
    <row r="59" spans="1:4" ht="11.25" customHeight="1" x14ac:dyDescent="0.2">
      <c r="A59" s="43"/>
      <c r="B59" s="10"/>
      <c r="C59" s="9"/>
      <c r="D59" s="11"/>
    </row>
    <row r="60" spans="1:4" ht="11.25" customHeight="1" x14ac:dyDescent="0.2">
      <c r="A60" s="43"/>
      <c r="B60" s="10"/>
      <c r="C60" s="9"/>
      <c r="D60" s="11"/>
    </row>
    <row r="61" spans="1:4" ht="11.25" customHeight="1" x14ac:dyDescent="0.2">
      <c r="A61" s="43"/>
      <c r="B61" s="10"/>
      <c r="C61" s="9"/>
      <c r="D61" s="11"/>
    </row>
    <row r="62" spans="1:4" ht="11.25" customHeight="1" x14ac:dyDescent="0.2">
      <c r="A62" s="43"/>
      <c r="B62" s="10"/>
      <c r="C62" s="9"/>
      <c r="D62" s="11"/>
    </row>
    <row r="63" spans="1:4" ht="11.25" customHeight="1" x14ac:dyDescent="0.2">
      <c r="A63" s="43"/>
      <c r="B63" s="10"/>
      <c r="C63" s="9"/>
      <c r="D63" s="11"/>
    </row>
    <row r="64" spans="1:4" ht="11.25" customHeight="1" x14ac:dyDescent="0.2">
      <c r="A64" s="43"/>
      <c r="B64" s="10"/>
      <c r="C64" s="9"/>
      <c r="D64" s="11"/>
    </row>
    <row r="65" spans="1:4" ht="11.25" customHeight="1" x14ac:dyDescent="0.2">
      <c r="A65" s="43"/>
      <c r="B65" s="10"/>
      <c r="C65" s="9"/>
      <c r="D65" s="11"/>
    </row>
    <row r="66" spans="1:4" ht="11.25" customHeight="1" x14ac:dyDescent="0.2">
      <c r="A66" s="43"/>
      <c r="B66" s="10"/>
      <c r="C66" s="9"/>
      <c r="D66" s="11"/>
    </row>
    <row r="67" spans="1:4" ht="11.25" customHeight="1" x14ac:dyDescent="0.2">
      <c r="A67" s="43"/>
      <c r="B67" s="10"/>
      <c r="C67" s="9"/>
      <c r="D67" s="11"/>
    </row>
    <row r="68" spans="1:4" ht="11.25" customHeight="1" x14ac:dyDescent="0.2">
      <c r="A68" s="43"/>
      <c r="B68" s="10"/>
      <c r="C68" s="9"/>
      <c r="D68" s="11"/>
    </row>
    <row r="69" spans="1:4" ht="11.25" customHeight="1" x14ac:dyDescent="0.2">
      <c r="A69" s="43"/>
      <c r="B69" s="10"/>
      <c r="C69" s="9"/>
      <c r="D69" s="11"/>
    </row>
    <row r="70" spans="1:4" s="4" customFormat="1" ht="11.25" customHeight="1" x14ac:dyDescent="0.2">
      <c r="A70" s="44" t="s">
        <v>104</v>
      </c>
      <c r="B70" s="6"/>
      <c r="C70" s="6"/>
      <c r="D70" s="45"/>
    </row>
    <row r="71" spans="1:4" s="4" customFormat="1" ht="11.25" customHeight="1" x14ac:dyDescent="0.2">
      <c r="A71" s="1" t="str">
        <f>D1</f>
        <v>Road Initials: CSXT  Year: 2018</v>
      </c>
      <c r="B71" s="2"/>
      <c r="C71" s="2"/>
      <c r="D71" s="3">
        <v>31</v>
      </c>
    </row>
    <row r="72" spans="1:4" ht="11.25" customHeight="1" x14ac:dyDescent="0.2">
      <c r="A72" s="46"/>
      <c r="B72" s="6"/>
      <c r="C72" s="6"/>
      <c r="D72" s="7"/>
    </row>
    <row r="73" spans="1:4" ht="11.25" customHeight="1" x14ac:dyDescent="0.2">
      <c r="A73" s="81" t="s">
        <v>105</v>
      </c>
      <c r="B73" s="82"/>
      <c r="C73" s="82"/>
      <c r="D73" s="83"/>
    </row>
    <row r="74" spans="1:4" ht="11.25" customHeight="1" x14ac:dyDescent="0.2">
      <c r="A74" s="12"/>
      <c r="B74" s="2"/>
      <c r="C74" s="2"/>
      <c r="D74" s="13"/>
    </row>
    <row r="75" spans="1:4" ht="11.25" customHeight="1" x14ac:dyDescent="0.2">
      <c r="A75" s="88" t="s">
        <v>39</v>
      </c>
      <c r="B75" s="89"/>
      <c r="C75" s="88" t="s">
        <v>40</v>
      </c>
      <c r="D75" s="89"/>
    </row>
    <row r="76" spans="1:4" ht="11.25" customHeight="1" x14ac:dyDescent="0.2">
      <c r="A76" s="9"/>
      <c r="B76" s="10"/>
      <c r="C76" s="9"/>
      <c r="D76" s="11"/>
    </row>
    <row r="77" spans="1:4" ht="11.25" customHeight="1" x14ac:dyDescent="0.2">
      <c r="A77" s="9"/>
      <c r="B77" s="10"/>
      <c r="C77" s="9"/>
      <c r="D77" s="11"/>
    </row>
    <row r="78" spans="1:4" ht="11.25" customHeight="1" x14ac:dyDescent="0.2">
      <c r="A78" s="9"/>
      <c r="B78" s="11"/>
      <c r="C78" s="9"/>
      <c r="D78" s="11"/>
    </row>
    <row r="79" spans="1:4" ht="11.25" customHeight="1" x14ac:dyDescent="0.2">
      <c r="A79" s="9"/>
      <c r="B79" s="11"/>
      <c r="C79" s="9"/>
      <c r="D79" s="11"/>
    </row>
    <row r="80" spans="1:4" ht="11.25" customHeight="1" x14ac:dyDescent="0.2">
      <c r="A80" s="9"/>
      <c r="B80" s="10"/>
      <c r="C80" s="9"/>
      <c r="D80" s="11"/>
    </row>
    <row r="81" spans="1:4" ht="11.25" customHeight="1" x14ac:dyDescent="0.2">
      <c r="A81" s="9"/>
      <c r="B81" s="10"/>
      <c r="C81" s="9"/>
      <c r="D81" s="11"/>
    </row>
    <row r="82" spans="1:4" ht="11.25" customHeight="1" x14ac:dyDescent="0.2">
      <c r="A82" s="9"/>
      <c r="B82" s="10"/>
      <c r="C82" s="9"/>
      <c r="D82" s="11"/>
    </row>
    <row r="83" spans="1:4" ht="11.25" customHeight="1" x14ac:dyDescent="0.2">
      <c r="A83" s="9"/>
      <c r="B83" s="10"/>
      <c r="C83" s="9"/>
      <c r="D83" s="11"/>
    </row>
    <row r="84" spans="1:4" ht="11.25" customHeight="1" x14ac:dyDescent="0.2">
      <c r="A84" s="9"/>
      <c r="B84" s="10"/>
      <c r="C84" s="9"/>
      <c r="D84" s="11"/>
    </row>
    <row r="85" spans="1:4" ht="11.25" customHeight="1" x14ac:dyDescent="0.2">
      <c r="A85" s="9"/>
      <c r="B85" s="10"/>
      <c r="C85" s="9"/>
      <c r="D85" s="11"/>
    </row>
    <row r="86" spans="1:4" ht="11.25" customHeight="1" x14ac:dyDescent="0.2">
      <c r="A86" s="9"/>
      <c r="B86" s="10"/>
      <c r="C86" s="9"/>
      <c r="D86" s="11"/>
    </row>
    <row r="87" spans="1:4" ht="11.25" customHeight="1" x14ac:dyDescent="0.2">
      <c r="A87" s="9"/>
      <c r="B87" s="11"/>
      <c r="C87" s="9"/>
      <c r="D87" s="11"/>
    </row>
    <row r="88" spans="1:4" ht="11.25" customHeight="1" x14ac:dyDescent="0.2">
      <c r="A88" s="9"/>
      <c r="B88" s="11"/>
      <c r="C88" s="9"/>
      <c r="D88" s="11"/>
    </row>
    <row r="89" spans="1:4" ht="11.25" customHeight="1" x14ac:dyDescent="0.2">
      <c r="A89" s="9"/>
      <c r="B89" s="11"/>
      <c r="C89" s="9"/>
      <c r="D89" s="11"/>
    </row>
    <row r="90" spans="1:4" ht="11.25" customHeight="1" x14ac:dyDescent="0.2">
      <c r="A90" s="9"/>
      <c r="B90" s="11"/>
      <c r="C90" s="9"/>
      <c r="D90" s="11"/>
    </row>
    <row r="91" spans="1:4" ht="11.25" customHeight="1" x14ac:dyDescent="0.2">
      <c r="A91" s="9"/>
      <c r="B91" s="11"/>
      <c r="C91" s="9"/>
      <c r="D91" s="11"/>
    </row>
    <row r="92" spans="1:4" ht="11.25" customHeight="1" x14ac:dyDescent="0.2">
      <c r="A92" s="9"/>
      <c r="B92" s="11"/>
      <c r="C92" s="9"/>
      <c r="D92" s="11"/>
    </row>
    <row r="93" spans="1:4" ht="11.25" customHeight="1" x14ac:dyDescent="0.2">
      <c r="A93" s="9"/>
      <c r="B93" s="11"/>
      <c r="C93" s="9"/>
      <c r="D93" s="11"/>
    </row>
    <row r="94" spans="1:4" ht="11.25" customHeight="1" x14ac:dyDescent="0.2">
      <c r="A94" s="9"/>
      <c r="B94" s="11"/>
      <c r="C94" s="9"/>
      <c r="D94" s="11"/>
    </row>
    <row r="95" spans="1:4" ht="11.25" customHeight="1" x14ac:dyDescent="0.2">
      <c r="A95" s="9"/>
      <c r="B95" s="11"/>
      <c r="C95" s="9"/>
      <c r="D95" s="11"/>
    </row>
    <row r="96" spans="1:4" ht="11.25" customHeight="1" x14ac:dyDescent="0.2">
      <c r="A96" s="9"/>
      <c r="B96" s="11"/>
      <c r="C96" s="9"/>
      <c r="D96" s="11"/>
    </row>
    <row r="97" spans="1:4" ht="11.25" customHeight="1" x14ac:dyDescent="0.2">
      <c r="A97" s="9"/>
      <c r="B97" s="11"/>
      <c r="C97" s="9"/>
      <c r="D97" s="11"/>
    </row>
    <row r="98" spans="1:4" ht="11.25" customHeight="1" x14ac:dyDescent="0.2">
      <c r="A98" s="9"/>
      <c r="B98" s="11"/>
      <c r="C98" s="9"/>
      <c r="D98" s="11"/>
    </row>
    <row r="99" spans="1:4" ht="11.25" customHeight="1" x14ac:dyDescent="0.2">
      <c r="A99" s="9"/>
      <c r="B99" s="11"/>
      <c r="C99" s="9"/>
      <c r="D99" s="11"/>
    </row>
    <row r="100" spans="1:4" ht="11.25" customHeight="1" x14ac:dyDescent="0.2">
      <c r="A100" s="9"/>
      <c r="B100" s="11"/>
      <c r="C100" s="9"/>
      <c r="D100" s="11"/>
    </row>
    <row r="101" spans="1:4" ht="11.25" customHeight="1" x14ac:dyDescent="0.2">
      <c r="A101" s="9"/>
      <c r="B101" s="11"/>
      <c r="C101" s="9"/>
      <c r="D101" s="11"/>
    </row>
    <row r="102" spans="1:4" ht="11.25" customHeight="1" x14ac:dyDescent="0.2">
      <c r="A102" s="9"/>
      <c r="B102" s="11"/>
      <c r="C102" s="9"/>
      <c r="D102" s="11"/>
    </row>
    <row r="103" spans="1:4" ht="11.25" customHeight="1" x14ac:dyDescent="0.2">
      <c r="A103" s="12"/>
      <c r="B103" s="13"/>
      <c r="C103" s="12"/>
      <c r="D103" s="13"/>
    </row>
    <row r="104" spans="1:4" ht="11.25" customHeight="1" x14ac:dyDescent="0.2">
      <c r="A104" s="99" t="s">
        <v>106</v>
      </c>
      <c r="B104" s="100"/>
      <c r="C104" s="100"/>
      <c r="D104" s="101"/>
    </row>
    <row r="105" spans="1:4" s="47" customFormat="1" ht="11.25" customHeight="1" x14ac:dyDescent="0.2">
      <c r="A105" s="76" t="s">
        <v>143</v>
      </c>
      <c r="B105" s="6"/>
      <c r="C105" s="6"/>
      <c r="D105" s="7"/>
    </row>
    <row r="106" spans="1:4" s="47" customFormat="1" ht="11.25" customHeight="1" x14ac:dyDescent="0.2">
      <c r="A106" s="9"/>
      <c r="B106" s="10"/>
      <c r="C106" s="10"/>
      <c r="D106" s="11"/>
    </row>
    <row r="107" spans="1:4" s="47" customFormat="1" ht="11.25" customHeight="1" x14ac:dyDescent="0.2">
      <c r="A107" s="77" t="s">
        <v>144</v>
      </c>
      <c r="B107" s="10"/>
      <c r="C107" s="10"/>
      <c r="D107" s="11"/>
    </row>
    <row r="108" spans="1:4" s="47" customFormat="1" ht="11.25" customHeight="1" x14ac:dyDescent="0.2">
      <c r="A108" s="48"/>
      <c r="B108" s="78" t="s">
        <v>71</v>
      </c>
      <c r="C108" s="10"/>
      <c r="D108" s="11"/>
    </row>
    <row r="109" spans="1:4" s="47" customFormat="1" ht="11.25" customHeight="1" x14ac:dyDescent="0.2">
      <c r="A109" s="9"/>
      <c r="B109" s="10"/>
      <c r="C109" s="10"/>
      <c r="D109" s="11"/>
    </row>
    <row r="110" spans="1:4" s="47" customFormat="1" ht="11.25" customHeight="1" x14ac:dyDescent="0.2">
      <c r="A110" s="9"/>
      <c r="B110" s="10"/>
      <c r="C110" s="10"/>
      <c r="D110" s="11"/>
    </row>
    <row r="111" spans="1:4" s="47" customFormat="1" ht="11.25" customHeight="1" x14ac:dyDescent="0.2">
      <c r="A111" s="9"/>
      <c r="B111" s="10"/>
      <c r="C111" s="10"/>
      <c r="D111" s="11"/>
    </row>
    <row r="112" spans="1:4" s="47" customFormat="1" ht="11.25" customHeight="1" x14ac:dyDescent="0.2">
      <c r="A112" s="48"/>
      <c r="B112" s="10"/>
      <c r="C112" s="10"/>
      <c r="D112" s="11"/>
    </row>
    <row r="113" spans="1:4" s="47" customFormat="1" ht="11.25" customHeight="1" x14ac:dyDescent="0.2">
      <c r="A113" s="48"/>
      <c r="B113" s="10"/>
      <c r="C113" s="10"/>
      <c r="D113" s="11"/>
    </row>
    <row r="114" spans="1:4" s="47" customFormat="1" ht="11.25" customHeight="1" x14ac:dyDescent="0.2">
      <c r="A114" s="48"/>
      <c r="B114" s="10"/>
      <c r="C114" s="10"/>
      <c r="D114" s="11"/>
    </row>
    <row r="115" spans="1:4" s="47" customFormat="1" ht="11.25" customHeight="1" x14ac:dyDescent="0.2">
      <c r="A115" s="48"/>
      <c r="B115" s="10"/>
      <c r="C115" s="10"/>
      <c r="D115" s="11"/>
    </row>
    <row r="116" spans="1:4" s="47" customFormat="1" ht="11.25" customHeight="1" x14ac:dyDescent="0.2">
      <c r="A116" s="48"/>
      <c r="B116" s="10"/>
      <c r="C116" s="10"/>
      <c r="D116" s="11"/>
    </row>
    <row r="117" spans="1:4" s="47" customFormat="1" ht="11.25" customHeight="1" x14ac:dyDescent="0.2">
      <c r="A117" s="48"/>
      <c r="B117" s="10"/>
      <c r="C117" s="10"/>
      <c r="D117" s="11"/>
    </row>
    <row r="118" spans="1:4" s="47" customFormat="1" ht="11.25" customHeight="1" x14ac:dyDescent="0.2">
      <c r="A118" s="48"/>
      <c r="B118" s="10"/>
      <c r="C118" s="10"/>
      <c r="D118" s="11"/>
    </row>
    <row r="119" spans="1:4" s="47" customFormat="1" ht="11.25" customHeight="1" x14ac:dyDescent="0.2">
      <c r="A119" s="48"/>
      <c r="B119" s="10"/>
      <c r="C119" s="10"/>
      <c r="D119" s="11"/>
    </row>
    <row r="120" spans="1:4" s="47" customFormat="1" ht="11.25" customHeight="1" x14ac:dyDescent="0.2">
      <c r="A120" s="48"/>
      <c r="B120" s="10"/>
      <c r="C120" s="10"/>
      <c r="D120" s="11"/>
    </row>
    <row r="121" spans="1:4" s="47" customFormat="1" ht="11.25" customHeight="1" x14ac:dyDescent="0.2">
      <c r="A121" s="48"/>
      <c r="B121" s="10"/>
      <c r="C121" s="10"/>
      <c r="D121" s="11"/>
    </row>
    <row r="122" spans="1:4" s="47" customFormat="1" ht="11.25" customHeight="1" x14ac:dyDescent="0.2">
      <c r="A122" s="48"/>
      <c r="B122" s="10"/>
      <c r="C122" s="10"/>
      <c r="D122" s="11"/>
    </row>
    <row r="123" spans="1:4" s="47" customFormat="1" ht="11.25" customHeight="1" x14ac:dyDescent="0.2">
      <c r="A123" s="48"/>
      <c r="B123" s="10"/>
      <c r="C123" s="10"/>
      <c r="D123" s="11"/>
    </row>
    <row r="124" spans="1:4" s="47" customFormat="1" ht="11.25" customHeight="1" x14ac:dyDescent="0.2">
      <c r="A124" s="48"/>
      <c r="B124" s="10"/>
      <c r="C124" s="10"/>
      <c r="D124" s="11"/>
    </row>
    <row r="125" spans="1:4" s="47" customFormat="1" ht="11.25" customHeight="1" x14ac:dyDescent="0.2">
      <c r="A125" s="48"/>
      <c r="B125" s="10"/>
      <c r="C125" s="10"/>
      <c r="D125" s="11"/>
    </row>
    <row r="126" spans="1:4" s="47" customFormat="1" ht="11.25" customHeight="1" x14ac:dyDescent="0.2">
      <c r="A126" s="48" t="s">
        <v>107</v>
      </c>
      <c r="B126" s="10"/>
      <c r="C126" s="10"/>
      <c r="D126" s="11"/>
    </row>
    <row r="127" spans="1:4" s="47" customFormat="1" ht="11.25" customHeight="1" x14ac:dyDescent="0.2">
      <c r="A127" s="49"/>
      <c r="B127" s="50"/>
      <c r="C127" s="50"/>
      <c r="D127" s="51"/>
    </row>
    <row r="128" spans="1:4" s="47" customFormat="1" ht="11.25" customHeight="1" x14ac:dyDescent="0.2">
      <c r="A128" s="49"/>
      <c r="B128" s="50"/>
      <c r="C128" s="50"/>
      <c r="D128" s="51"/>
    </row>
    <row r="129" spans="1:4" s="47" customFormat="1" ht="11.25" customHeight="1" x14ac:dyDescent="0.2">
      <c r="A129" s="49"/>
      <c r="B129" s="50"/>
      <c r="C129" s="50"/>
      <c r="D129" s="51"/>
    </row>
    <row r="130" spans="1:4" s="47" customFormat="1" ht="11.25" customHeight="1" x14ac:dyDescent="0.2">
      <c r="A130" s="49"/>
      <c r="B130" s="50"/>
      <c r="C130" s="50"/>
      <c r="D130" s="51"/>
    </row>
    <row r="131" spans="1:4" s="47" customFormat="1" ht="11.25" customHeight="1" x14ac:dyDescent="0.2">
      <c r="A131" s="52"/>
      <c r="B131" s="53"/>
      <c r="C131" s="53"/>
      <c r="D131" s="54"/>
    </row>
    <row r="132" spans="1:4" ht="11.25" customHeight="1" x14ac:dyDescent="0.2">
      <c r="A132" s="52"/>
      <c r="B132" s="53"/>
      <c r="C132" s="53"/>
      <c r="D132" s="54"/>
    </row>
    <row r="133" spans="1:4" ht="11.25" customHeight="1" x14ac:dyDescent="0.2">
      <c r="A133" s="52"/>
      <c r="B133" s="53"/>
      <c r="C133" s="53"/>
      <c r="D133" s="54"/>
    </row>
    <row r="134" spans="1:4" ht="11.25" customHeight="1" x14ac:dyDescent="0.2">
      <c r="A134" s="52"/>
      <c r="B134" s="53"/>
      <c r="C134" s="53"/>
      <c r="D134" s="54"/>
    </row>
    <row r="135" spans="1:4" ht="11.25" customHeight="1" x14ac:dyDescent="0.2">
      <c r="A135" s="52"/>
      <c r="B135" s="53"/>
      <c r="C135" s="53"/>
      <c r="D135" s="54"/>
    </row>
    <row r="136" spans="1:4" ht="11.25" customHeight="1" x14ac:dyDescent="0.2">
      <c r="A136" s="52"/>
      <c r="B136" s="53"/>
      <c r="C136" s="53"/>
      <c r="D136" s="54"/>
    </row>
    <row r="137" spans="1:4" ht="11.25" customHeight="1" x14ac:dyDescent="0.2">
      <c r="A137" s="52"/>
      <c r="B137" s="53"/>
      <c r="C137" s="53"/>
      <c r="D137" s="54"/>
    </row>
    <row r="138" spans="1:4" ht="11.25" customHeight="1" x14ac:dyDescent="0.2">
      <c r="A138" s="52"/>
      <c r="B138" s="53"/>
      <c r="C138" s="53"/>
      <c r="D138" s="54"/>
    </row>
    <row r="139" spans="1:4" ht="11.25" customHeight="1" x14ac:dyDescent="0.2">
      <c r="A139" s="52"/>
      <c r="B139" s="53"/>
      <c r="C139" s="53"/>
      <c r="D139" s="54"/>
    </row>
    <row r="140" spans="1:4" s="4" customFormat="1" ht="11.25" customHeight="1" x14ac:dyDescent="0.2">
      <c r="A140" s="6"/>
      <c r="B140" s="55"/>
      <c r="C140" s="55"/>
      <c r="D140" s="45" t="s">
        <v>104</v>
      </c>
    </row>
    <row r="141" spans="1:4" s="4" customFormat="1" ht="11.25" customHeight="1" x14ac:dyDescent="0.2">
      <c r="A141" s="1">
        <v>32</v>
      </c>
      <c r="B141" s="2"/>
      <c r="C141" s="2"/>
      <c r="D141" s="3" t="str">
        <f>D1</f>
        <v>Road Initials: CSXT  Year: 2018</v>
      </c>
    </row>
    <row r="142" spans="1:4" ht="11.25" customHeight="1" x14ac:dyDescent="0.2">
      <c r="A142" s="102" t="s">
        <v>108</v>
      </c>
      <c r="B142" s="103"/>
      <c r="C142" s="103"/>
      <c r="D142" s="104"/>
    </row>
    <row r="143" spans="1:4" ht="11.25" customHeight="1" x14ac:dyDescent="0.2">
      <c r="A143" s="9"/>
      <c r="B143" s="10" t="s">
        <v>109</v>
      </c>
      <c r="C143" s="10"/>
      <c r="D143" s="11"/>
    </row>
    <row r="144" spans="1:4" ht="11.25" customHeight="1" x14ac:dyDescent="0.2">
      <c r="A144" s="9"/>
      <c r="B144" s="10"/>
      <c r="C144" s="10"/>
      <c r="D144" s="11"/>
    </row>
    <row r="145" spans="1:4" x14ac:dyDescent="0.2">
      <c r="A145" s="105" t="s">
        <v>110</v>
      </c>
      <c r="B145" s="106"/>
      <c r="C145" s="106"/>
      <c r="D145" s="107"/>
    </row>
    <row r="146" spans="1:4" ht="24.75" customHeight="1" x14ac:dyDescent="0.2">
      <c r="A146" s="108" t="s">
        <v>111</v>
      </c>
      <c r="B146" s="109"/>
      <c r="C146" s="109"/>
      <c r="D146" s="110"/>
    </row>
    <row r="147" spans="1:4" ht="48.75" customHeight="1" x14ac:dyDescent="0.2">
      <c r="A147" s="56" t="s">
        <v>112</v>
      </c>
      <c r="B147" s="50" t="s">
        <v>113</v>
      </c>
      <c r="C147" s="10"/>
      <c r="D147" s="11"/>
    </row>
    <row r="148" spans="1:4" ht="38.25" customHeight="1" x14ac:dyDescent="0.2">
      <c r="A148" s="9"/>
      <c r="B148" s="50" t="s">
        <v>114</v>
      </c>
      <c r="C148" s="10"/>
      <c r="D148" s="57">
        <v>4353413</v>
      </c>
    </row>
    <row r="149" spans="1:4" ht="24.75" customHeight="1" x14ac:dyDescent="0.2">
      <c r="A149" s="9"/>
      <c r="B149" s="58" t="s">
        <v>115</v>
      </c>
      <c r="C149" s="10"/>
      <c r="D149" s="59">
        <v>10882</v>
      </c>
    </row>
    <row r="150" spans="1:4" ht="39" customHeight="1" x14ac:dyDescent="0.2">
      <c r="A150" s="9"/>
      <c r="B150" s="58" t="s">
        <v>116</v>
      </c>
      <c r="C150" s="10"/>
      <c r="D150" s="59">
        <v>62592</v>
      </c>
    </row>
    <row r="151" spans="1:4" x14ac:dyDescent="0.2">
      <c r="A151" s="9"/>
      <c r="B151" s="60" t="s">
        <v>117</v>
      </c>
      <c r="C151" s="10"/>
      <c r="D151" s="61">
        <f>D148-D149-D150</f>
        <v>4279939</v>
      </c>
    </row>
    <row r="152" spans="1:4" ht="7.5" customHeight="1" x14ac:dyDescent="0.2">
      <c r="A152" s="9"/>
      <c r="B152" s="10"/>
      <c r="C152" s="10"/>
      <c r="D152" s="62"/>
    </row>
    <row r="153" spans="1:4" ht="42.75" customHeight="1" x14ac:dyDescent="0.2">
      <c r="A153" s="56" t="s">
        <v>118</v>
      </c>
      <c r="B153" s="50" t="s">
        <v>119</v>
      </c>
      <c r="C153" s="10"/>
      <c r="D153" s="63"/>
    </row>
    <row r="154" spans="1:4" x14ac:dyDescent="0.2">
      <c r="A154" s="9"/>
      <c r="B154" s="80" t="s">
        <v>145</v>
      </c>
      <c r="C154" s="10"/>
      <c r="D154" s="64">
        <v>2939460</v>
      </c>
    </row>
    <row r="155" spans="1:4" ht="33.75" x14ac:dyDescent="0.2">
      <c r="A155" s="9"/>
      <c r="B155" s="58" t="s">
        <v>120</v>
      </c>
      <c r="C155" s="10"/>
      <c r="D155" s="65">
        <v>998664</v>
      </c>
    </row>
    <row r="156" spans="1:4" ht="46.5" customHeight="1" x14ac:dyDescent="0.2">
      <c r="A156" s="9"/>
      <c r="B156" s="58" t="s">
        <v>121</v>
      </c>
      <c r="C156" s="10"/>
      <c r="D156" s="65">
        <v>802</v>
      </c>
    </row>
    <row r="157" spans="1:4" ht="38.25" customHeight="1" x14ac:dyDescent="0.2">
      <c r="A157" s="9"/>
      <c r="B157" s="58" t="s">
        <v>122</v>
      </c>
      <c r="C157" s="10"/>
      <c r="D157" s="59">
        <v>5605</v>
      </c>
    </row>
    <row r="158" spans="1:4" x14ac:dyDescent="0.2">
      <c r="A158" s="9"/>
      <c r="B158" s="10" t="s">
        <v>123</v>
      </c>
      <c r="C158" s="10"/>
      <c r="D158" s="63"/>
    </row>
    <row r="159" spans="1:4" x14ac:dyDescent="0.2">
      <c r="A159" s="9"/>
      <c r="B159" s="10" t="s">
        <v>124</v>
      </c>
      <c r="C159" s="10"/>
      <c r="D159" s="64">
        <v>42799</v>
      </c>
    </row>
    <row r="160" spans="1:4" ht="22.5" x14ac:dyDescent="0.2">
      <c r="A160" s="9"/>
      <c r="B160" s="58" t="s">
        <v>125</v>
      </c>
      <c r="C160" s="10"/>
      <c r="D160" s="66">
        <v>0</v>
      </c>
    </row>
    <row r="161" spans="1:5" x14ac:dyDescent="0.2">
      <c r="A161" s="9"/>
      <c r="B161" s="60" t="s">
        <v>126</v>
      </c>
      <c r="C161" s="10"/>
      <c r="D161" s="61">
        <f>(D154+D155+D156+D157-D159-D160)</f>
        <v>3901732</v>
      </c>
    </row>
    <row r="162" spans="1:5" ht="12" customHeight="1" x14ac:dyDescent="0.2">
      <c r="A162" s="9"/>
      <c r="B162" s="10"/>
      <c r="C162" s="10"/>
      <c r="D162" s="63"/>
    </row>
    <row r="163" spans="1:5" x14ac:dyDescent="0.2">
      <c r="A163" s="56" t="s">
        <v>127</v>
      </c>
      <c r="B163" s="10" t="s">
        <v>128</v>
      </c>
      <c r="C163" s="10"/>
      <c r="D163" s="67">
        <f>ROUND(D161/D151,4)</f>
        <v>0.91159999999999997</v>
      </c>
    </row>
    <row r="164" spans="1:5" ht="12" customHeight="1" x14ac:dyDescent="0.2">
      <c r="A164" s="9"/>
      <c r="B164" s="10"/>
      <c r="C164" s="10"/>
      <c r="D164" s="63"/>
    </row>
    <row r="165" spans="1:5" ht="22.5" x14ac:dyDescent="0.2">
      <c r="A165" s="56" t="s">
        <v>129</v>
      </c>
      <c r="B165" s="50" t="s">
        <v>130</v>
      </c>
      <c r="C165" s="10"/>
      <c r="D165" s="67">
        <f>SUM(1-D163)</f>
        <v>8.8400000000000034E-2</v>
      </c>
    </row>
    <row r="166" spans="1:5" x14ac:dyDescent="0.2">
      <c r="A166" s="56"/>
      <c r="B166" s="50"/>
      <c r="C166" s="50"/>
      <c r="D166" s="68"/>
      <c r="E166" s="27"/>
    </row>
    <row r="167" spans="1:5" ht="45" x14ac:dyDescent="0.2">
      <c r="A167" s="56" t="s">
        <v>131</v>
      </c>
      <c r="B167" s="50" t="s">
        <v>132</v>
      </c>
      <c r="C167" s="10"/>
      <c r="D167" s="57">
        <v>68062</v>
      </c>
      <c r="E167" s="27"/>
    </row>
    <row r="168" spans="1:5" ht="7.5" customHeight="1" x14ac:dyDescent="0.2">
      <c r="A168" s="56"/>
      <c r="B168" s="50"/>
      <c r="C168" s="50"/>
      <c r="D168" s="69"/>
    </row>
    <row r="169" spans="1:5" ht="15" customHeight="1" x14ac:dyDescent="0.2">
      <c r="A169" s="90" t="s">
        <v>133</v>
      </c>
      <c r="B169" s="91"/>
      <c r="C169" s="91"/>
      <c r="D169" s="92"/>
    </row>
    <row r="170" spans="1:5" ht="9.75" customHeight="1" x14ac:dyDescent="0.2">
      <c r="A170" s="93"/>
      <c r="B170" s="94"/>
      <c r="C170" s="94"/>
      <c r="D170" s="95"/>
      <c r="E170" s="70"/>
    </row>
    <row r="171" spans="1:5" ht="47.25" customHeight="1" x14ac:dyDescent="0.2">
      <c r="A171" s="56" t="s">
        <v>134</v>
      </c>
      <c r="B171" s="50" t="s">
        <v>135</v>
      </c>
      <c r="C171" s="50"/>
      <c r="D171" s="71">
        <v>0</v>
      </c>
      <c r="E171" s="70"/>
    </row>
    <row r="172" spans="1:5" ht="7.5" customHeight="1" x14ac:dyDescent="0.2">
      <c r="A172" s="56"/>
      <c r="B172" s="50"/>
      <c r="C172" s="50"/>
      <c r="D172" s="72"/>
    </row>
    <row r="173" spans="1:5" x14ac:dyDescent="0.2">
      <c r="A173" s="96" t="s">
        <v>136</v>
      </c>
      <c r="B173" s="97"/>
      <c r="C173" s="97"/>
      <c r="D173" s="98"/>
    </row>
    <row r="174" spans="1:5" x14ac:dyDescent="0.2">
      <c r="A174" s="9"/>
      <c r="B174" s="10"/>
      <c r="C174" s="10"/>
      <c r="D174" s="11"/>
    </row>
    <row r="175" spans="1:5" x14ac:dyDescent="0.2">
      <c r="A175" s="56" t="s">
        <v>137</v>
      </c>
      <c r="B175" s="10" t="s">
        <v>138</v>
      </c>
      <c r="C175" s="10"/>
      <c r="D175" s="11"/>
    </row>
    <row r="176" spans="1:5" x14ac:dyDescent="0.2">
      <c r="A176" s="9"/>
      <c r="B176" s="10" t="s">
        <v>139</v>
      </c>
      <c r="C176" s="10"/>
      <c r="D176" s="40">
        <v>68062</v>
      </c>
    </row>
    <row r="177" spans="1:4" x14ac:dyDescent="0.2">
      <c r="A177" s="9"/>
      <c r="B177" s="60" t="s">
        <v>140</v>
      </c>
      <c r="C177" s="10"/>
      <c r="D177" s="73">
        <v>0</v>
      </c>
    </row>
    <row r="178" spans="1:4" x14ac:dyDescent="0.2">
      <c r="A178" s="9"/>
      <c r="B178" s="10" t="s">
        <v>141</v>
      </c>
      <c r="C178" s="10"/>
      <c r="D178" s="74">
        <f>D176+D177</f>
        <v>68062</v>
      </c>
    </row>
    <row r="179" spans="1:4" s="4" customFormat="1" x14ac:dyDescent="0.2">
      <c r="A179" s="12"/>
      <c r="B179" s="2"/>
      <c r="C179" s="2"/>
      <c r="D179" s="40"/>
    </row>
    <row r="180" spans="1:4" s="4" customFormat="1" x14ac:dyDescent="0.2">
      <c r="A180" s="79" t="s">
        <v>104</v>
      </c>
      <c r="B180" s="6"/>
      <c r="C180" s="6"/>
      <c r="D180" s="75"/>
    </row>
    <row r="188" spans="1:4" ht="12" customHeight="1" x14ac:dyDescent="0.2"/>
    <row r="189" spans="1:4" ht="12" customHeight="1" x14ac:dyDescent="0.2"/>
    <row r="190" spans="1:4" ht="12" customHeight="1" x14ac:dyDescent="0.2"/>
    <row r="191" spans="1:4" ht="12" customHeight="1" x14ac:dyDescent="0.2"/>
    <row r="192" spans="1:4"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1.1" customHeight="1" x14ac:dyDescent="0.2"/>
    <row r="209" ht="11.1" customHeight="1" x14ac:dyDescent="0.2"/>
    <row r="210" ht="11.1" customHeight="1" x14ac:dyDescent="0.2"/>
    <row r="211" ht="11.1" customHeight="1" x14ac:dyDescent="0.2"/>
    <row r="212" ht="11.1" customHeight="1" x14ac:dyDescent="0.2"/>
    <row r="213" ht="11.1" customHeight="1" x14ac:dyDescent="0.2"/>
    <row r="214" ht="11.1" customHeight="1" x14ac:dyDescent="0.2"/>
    <row r="215" ht="11.1" customHeight="1" x14ac:dyDescent="0.2"/>
    <row r="216" ht="11.1" customHeight="1" x14ac:dyDescent="0.2"/>
    <row r="217" ht="11.1" customHeight="1" x14ac:dyDescent="0.2"/>
    <row r="218" ht="11.1" customHeight="1" x14ac:dyDescent="0.2"/>
    <row r="219" ht="11.1" customHeight="1" x14ac:dyDescent="0.2"/>
    <row r="220" ht="11.1" customHeight="1" x14ac:dyDescent="0.2"/>
    <row r="221" ht="11.1" customHeight="1" x14ac:dyDescent="0.2"/>
    <row r="222" ht="11.1" customHeight="1" x14ac:dyDescent="0.2"/>
    <row r="223" ht="11.1" customHeight="1" x14ac:dyDescent="0.2"/>
    <row r="224" ht="11.1" customHeight="1" x14ac:dyDescent="0.2"/>
    <row r="225" ht="11.1" customHeight="1" x14ac:dyDescent="0.2"/>
    <row r="226" ht="11.1" customHeight="1" x14ac:dyDescent="0.2"/>
    <row r="227" ht="11.1" customHeight="1" x14ac:dyDescent="0.2"/>
    <row r="228" ht="11.1" customHeight="1" x14ac:dyDescent="0.2"/>
    <row r="229" ht="11.1" customHeight="1" x14ac:dyDescent="0.2"/>
    <row r="230" ht="11.1" customHeight="1" x14ac:dyDescent="0.2"/>
    <row r="231" ht="11.1" customHeight="1" x14ac:dyDescent="0.2"/>
    <row r="232" ht="11.1" customHeight="1" x14ac:dyDescent="0.2"/>
    <row r="233" ht="11.1" customHeight="1" x14ac:dyDescent="0.2"/>
    <row r="234" ht="11.1" customHeight="1" x14ac:dyDescent="0.2"/>
    <row r="235" ht="11.1" customHeight="1" x14ac:dyDescent="0.2"/>
    <row r="236" ht="11.1" customHeight="1" x14ac:dyDescent="0.2"/>
    <row r="237" ht="11.1" customHeight="1" x14ac:dyDescent="0.2"/>
    <row r="238" ht="11.1" customHeight="1" x14ac:dyDescent="0.2"/>
    <row r="239" ht="11.1" customHeight="1" x14ac:dyDescent="0.2"/>
    <row r="240" ht="11.1" customHeight="1" x14ac:dyDescent="0.2"/>
    <row r="241" ht="11.1" customHeight="1" x14ac:dyDescent="0.2"/>
    <row r="242" ht="11.1" customHeight="1" x14ac:dyDescent="0.2"/>
    <row r="243" ht="11.1" customHeight="1" x14ac:dyDescent="0.2"/>
    <row r="244" ht="11.1" customHeight="1" x14ac:dyDescent="0.2"/>
    <row r="245" ht="11.1" customHeight="1" x14ac:dyDescent="0.2"/>
    <row r="246" ht="11.1" customHeight="1" x14ac:dyDescent="0.2"/>
    <row r="247" ht="11.1" customHeight="1" x14ac:dyDescent="0.2"/>
    <row r="248" ht="11.1" customHeight="1" x14ac:dyDescent="0.2"/>
    <row r="249" ht="11.1" customHeight="1" x14ac:dyDescent="0.2"/>
    <row r="250" ht="11.1" customHeight="1" x14ac:dyDescent="0.2"/>
    <row r="251" ht="11.1" customHeight="1" x14ac:dyDescent="0.2"/>
    <row r="252" ht="11.1" customHeight="1" x14ac:dyDescent="0.2"/>
    <row r="253" ht="11.1" customHeight="1" x14ac:dyDescent="0.2"/>
    <row r="254" ht="11.1" customHeight="1" x14ac:dyDescent="0.2"/>
    <row r="255" ht="11.1" customHeight="1" x14ac:dyDescent="0.2"/>
    <row r="256" ht="11.1" customHeight="1" x14ac:dyDescent="0.2"/>
    <row r="257" ht="11.1" customHeight="1" x14ac:dyDescent="0.2"/>
    <row r="258" ht="11.1" customHeight="1" x14ac:dyDescent="0.2"/>
    <row r="259" ht="11.1" customHeight="1" x14ac:dyDescent="0.2"/>
    <row r="260" ht="11.1" customHeight="1" x14ac:dyDescent="0.2"/>
  </sheetData>
  <mergeCells count="14">
    <mergeCell ref="A169:D170"/>
    <mergeCell ref="A173:D173"/>
    <mergeCell ref="A75:B75"/>
    <mergeCell ref="C75:D75"/>
    <mergeCell ref="A104:D104"/>
    <mergeCell ref="A142:D142"/>
    <mergeCell ref="A145:D145"/>
    <mergeCell ref="A146:D146"/>
    <mergeCell ref="A73:D73"/>
    <mergeCell ref="A3:D3"/>
    <mergeCell ref="C9:C14"/>
    <mergeCell ref="A25:D25"/>
    <mergeCell ref="A27:B27"/>
    <mergeCell ref="C27:D27"/>
  </mergeCells>
  <pageMargins left="0.75" right="0.75" top="0.75" bottom="0.75" header="0.5" footer="0.5"/>
  <pageSetup scale="95" orientation="portrait" r:id="rId1"/>
  <rowBreaks count="2" manualBreakCount="2">
    <brk id="70" max="16383" man="1"/>
    <brk id="14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250</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CSX Technology</dc:creator>
  <cp:lastModifiedBy>Government of the United States</cp:lastModifiedBy>
  <dcterms:created xsi:type="dcterms:W3CDTF">2018-01-23T15:12:24Z</dcterms:created>
  <dcterms:modified xsi:type="dcterms:W3CDTF">2019-05-01T14:19:39Z</dcterms:modified>
</cp:coreProperties>
</file>