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STNT\Regulatory Reporting\US Regulation\2019\STB ANNUAL\GTC R1\Sch 250\Submission to STB\"/>
    </mc:Choice>
  </mc:AlternateContent>
  <bookViews>
    <workbookView xWindow="0" yWindow="0" windowWidth="28800" windowHeight="12160"/>
  </bookViews>
  <sheets>
    <sheet name="Sch250" sheetId="1" r:id="rId1"/>
    <sheet name="Part b" sheetId="2" r:id="rId2"/>
    <sheet name="Footnot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_xlnm._FilterDatabase" localSheetId="0" hidden="1">'Sch250'!#REF!</definedName>
    <definedName name="AllocatedBookReserve">[2]BookReserve!$A$20:$F$76</definedName>
    <definedName name="BookReserve">[3]BookReserve!$A$4:$J$17</definedName>
    <definedName name="Companies" localSheetId="0">'Sch250'!$A$26:$F$62</definedName>
    <definedName name="DD_ADJno">'[4]DrillDowns Menus'!$A$4:$A$78</definedName>
    <definedName name="DD_Company">'[4]DrillDowns Menus'!$D$4:$D$57</definedName>
    <definedName name="DD_Line">'[4]DrillDowns Menus'!$A$593:$A$821</definedName>
    <definedName name="DD_REI">'[4]DrillDowns Menus'!$A$841:$B$851</definedName>
    <definedName name="DD_TYPE">'[4]DrillDowns Menus'!$A$854:$A$860</definedName>
    <definedName name="Deprlot">[5]Deprlot!$A$1:$P$25</definedName>
    <definedName name="Deprlot_SEC">[3]Deprlot_SEC!$A$1:$P$10</definedName>
    <definedName name="DF_GRID_1">1 - BW - [6]OpCos!$G$15:$U$57</definedName>
    <definedName name="EquipDeprate">[7]EquipDeprate!$A$1:$P$30</definedName>
    <definedName name="GTWLevelPayments">#REF!</definedName>
    <definedName name="LocoDeprate">[7]LocoDeprate!$A$1:$P$14</definedName>
    <definedName name="MD_class">[9]GUIDELINE!$A$66:$A$100</definedName>
    <definedName name="Pivot_Table_REI">'[4]PT REI Hview by adj'!$B$38:$BG$48</definedName>
    <definedName name="PRB_ManAdj">'[4]FB Calc ALLOC 8'!#REF!</definedName>
    <definedName name="_xlnm.Print_Area" localSheetId="2">Footnote!$A$1:$B$7</definedName>
    <definedName name="_xlnm.Print_Area" localSheetId="1">'Part b'!$A$2:$D$76</definedName>
    <definedName name="_xlnm.Print_Area" localSheetId="0">'Sch250'!$B$2:$F$60</definedName>
    <definedName name="Print_Area_MI">'[10]Oath-P98'!$B$1:$D$65</definedName>
    <definedName name="_xlnm.Print_Titles" localSheetId="0">'Sch250'!$1:$4</definedName>
    <definedName name="Print_Titles_MI">'[11]710Inst-P77'!$A$1:$IV$13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  <definedName name="SAPBEXhrIndnt" hidden="1">"Wide"</definedName>
    <definedName name="SAPsysID" hidden="1">"708C5W7SBKP804JT78WJ0JNKI"</definedName>
    <definedName name="SAPwbID" hidden="1">"ARS"</definedName>
    <definedName name="Sch250_tab2.1withREF" localSheetId="0">'Sch250'!$A$1:$F$62</definedName>
    <definedName name="Sch250_tab4A" localSheetId="0">'Sch250'!$A$2:$F$62</definedName>
    <definedName name="SUMMARY_REI">#REF!</definedName>
    <definedName name="Table_Line">'[4]DrillDowns Menus'!$A$592:$D$835</definedName>
    <definedName name="Table_OPEX">'[4]DrillDowns Menus'!$A$105:$F$345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D72" i="2"/>
  <c r="D48" i="2"/>
  <c r="D25" i="2"/>
  <c r="E23" i="1"/>
  <c r="E25" i="1" s="1"/>
  <c r="D23" i="1"/>
  <c r="D25" i="1" s="1"/>
  <c r="E16" i="1"/>
  <c r="D51" i="2" l="1"/>
  <c r="D53" i="2" s="1"/>
  <c r="D74" i="2"/>
</calcChain>
</file>

<file path=xl/sharedStrings.xml><?xml version="1.0" encoding="utf-8"?>
<sst xmlns="http://schemas.openxmlformats.org/spreadsheetml/2006/main" count="135" uniqueCount="111">
  <si>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</si>
  <si>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</si>
  <si>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</si>
  <si>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</si>
  <si>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</si>
  <si>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</si>
  <si>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</si>
  <si>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</si>
  <si>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</si>
  <si>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</si>
  <si>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</si>
  <si>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</si>
  <si>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</si>
  <si>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</si>
  <si>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</si>
  <si>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</si>
  <si>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</si>
  <si>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</si>
  <si>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</si>
  <si>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</si>
  <si>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</si>
  <si>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</si>
  <si>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</si>
  <si>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</si>
  <si>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</si>
  <si>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</si>
  <si>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</si>
  <si>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</si>
  <si>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</si>
  <si>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</si>
  <si>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</si>
  <si>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</si>
  <si>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</si>
  <si>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</si>
  <si>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</si>
  <si>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</si>
  <si>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</si>
  <si>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</si>
  <si>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</si>
  <si>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</si>
  <si>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</si>
  <si>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</si>
  <si>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</si>
  <si>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</si>
  <si>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</si>
  <si>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</si>
  <si>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</si>
  <si>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</si>
  <si>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</si>
  <si>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</si>
  <si>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</si>
  <si>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</si>
  <si>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</si>
  <si>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</si>
  <si>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</si>
  <si>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</si>
  <si>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</si>
  <si>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</si>
  <si>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</si>
  <si>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</si>
  <si>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</si>
  <si>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</si>
  <si>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</si>
  <si>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</si>
  <si>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</si>
  <si>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</si>
  <si>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</si>
  <si>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</si>
  <si>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</si>
  <si>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</si>
  <si>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</si>
  <si>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</si>
  <si>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</si>
  <si>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</si>
  <si>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</si>
  <si>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</si>
  <si>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</si>
  <si>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</si>
  <si>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</si>
  <si>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</si>
  <si>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</si>
  <si>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</si>
  <si>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</si>
  <si>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</si>
  <si>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 xml:space="preserve">As at December 31, 2019 and 2018, the net accumulated government grants outstanding were $250,949 and $234,122.  </t>
  </si>
  <si>
    <t>Amortization of these grants was $7,206 and $6,457 for the years ended December 31, 2019 and 2018.</t>
  </si>
  <si>
    <t>Road Initials :  GTC    Year:   2019</t>
  </si>
  <si>
    <t>Grand Trunk Corporation</t>
  </si>
  <si>
    <t>Rail-related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</si>
  <si>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</si>
  <si>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</si>
  <si>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</si>
  <si>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</si>
  <si>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</si>
  <si>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</si>
  <si>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</si>
  <si>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</si>
  <si>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</si>
  <si>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</si>
  <si>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</si>
  <si>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</si>
  <si>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</si>
  <si>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</si>
  <si>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</si>
  <si>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</si>
  <si>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</si>
  <si>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</si>
  <si>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TransX, Ltd.</t>
  </si>
  <si>
    <t>Waterloo Railway Company</t>
  </si>
  <si>
    <t>Wisconsin Central Ltd.</t>
  </si>
  <si>
    <t>Wisconsin Chicago Link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</si>
</sst>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 Black"/>
      <family val="2"/>
    </font>
    <font>
      <strike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" xfId="1" applyBorder="1"/>
    <xf numFmtId="38" fontId="1" fillId="0" borderId="11" xfId="1" applyNumberFormat="1" applyBorder="1"/>
    <xf numFmtId="0" fontId="1" fillId="0" borderId="9" xfId="1" applyBorder="1"/>
    <xf numFmtId="0" fontId="2" fillId="0" borderId="4" xfId="1" applyFont="1" applyBorder="1" applyAlignment="1">
      <alignment horizontal="left"/>
    </xf>
    <xf numFmtId="38" fontId="1" fillId="0" borderId="9" xfId="1" applyNumberFormat="1" applyBorder="1"/>
    <xf numFmtId="38" fontId="1" fillId="0" borderId="10" xfId="1" applyNumberFormat="1" applyBorder="1"/>
    <xf numFmtId="0" fontId="1" fillId="0" borderId="12" xfId="1" applyBorder="1" applyAlignment="1">
      <alignment horizontal="center"/>
    </xf>
    <xf numFmtId="0" fontId="1" fillId="0" borderId="13" xfId="1" quotePrefix="1" applyBorder="1"/>
    <xf numFmtId="38" fontId="2" fillId="0" borderId="9" xfId="1" applyNumberFormat="1" applyFont="1" applyBorder="1" applyAlignment="1">
      <alignment horizontal="center"/>
    </xf>
    <xf numFmtId="164" fontId="1" fillId="2" borderId="12" xfId="2" quotePrefix="1" applyNumberFormat="1" applyFont="1" applyFill="1" applyBorder="1" applyAlignment="1">
      <alignment horizontal="right"/>
    </xf>
    <xf numFmtId="0" fontId="1" fillId="0" borderId="11" xfId="1" applyBorder="1" applyAlignment="1">
      <alignment horizontal="center"/>
    </xf>
    <xf numFmtId="0" fontId="1" fillId="0" borderId="1" xfId="1" quotePrefix="1" applyBorder="1"/>
    <xf numFmtId="0" fontId="1" fillId="0" borderId="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left"/>
    </xf>
    <xf numFmtId="38" fontId="1" fillId="0" borderId="16" xfId="1" applyNumberFormat="1" applyBorder="1"/>
    <xf numFmtId="38" fontId="1" fillId="2" borderId="14" xfId="1" applyNumberFormat="1" applyFill="1" applyBorder="1"/>
    <xf numFmtId="0" fontId="1" fillId="0" borderId="0" xfId="1" applyAlignment="1">
      <alignment horizontal="center"/>
    </xf>
    <xf numFmtId="0" fontId="2" fillId="0" borderId="9" xfId="1" applyFont="1" applyBorder="1" applyAlignment="1">
      <alignment horizontal="left"/>
    </xf>
    <xf numFmtId="38" fontId="1" fillId="2" borderId="9" xfId="1" applyNumberFormat="1" applyFill="1" applyBorder="1"/>
    <xf numFmtId="0" fontId="1" fillId="0" borderId="10" xfId="1" applyBorder="1" applyAlignment="1">
      <alignment horizontal="left"/>
    </xf>
    <xf numFmtId="0" fontId="1" fillId="0" borderId="12" xfId="1" quotePrefix="1" applyBorder="1"/>
    <xf numFmtId="0" fontId="1" fillId="0" borderId="12" xfId="1" applyBorder="1"/>
    <xf numFmtId="164" fontId="1" fillId="0" borderId="12" xfId="2" applyNumberFormat="1" applyFont="1" applyFill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/>
    <xf numFmtId="38" fontId="1" fillId="0" borderId="0" xfId="1" applyNumberFormat="1" applyBorder="1"/>
    <xf numFmtId="0" fontId="1" fillId="0" borderId="5" xfId="1" applyBorder="1"/>
    <xf numFmtId="0" fontId="2" fillId="0" borderId="8" xfId="1" applyFont="1" applyBorder="1"/>
    <xf numFmtId="0" fontId="2" fillId="0" borderId="6" xfId="1" applyFont="1" applyBorder="1"/>
    <xf numFmtId="0" fontId="1" fillId="0" borderId="17" xfId="1" applyBorder="1"/>
    <xf numFmtId="164" fontId="3" fillId="0" borderId="1" xfId="2" applyNumberFormat="1" applyFont="1" applyFill="1" applyBorder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0" fontId="1" fillId="0" borderId="4" xfId="1" applyFont="1" applyFill="1" applyBorder="1" applyAlignment="1">
      <alignment horizontal="right"/>
    </xf>
    <xf numFmtId="0" fontId="1" fillId="0" borderId="5" xfId="1" applyFont="1" applyFill="1" applyBorder="1"/>
    <xf numFmtId="0" fontId="1" fillId="0" borderId="4" xfId="1" applyFont="1" applyFill="1" applyBorder="1"/>
    <xf numFmtId="0" fontId="1" fillId="0" borderId="0" xfId="1" applyFont="1" applyFill="1" applyBorder="1"/>
    <xf numFmtId="0" fontId="1" fillId="0" borderId="0" xfId="1" applyFont="1" applyFill="1"/>
    <xf numFmtId="0" fontId="1" fillId="0" borderId="0" xfId="1" applyFill="1" applyAlignment="1">
      <alignment horizontal="center"/>
    </xf>
    <xf numFmtId="0" fontId="1" fillId="0" borderId="6" xfId="1" applyFill="1" applyBorder="1"/>
    <xf numFmtId="0" fontId="1" fillId="0" borderId="8" xfId="1" applyFill="1" applyBorder="1"/>
    <xf numFmtId="0" fontId="1" fillId="0" borderId="7" xfId="1" applyFill="1" applyBorder="1"/>
    <xf numFmtId="0" fontId="1" fillId="0" borderId="0" xfId="1" applyFill="1"/>
    <xf numFmtId="0" fontId="2" fillId="0" borderId="13" xfId="3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2" fillId="0" borderId="17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right"/>
    </xf>
    <xf numFmtId="0" fontId="4" fillId="0" borderId="2" xfId="3" applyFont="1" applyFill="1" applyBorder="1"/>
    <xf numFmtId="0" fontId="1" fillId="0" borderId="2" xfId="3" applyFill="1" applyBorder="1"/>
    <xf numFmtId="0" fontId="1" fillId="0" borderId="3" xfId="3" applyFill="1" applyBorder="1"/>
    <xf numFmtId="0" fontId="1" fillId="0" borderId="4" xfId="3" applyFill="1" applyBorder="1"/>
    <xf numFmtId="0" fontId="1" fillId="0" borderId="0" xfId="3" applyFont="1" applyFill="1" applyBorder="1"/>
    <xf numFmtId="0" fontId="1" fillId="0" borderId="0" xfId="3" applyFill="1" applyBorder="1"/>
    <xf numFmtId="0" fontId="1" fillId="0" borderId="5" xfId="3" applyFill="1" applyBorder="1"/>
    <xf numFmtId="0" fontId="1" fillId="0" borderId="6" xfId="3" applyFill="1" applyBorder="1"/>
    <xf numFmtId="0" fontId="1" fillId="0" borderId="7" xfId="3" applyFont="1" applyFill="1" applyBorder="1"/>
    <xf numFmtId="0" fontId="1" fillId="0" borderId="7" xfId="3" applyFill="1" applyBorder="1"/>
    <xf numFmtId="0" fontId="1" fillId="0" borderId="8" xfId="3" applyFill="1" applyBorder="1"/>
    <xf numFmtId="0" fontId="1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7" xfId="1" applyBorder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/>
    <xf numFmtId="164" fontId="1" fillId="0" borderId="7" xfId="2" applyNumberFormat="1" applyFill="1" applyBorder="1"/>
    <xf numFmtId="164" fontId="1" fillId="0" borderId="0" xfId="2" applyNumberFormat="1" applyFill="1" applyBorder="1"/>
    <xf numFmtId="0" fontId="1" fillId="0" borderId="0" xfId="1" quotePrefix="1"/>
    <xf numFmtId="164" fontId="1" fillId="0" borderId="0" xfId="2" applyNumberFormat="1" applyFill="1"/>
    <xf numFmtId="164" fontId="1" fillId="0" borderId="7" xfId="2" applyNumberFormat="1" applyFont="1" applyFill="1" applyBorder="1"/>
    <xf numFmtId="0" fontId="1" fillId="0" borderId="0" xfId="1" quotePrefix="1" applyAlignment="1">
      <alignment horizontal="center"/>
    </xf>
    <xf numFmtId="10" fontId="1" fillId="0" borderId="7" xfId="4" applyNumberFormat="1" applyFill="1" applyBorder="1"/>
    <xf numFmtId="10" fontId="1" fillId="0" borderId="0" xfId="4" applyNumberFormat="1" applyFill="1"/>
    <xf numFmtId="164" fontId="1" fillId="0" borderId="0" xfId="2" applyNumberFormat="1" applyFont="1" applyFill="1"/>
    <xf numFmtId="0" fontId="1" fillId="0" borderId="18" xfId="1" applyBorder="1"/>
    <xf numFmtId="0" fontId="1" fillId="0" borderId="18" xfId="1" applyBorder="1" applyAlignment="1">
      <alignment horizontal="center"/>
    </xf>
    <xf numFmtId="164" fontId="1" fillId="0" borderId="18" xfId="2" applyNumberFormat="1" applyFill="1" applyBorder="1"/>
    <xf numFmtId="164" fontId="1" fillId="0" borderId="0" xfId="2" applyNumberFormat="1" applyFont="1" applyAlignment="1">
      <alignment horizontal="left"/>
    </xf>
    <xf numFmtId="0" fontId="1" fillId="0" borderId="0" xfId="1" applyFont="1" applyFill="1" applyAlignment="1">
      <alignment horizontal="left"/>
    </xf>
    <xf numFmtId="0" fontId="5" fillId="0" borderId="0" xfId="1" applyFont="1"/>
    <xf numFmtId="0" fontId="1" fillId="0" borderId="0" xfId="1" applyFont="1" applyAlignment="1">
      <alignment horizontal="center" wrapText="1"/>
    </xf>
    <xf numFmtId="6" fontId="1" fillId="0" borderId="0" xfId="1" applyNumberFormat="1" applyAlignment="1">
      <alignment horizontal="left"/>
    </xf>
    <xf numFmtId="15" fontId="1" fillId="0" borderId="0" xfId="1" applyNumberFormat="1"/>
  </cellXfs>
  <cellStyles count="5">
    <cellStyle name="Comma 3" xfId="2"/>
    <cellStyle name="Normal" xfId="0" builtinId="0"/>
    <cellStyle name="Normal 4" xfId="1"/>
    <cellStyle name="Normal 4 2 3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STNT\Property%20Accounting\STB%20Reporting\2016%20YE%20STB\STB%202016%20depreciation%20adj\GTC%20Equip%202013%20Depr%20Schedules%20-%20STB%20Changes%208%204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STNT\Property%20Accounting\Depreciation%20Study\US%20Depreciation%20Study%202015\GF%20Results\GF%20Reports\GTC%202015%20Track%20Depr%20Summary%20w%2060%20ASL%20for%2011.4,%209-9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l-hq-f13.CN.CA\hq4aw1\FINSTNT\Regulatory%20Reporting\US%20Regulation\2019\STB%20QTR\Q4\STB%20GTC%20Reporting\Q4%202019%20REI%20and%20Sch410%20Working%20fi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l-hq-f13.CN.CA\hq4aw1\FINSTNT\Property%20Accounting\Depreciation%20Study\2017%20Depreciation%20Study\2017%20Depreciation%20Study%20-%20Road\US%20Study\US%20Study-Gannet%20Fleming\GTC%20Road%202017%20Depr%20Schedules%20-%20ST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Co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l-hq-f13.CN.CA\hq4aw1\FINSTNT\Property%20Accounting\Depreciation%20Study\2016%20Deprec%20Study\2016%20Equipment%20Study\2016%20US%20Depreciation%20Study\Results\GF%20Results%2020180109%20Final\GTC%20Equip%202016%20Depr%20Schedules%20-%20STB,%201-9-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NT/Regulatory%20Reporting/US%20Regulation/2019/STB%20ANNUAL/GTC%20R1/Sch%20250/Working%20Paper/Sch250_2019%20Working%20Paper-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STNT\Property%20Accounting\Depreciation%20Study\2009%20Deprec%20Study\2009V2-Est%20Age%20-%20All%20proper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EquipDeprate"/>
      <sheetName val="LocoDeprate"/>
      <sheetName val="BookReserve"/>
      <sheetName val="Acct56Rate"/>
      <sheetName val="OtherAdj"/>
      <sheetName val="Averages by Account"/>
      <sheetName val="R1 Recon - Invest."/>
      <sheetName val="R1 Recon - AD"/>
      <sheetName val="Sheet1"/>
    </sheetNames>
    <sheetDataSet>
      <sheetData sheetId="0">
        <row r="17">
          <cell r="Q17">
            <v>23750.07</v>
          </cell>
        </row>
      </sheetData>
      <sheetData sheetId="1">
        <row r="17">
          <cell r="S17">
            <v>19983.45</v>
          </cell>
        </row>
      </sheetData>
      <sheetData sheetId="2"/>
      <sheetData sheetId="3"/>
      <sheetData sheetId="4">
        <row r="1">
          <cell r="A1" t="str">
            <v xml:space="preserve">ACCT GROUP          </v>
          </cell>
        </row>
      </sheetData>
      <sheetData sheetId="5">
        <row r="1">
          <cell r="A1" t="str">
            <v xml:space="preserve"> ACCT  GROUP        </v>
          </cell>
        </row>
      </sheetData>
      <sheetData sheetId="6">
        <row r="20">
          <cell r="A20">
            <v>0</v>
          </cell>
          <cell r="B20" t="str">
            <v>YARD - HULK</v>
          </cell>
          <cell r="C20">
            <v>0</v>
          </cell>
          <cell r="E20">
            <v>0</v>
          </cell>
        </row>
        <row r="21">
          <cell r="A21">
            <v>52.01</v>
          </cell>
          <cell r="B21" t="str">
            <v>NEW</v>
          </cell>
          <cell r="C21">
            <v>0</v>
          </cell>
          <cell r="E21">
            <v>658500</v>
          </cell>
          <cell r="F21">
            <v>430688.72</v>
          </cell>
        </row>
        <row r="22">
          <cell r="A22">
            <v>52.51</v>
          </cell>
          <cell r="B22" t="str">
            <v>SECONDHAND</v>
          </cell>
          <cell r="C22">
            <v>0</v>
          </cell>
          <cell r="E22">
            <v>509630</v>
          </cell>
          <cell r="F22">
            <v>333321.02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 t="str">
            <v>ROAD - HULK</v>
          </cell>
          <cell r="C24">
            <v>0</v>
          </cell>
        </row>
        <row r="25">
          <cell r="A25">
            <v>52.02</v>
          </cell>
          <cell r="B25" t="str">
            <v>NEW</v>
          </cell>
          <cell r="C25">
            <v>0</v>
          </cell>
          <cell r="E25">
            <v>47723971</v>
          </cell>
          <cell r="F25">
            <v>31213631.300000001</v>
          </cell>
        </row>
        <row r="26">
          <cell r="A26">
            <v>52.52</v>
          </cell>
          <cell r="B26" t="str">
            <v>SECONDHAND</v>
          </cell>
          <cell r="C26">
            <v>0</v>
          </cell>
          <cell r="E26">
            <v>14499188</v>
          </cell>
          <cell r="F26">
            <v>9483123.4499999993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 t="str">
            <v>PASSENGER - HULK</v>
          </cell>
          <cell r="C28">
            <v>0</v>
          </cell>
        </row>
        <row r="29">
          <cell r="A29">
            <v>52.55</v>
          </cell>
          <cell r="B29" t="str">
            <v>SECONDHAND</v>
          </cell>
          <cell r="C29">
            <v>0</v>
          </cell>
          <cell r="E29">
            <v>266180</v>
          </cell>
          <cell r="F29">
            <v>174093.74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 t="str">
            <v>MULTIPURPOSE - HULK</v>
          </cell>
          <cell r="C31">
            <v>0</v>
          </cell>
        </row>
        <row r="32">
          <cell r="A32">
            <v>52.12</v>
          </cell>
          <cell r="B32" t="str">
            <v>NEW</v>
          </cell>
          <cell r="C32">
            <v>0</v>
          </cell>
          <cell r="E32">
            <v>40058237</v>
          </cell>
          <cell r="F32">
            <v>26199895.23</v>
          </cell>
        </row>
        <row r="33">
          <cell r="A33">
            <v>52.62</v>
          </cell>
          <cell r="B33" t="str">
            <v>SECONDHAND</v>
          </cell>
          <cell r="C33">
            <v>0</v>
          </cell>
          <cell r="E33">
            <v>8917203</v>
          </cell>
          <cell r="F33">
            <v>5832253.2800000003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52.16</v>
          </cell>
          <cell r="B35" t="str">
            <v>ROAD - COMPONENTS</v>
          </cell>
          <cell r="C35">
            <v>0</v>
          </cell>
          <cell r="E35">
            <v>17852925</v>
          </cell>
          <cell r="F35">
            <v>11676618.83</v>
          </cell>
        </row>
        <row r="36">
          <cell r="A36">
            <v>52.18</v>
          </cell>
          <cell r="B36" t="str">
            <v>MULTIPURPOSE - COMPONENTS</v>
          </cell>
          <cell r="C36">
            <v>0</v>
          </cell>
          <cell r="E36">
            <v>13731978</v>
          </cell>
          <cell r="F36">
            <v>8981333.4700000007</v>
          </cell>
        </row>
        <row r="37">
          <cell r="A37">
            <v>52.2</v>
          </cell>
          <cell r="B37" t="str">
            <v>BETTERMENTS</v>
          </cell>
          <cell r="C37">
            <v>0</v>
          </cell>
          <cell r="E37">
            <v>4992128</v>
          </cell>
          <cell r="F37">
            <v>3265077.06</v>
          </cell>
        </row>
        <row r="38">
          <cell r="A38" t="str">
            <v>TOTAL ACCOUNT 52</v>
          </cell>
          <cell r="B38">
            <v>0</v>
          </cell>
          <cell r="C38">
            <v>97590036.099999994</v>
          </cell>
          <cell r="D38">
            <v>0</v>
          </cell>
          <cell r="E38">
            <v>149209940</v>
          </cell>
          <cell r="F38">
            <v>97590036.099999994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53, FREIGHT - TRAIN CARS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53.029999999999994</v>
          </cell>
          <cell r="B41" t="str">
            <v>BOX - EQUIPPED</v>
          </cell>
          <cell r="C41">
            <v>0</v>
          </cell>
          <cell r="E41">
            <v>55141394</v>
          </cell>
          <cell r="F41">
            <v>25705196.350000001</v>
          </cell>
        </row>
        <row r="42">
          <cell r="A42">
            <v>53.04</v>
          </cell>
          <cell r="B42" t="str">
            <v>GONDOLA - PLAIN</v>
          </cell>
          <cell r="C42">
            <v>0</v>
          </cell>
          <cell r="E42">
            <v>953930</v>
          </cell>
          <cell r="F42">
            <v>444692.38</v>
          </cell>
        </row>
        <row r="43">
          <cell r="A43">
            <v>53.05</v>
          </cell>
          <cell r="B43" t="str">
            <v xml:space="preserve">GONDOLA - EQUIPPED </v>
          </cell>
          <cell r="C43">
            <v>0</v>
          </cell>
          <cell r="E43">
            <v>28310214</v>
          </cell>
          <cell r="F43">
            <v>13197337.91</v>
          </cell>
        </row>
        <row r="44">
          <cell r="A44">
            <v>53.06</v>
          </cell>
          <cell r="B44" t="str">
            <v xml:space="preserve">HOPPER - COVERED </v>
          </cell>
          <cell r="C44">
            <v>0</v>
          </cell>
          <cell r="E44">
            <v>34533591</v>
          </cell>
          <cell r="F44">
            <v>16098481.970000001</v>
          </cell>
        </row>
        <row r="45">
          <cell r="A45">
            <v>53.070000000000007</v>
          </cell>
          <cell r="B45" t="str">
            <v>HOPPER - OPEN TOP - GENERAL SERVICE</v>
          </cell>
          <cell r="C45">
            <v>0</v>
          </cell>
          <cell r="E45">
            <v>27020349</v>
          </cell>
          <cell r="F45">
            <v>12596043.119999999</v>
          </cell>
        </row>
        <row r="46">
          <cell r="A46">
            <v>53.08</v>
          </cell>
          <cell r="B46" t="str">
            <v>HOPPER - OPEN TOP - SPECIAL SERVICE</v>
          </cell>
          <cell r="C46">
            <v>0</v>
          </cell>
          <cell r="E46">
            <v>5025653</v>
          </cell>
          <cell r="F46">
            <v>2342802.5299999998</v>
          </cell>
        </row>
        <row r="47">
          <cell r="A47">
            <v>53.120000000000005</v>
          </cell>
          <cell r="B47" t="str">
            <v>FLAT - MULTI-LEVEL</v>
          </cell>
          <cell r="C47">
            <v>0</v>
          </cell>
          <cell r="E47">
            <v>4779556</v>
          </cell>
          <cell r="F47">
            <v>2228079.79</v>
          </cell>
        </row>
        <row r="48">
          <cell r="A48">
            <v>53.129999999999995</v>
          </cell>
          <cell r="B48" t="str">
            <v>FLAT - GENERAL SERVICE</v>
          </cell>
          <cell r="C48">
            <v>0</v>
          </cell>
          <cell r="E48">
            <v>93342</v>
          </cell>
          <cell r="F48">
            <v>43513.13</v>
          </cell>
        </row>
        <row r="49">
          <cell r="A49">
            <v>53.14</v>
          </cell>
          <cell r="B49" t="str">
            <v xml:space="preserve">FLAT - OTHER </v>
          </cell>
          <cell r="C49">
            <v>0</v>
          </cell>
          <cell r="E49">
            <v>6788862</v>
          </cell>
          <cell r="F49">
            <v>3164755.51</v>
          </cell>
        </row>
        <row r="50">
          <cell r="A50">
            <v>53.15</v>
          </cell>
          <cell r="B50" t="str">
            <v>ALL OTHER FREIGHT CARS</v>
          </cell>
          <cell r="C50">
            <v>0</v>
          </cell>
          <cell r="E50">
            <v>2024096</v>
          </cell>
          <cell r="F50">
            <v>943570.36</v>
          </cell>
        </row>
        <row r="51">
          <cell r="A51">
            <v>53.160000000000004</v>
          </cell>
          <cell r="B51" t="str">
            <v xml:space="preserve">CABOOSES </v>
          </cell>
          <cell r="C51">
            <v>0</v>
          </cell>
          <cell r="E51">
            <v>341830</v>
          </cell>
          <cell r="F51">
            <v>159350.47</v>
          </cell>
        </row>
        <row r="52">
          <cell r="A52">
            <v>53.17</v>
          </cell>
          <cell r="B52" t="str">
            <v>AUTO RACKS</v>
          </cell>
          <cell r="C52">
            <v>0</v>
          </cell>
          <cell r="E52">
            <v>24955311</v>
          </cell>
          <cell r="F52">
            <v>11633386.869999999</v>
          </cell>
        </row>
        <row r="53">
          <cell r="A53">
            <v>53.2</v>
          </cell>
          <cell r="B53" t="str">
            <v>REBUILDS AND BETTERMENTS</v>
          </cell>
          <cell r="C53">
            <v>0</v>
          </cell>
          <cell r="E53">
            <v>32148985</v>
          </cell>
          <cell r="F53">
            <v>14986853.1</v>
          </cell>
        </row>
        <row r="54">
          <cell r="A54" t="str">
            <v>TOTAL ACCOUNT 53</v>
          </cell>
          <cell r="B54">
            <v>0</v>
          </cell>
          <cell r="C54">
            <v>103544063.5</v>
          </cell>
          <cell r="D54">
            <v>0</v>
          </cell>
          <cell r="E54">
            <v>222117113</v>
          </cell>
          <cell r="F54">
            <v>103544063.49000001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54</v>
          </cell>
          <cell r="B56" t="str">
            <v>PASSENGER TRAIN CARS</v>
          </cell>
          <cell r="C56">
            <v>97524.18</v>
          </cell>
          <cell r="D56">
            <v>0</v>
          </cell>
          <cell r="E56">
            <v>152996</v>
          </cell>
          <cell r="F56">
            <v>97524.18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55</v>
          </cell>
          <cell r="B58" t="str">
            <v>HIGHWAY REVENUE EQUIPMENT</v>
          </cell>
          <cell r="C58">
            <v>4056379.29</v>
          </cell>
          <cell r="D58">
            <v>0</v>
          </cell>
          <cell r="E58">
            <v>2724663</v>
          </cell>
          <cell r="F58">
            <v>4056379.29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</row>
        <row r="60">
          <cell r="A60">
            <v>56</v>
          </cell>
          <cell r="B60" t="str">
            <v>FLOATING EQUIPMENT</v>
          </cell>
          <cell r="C60">
            <v>104232448.40000001</v>
          </cell>
          <cell r="D60">
            <v>0</v>
          </cell>
          <cell r="E60">
            <v>113678773</v>
          </cell>
          <cell r="F60">
            <v>104232448.40000001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57, WORK EQUIPMENT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57</v>
          </cell>
          <cell r="B63" t="str">
            <v>WORK EQUIPMENT</v>
          </cell>
          <cell r="C63">
            <v>0</v>
          </cell>
          <cell r="D63">
            <v>0</v>
          </cell>
          <cell r="E63">
            <v>3912372</v>
          </cell>
          <cell r="F63">
            <v>1526838.41</v>
          </cell>
        </row>
        <row r="64">
          <cell r="A64">
            <v>57.2</v>
          </cell>
          <cell r="B64" t="str">
            <v>REBUILDS AND BETTERMENTS</v>
          </cell>
          <cell r="C64">
            <v>0</v>
          </cell>
          <cell r="D64">
            <v>0</v>
          </cell>
          <cell r="E64">
            <v>406909</v>
          </cell>
          <cell r="F64">
            <v>158799.9</v>
          </cell>
        </row>
        <row r="65">
          <cell r="A65" t="str">
            <v>TOTAL ACCOUNT 57</v>
          </cell>
          <cell r="B65">
            <v>0</v>
          </cell>
          <cell r="C65">
            <v>1685638.31</v>
          </cell>
          <cell r="D65">
            <v>0</v>
          </cell>
          <cell r="E65">
            <v>4319281</v>
          </cell>
          <cell r="F65">
            <v>1685638.3099999998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</row>
        <row r="67">
          <cell r="A67" t="str">
            <v>58, MISCELLANEOUS EQUIPMENT</v>
          </cell>
          <cell r="B67">
            <v>0</v>
          </cell>
          <cell r="C67">
            <v>0</v>
          </cell>
          <cell r="D67">
            <v>0</v>
          </cell>
        </row>
        <row r="68">
          <cell r="A68">
            <v>58.03</v>
          </cell>
          <cell r="B68" t="str">
            <v>TRUCKS</v>
          </cell>
          <cell r="C68">
            <v>0</v>
          </cell>
          <cell r="D68">
            <v>0</v>
          </cell>
          <cell r="E68">
            <v>4273212</v>
          </cell>
          <cell r="F68">
            <v>12033105.58</v>
          </cell>
        </row>
        <row r="69">
          <cell r="A69">
            <v>58.04</v>
          </cell>
          <cell r="B69" t="str">
            <v>OTHER</v>
          </cell>
          <cell r="C69">
            <v>0</v>
          </cell>
          <cell r="D69">
            <v>0</v>
          </cell>
          <cell r="E69">
            <v>2330982</v>
          </cell>
          <cell r="F69">
            <v>6563903.8099999996</v>
          </cell>
        </row>
        <row r="70">
          <cell r="A70" t="str">
            <v>TOTAL ACCOUNT 58</v>
          </cell>
          <cell r="B70">
            <v>0</v>
          </cell>
          <cell r="C70">
            <v>18597009.390000001</v>
          </cell>
          <cell r="D70">
            <v>0</v>
          </cell>
          <cell r="E70">
            <v>6604194</v>
          </cell>
          <cell r="F70">
            <v>18597009.390000001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</row>
        <row r="72">
          <cell r="A72" t="str">
            <v>59, COMPUTER EQUIPMENT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59.01</v>
          </cell>
          <cell r="B73" t="str">
            <v>CORE BUSINESS SOFTWARE</v>
          </cell>
          <cell r="C73">
            <v>0</v>
          </cell>
          <cell r="D73">
            <v>0</v>
          </cell>
          <cell r="E73">
            <v>3532220</v>
          </cell>
          <cell r="F73">
            <v>3166783.92</v>
          </cell>
        </row>
        <row r="74">
          <cell r="A74">
            <v>59.02</v>
          </cell>
          <cell r="B74" t="str">
            <v>MAINFRAME / TELECOM EQUIPMENT</v>
          </cell>
          <cell r="C74">
            <v>0</v>
          </cell>
          <cell r="D74">
            <v>0</v>
          </cell>
          <cell r="E74">
            <v>18531006</v>
          </cell>
          <cell r="F74">
            <v>16613826.92</v>
          </cell>
        </row>
        <row r="75">
          <cell r="A75">
            <v>59.03</v>
          </cell>
          <cell r="B75" t="str">
            <v>PC AND RELATED EQUIPMENT</v>
          </cell>
          <cell r="C75">
            <v>0</v>
          </cell>
          <cell r="D75">
            <v>0</v>
          </cell>
          <cell r="E75">
            <v>9638457</v>
          </cell>
          <cell r="F75">
            <v>8641282.4199999999</v>
          </cell>
        </row>
        <row r="76">
          <cell r="A76" t="str">
            <v>TOTAL ACCOUNT 59</v>
          </cell>
          <cell r="B76">
            <v>0</v>
          </cell>
          <cell r="C76">
            <v>28421893.260000002</v>
          </cell>
          <cell r="D76">
            <v>0</v>
          </cell>
          <cell r="E76">
            <v>31701683</v>
          </cell>
          <cell r="F76">
            <v>28421893.259999998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_STB"/>
      <sheetName val="Table2_STB"/>
      <sheetName val="Table3_STB"/>
      <sheetName val="Table4_STB"/>
      <sheetName val="Table1_SEC"/>
      <sheetName val="Table2_SEC"/>
      <sheetName val="Table3_SEC"/>
      <sheetName val="Table4_SEC"/>
      <sheetName val="Deprlot_STB"/>
      <sheetName val="Deprlot_SEC"/>
      <sheetName val="BookReserve"/>
      <sheetName val="Controls"/>
    </sheetNames>
    <sheetDataSet>
      <sheetData sheetId="0"/>
      <sheetData sheetId="1"/>
      <sheetData sheetId="2"/>
      <sheetData sheetId="3"/>
      <sheetData sheetId="4">
        <row r="35">
          <cell r="M35">
            <v>4396081654.5300007</v>
          </cell>
        </row>
      </sheetData>
      <sheetData sheetId="5">
        <row r="15">
          <cell r="S15">
            <v>3500836</v>
          </cell>
        </row>
      </sheetData>
      <sheetData sheetId="6"/>
      <sheetData sheetId="7"/>
      <sheetData sheetId="8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CALC RES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</row>
        <row r="2">
          <cell r="A2">
            <v>8.1</v>
          </cell>
          <cell r="B2" t="str">
            <v xml:space="preserve">          </v>
          </cell>
          <cell r="C2">
            <v>32</v>
          </cell>
          <cell r="D2" t="str">
            <v xml:space="preserve"> R1.5</v>
          </cell>
          <cell r="E2">
            <v>0</v>
          </cell>
          <cell r="F2">
            <v>593921172.27999997</v>
          </cell>
          <cell r="G2">
            <v>124025259</v>
          </cell>
          <cell r="H2">
            <v>469895913</v>
          </cell>
          <cell r="I2">
            <v>18530341</v>
          </cell>
          <cell r="J2">
            <v>3.12</v>
          </cell>
          <cell r="K2">
            <v>25.36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20.9</v>
          </cell>
          <cell r="P2">
            <v>8.6999999999999993</v>
          </cell>
        </row>
        <row r="3">
          <cell r="A3">
            <v>8.1999999999999993</v>
          </cell>
          <cell r="B3" t="str">
            <v xml:space="preserve">          </v>
          </cell>
          <cell r="C3">
            <v>40</v>
          </cell>
          <cell r="D3" t="str">
            <v xml:space="preserve">   R1</v>
          </cell>
          <cell r="E3">
            <v>0</v>
          </cell>
          <cell r="F3">
            <v>529252554.63</v>
          </cell>
          <cell r="G3">
            <v>111861569</v>
          </cell>
          <cell r="H3">
            <v>417390986</v>
          </cell>
          <cell r="I3">
            <v>13231314</v>
          </cell>
          <cell r="J3">
            <v>2.5</v>
          </cell>
          <cell r="K3">
            <v>31.55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21.1</v>
          </cell>
          <cell r="P3">
            <v>12.3</v>
          </cell>
        </row>
        <row r="4">
          <cell r="A4">
            <v>8.4</v>
          </cell>
          <cell r="B4" t="str">
            <v xml:space="preserve">          </v>
          </cell>
          <cell r="C4">
            <v>40</v>
          </cell>
          <cell r="D4" t="str">
            <v xml:space="preserve">   R1</v>
          </cell>
          <cell r="E4">
            <v>0</v>
          </cell>
          <cell r="F4">
            <v>105908680.38</v>
          </cell>
          <cell r="G4">
            <v>17123354</v>
          </cell>
          <cell r="H4">
            <v>88785326</v>
          </cell>
          <cell r="I4">
            <v>2647717</v>
          </cell>
          <cell r="J4">
            <v>2.5</v>
          </cell>
          <cell r="K4">
            <v>33.53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16.2</v>
          </cell>
          <cell r="P4">
            <v>9.3000000000000007</v>
          </cell>
        </row>
        <row r="5">
          <cell r="A5">
            <v>9.1</v>
          </cell>
          <cell r="B5" t="str">
            <v xml:space="preserve">          </v>
          </cell>
          <cell r="C5">
            <v>34</v>
          </cell>
          <cell r="D5" t="str">
            <v xml:space="preserve">   R1</v>
          </cell>
          <cell r="E5">
            <v>14</v>
          </cell>
          <cell r="F5">
            <v>1196245886.6300001</v>
          </cell>
          <cell r="G5">
            <v>174079739</v>
          </cell>
          <cell r="H5">
            <v>854691724</v>
          </cell>
          <cell r="I5">
            <v>30245881</v>
          </cell>
          <cell r="J5">
            <v>2.5299999999999998</v>
          </cell>
          <cell r="K5">
            <v>28.26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14.6</v>
          </cell>
          <cell r="P5">
            <v>8.1999999999999993</v>
          </cell>
        </row>
        <row r="6">
          <cell r="A6">
            <v>9.1999999999999993</v>
          </cell>
          <cell r="B6" t="str">
            <v xml:space="preserve">          </v>
          </cell>
          <cell r="C6">
            <v>50</v>
          </cell>
          <cell r="D6" t="str">
            <v xml:space="preserve">   R1</v>
          </cell>
          <cell r="E6">
            <v>14</v>
          </cell>
          <cell r="F6">
            <v>935982537.07000005</v>
          </cell>
          <cell r="G6">
            <v>148740442</v>
          </cell>
          <cell r="H6">
            <v>656204540</v>
          </cell>
          <cell r="I6">
            <v>16098900</v>
          </cell>
          <cell r="J6">
            <v>1.72</v>
          </cell>
          <cell r="K6">
            <v>40.76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15.9</v>
          </cell>
          <cell r="P6">
            <v>13.4</v>
          </cell>
        </row>
        <row r="7">
          <cell r="A7">
            <v>9.4</v>
          </cell>
          <cell r="B7" t="str">
            <v xml:space="preserve">          </v>
          </cell>
          <cell r="C7">
            <v>50</v>
          </cell>
          <cell r="D7" t="str">
            <v xml:space="preserve">   R1</v>
          </cell>
          <cell r="E7">
            <v>14</v>
          </cell>
          <cell r="F7">
            <v>316825698.23000002</v>
          </cell>
          <cell r="G7">
            <v>31004223</v>
          </cell>
          <cell r="H7">
            <v>241465877</v>
          </cell>
          <cell r="I7">
            <v>5449402</v>
          </cell>
          <cell r="J7">
            <v>1.72</v>
          </cell>
          <cell r="K7">
            <v>44.31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9.8000000000000007</v>
          </cell>
          <cell r="P7">
            <v>8</v>
          </cell>
        </row>
        <row r="8">
          <cell r="A8">
            <v>11.1</v>
          </cell>
          <cell r="B8" t="str">
            <v xml:space="preserve">          </v>
          </cell>
          <cell r="C8">
            <v>41</v>
          </cell>
          <cell r="D8" t="str">
            <v xml:space="preserve">   R1</v>
          </cell>
          <cell r="E8">
            <v>0</v>
          </cell>
          <cell r="F8">
            <v>349030289.83999997</v>
          </cell>
          <cell r="G8">
            <v>67077334</v>
          </cell>
          <cell r="H8">
            <v>281952956</v>
          </cell>
          <cell r="I8">
            <v>8516339</v>
          </cell>
          <cell r="J8">
            <v>2.44</v>
          </cell>
          <cell r="K8">
            <v>33.11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19.2</v>
          </cell>
          <cell r="P8">
            <v>11.3</v>
          </cell>
        </row>
        <row r="9">
          <cell r="A9">
            <v>11.2</v>
          </cell>
          <cell r="B9" t="str">
            <v xml:space="preserve">          </v>
          </cell>
          <cell r="C9">
            <v>50</v>
          </cell>
          <cell r="D9" t="str">
            <v xml:space="preserve">   L2</v>
          </cell>
          <cell r="E9">
            <v>0</v>
          </cell>
          <cell r="F9">
            <v>316637950.62</v>
          </cell>
          <cell r="G9">
            <v>109125672</v>
          </cell>
          <cell r="H9">
            <v>207512279</v>
          </cell>
          <cell r="I9">
            <v>6332759</v>
          </cell>
          <cell r="J9">
            <v>2</v>
          </cell>
          <cell r="K9">
            <v>32.770000000000003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34.5</v>
          </cell>
          <cell r="P9">
            <v>23.8</v>
          </cell>
        </row>
        <row r="10">
          <cell r="A10">
            <v>11.4</v>
          </cell>
          <cell r="B10" t="str">
            <v xml:space="preserve">          </v>
          </cell>
          <cell r="C10">
            <v>60</v>
          </cell>
          <cell r="D10" t="str">
            <v xml:space="preserve">   L2</v>
          </cell>
          <cell r="E10">
            <v>0</v>
          </cell>
          <cell r="F10">
            <v>52276884.850000001</v>
          </cell>
          <cell r="G10">
            <v>14202103</v>
          </cell>
          <cell r="H10">
            <v>38074782</v>
          </cell>
          <cell r="I10">
            <v>873024</v>
          </cell>
          <cell r="J10">
            <v>1.67</v>
          </cell>
          <cell r="K10">
            <v>43.61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27.2</v>
          </cell>
          <cell r="P10">
            <v>22.8</v>
          </cell>
        </row>
      </sheetData>
      <sheetData sheetId="10">
        <row r="4">
          <cell r="A4">
            <v>8.1</v>
          </cell>
          <cell r="C4">
            <v>22169974.777628101</v>
          </cell>
          <cell r="D4">
            <v>124025259</v>
          </cell>
          <cell r="E4">
            <v>35104025.619032308</v>
          </cell>
          <cell r="G4">
            <v>-12450016.782895077</v>
          </cell>
          <cell r="H4">
            <v>9719957.9947330244</v>
          </cell>
          <cell r="I4">
            <v>161232835</v>
          </cell>
          <cell r="J4">
            <v>22758217.245365288</v>
          </cell>
        </row>
        <row r="5">
          <cell r="A5">
            <v>8.1999999999999993</v>
          </cell>
          <cell r="C5">
            <v>49393345.990433201</v>
          </cell>
          <cell r="D5">
            <v>111861569</v>
          </cell>
          <cell r="E5">
            <v>31661223.009106152</v>
          </cell>
          <cell r="G5">
            <v>-8794263.2979016304</v>
          </cell>
          <cell r="H5">
            <v>40599082.692531571</v>
          </cell>
          <cell r="I5">
            <v>151013116</v>
          </cell>
          <cell r="J5">
            <v>21315691.067688223</v>
          </cell>
        </row>
        <row r="6">
          <cell r="A6">
            <v>8.4</v>
          </cell>
          <cell r="C6">
            <v>48510.421938673098</v>
          </cell>
          <cell r="D6">
            <v>17123354</v>
          </cell>
          <cell r="E6">
            <v>4846582.5618615262</v>
          </cell>
          <cell r="G6">
            <v>-3272413.9192032916</v>
          </cell>
          <cell r="H6">
            <v>-3223903.4972646185</v>
          </cell>
          <cell r="I6">
            <v>21404194</v>
          </cell>
          <cell r="J6">
            <v>3021228.8769464623</v>
          </cell>
        </row>
        <row r="7">
          <cell r="A7" t="str">
            <v>Total</v>
          </cell>
          <cell r="C7">
            <v>71611831.189999983</v>
          </cell>
          <cell r="D7">
            <v>253010182</v>
          </cell>
          <cell r="E7">
            <v>71611831.189999983</v>
          </cell>
          <cell r="G7">
            <v>-24516694</v>
          </cell>
          <cell r="H7">
            <v>47095137.189999975</v>
          </cell>
          <cell r="I7">
            <v>333650145</v>
          </cell>
          <cell r="J7">
            <v>47095137.189999975</v>
          </cell>
        </row>
        <row r="8">
          <cell r="A8">
            <v>0</v>
          </cell>
          <cell r="E8">
            <v>0</v>
          </cell>
          <cell r="J8">
            <v>0</v>
          </cell>
        </row>
        <row r="9">
          <cell r="A9">
            <v>9.1</v>
          </cell>
          <cell r="C9">
            <v>-23301442.7514023</v>
          </cell>
          <cell r="D9">
            <v>174079739</v>
          </cell>
          <cell r="E9">
            <v>98075051.323319927</v>
          </cell>
          <cell r="H9">
            <v>-23301442.7514023</v>
          </cell>
          <cell r="I9">
            <v>174079739</v>
          </cell>
          <cell r="J9">
            <v>98075051.323319927</v>
          </cell>
        </row>
        <row r="10">
          <cell r="A10">
            <v>9.1999999999999993</v>
          </cell>
          <cell r="C10">
            <v>136141856.99401599</v>
          </cell>
          <cell r="D10">
            <v>148740442</v>
          </cell>
          <cell r="E10">
            <v>83799105.897115871</v>
          </cell>
          <cell r="H10">
            <v>136141856.99401599</v>
          </cell>
          <cell r="I10">
            <v>148740442</v>
          </cell>
          <cell r="J10">
            <v>83799105.897115871</v>
          </cell>
        </row>
        <row r="11">
          <cell r="A11">
            <v>9.4</v>
          </cell>
          <cell r="C11">
            <v>87437787.177386001</v>
          </cell>
          <cell r="D11">
            <v>31004223</v>
          </cell>
          <cell r="E11">
            <v>17467516.779564198</v>
          </cell>
          <cell r="H11">
            <v>87437787.177386001</v>
          </cell>
          <cell r="I11">
            <v>31004223</v>
          </cell>
          <cell r="J11">
            <v>17467516.779564198</v>
          </cell>
        </row>
        <row r="12">
          <cell r="A12" t="str">
            <v>Total</v>
          </cell>
          <cell r="C12">
            <v>199341674</v>
          </cell>
          <cell r="D12">
            <v>353824404</v>
          </cell>
          <cell r="E12">
            <v>199341674</v>
          </cell>
          <cell r="H12">
            <v>199341674</v>
          </cell>
          <cell r="I12">
            <v>353824404</v>
          </cell>
          <cell r="J12">
            <v>199341674</v>
          </cell>
        </row>
        <row r="13">
          <cell r="A13">
            <v>0</v>
          </cell>
          <cell r="E13">
            <v>0</v>
          </cell>
          <cell r="J13">
            <v>0</v>
          </cell>
        </row>
        <row r="14">
          <cell r="A14">
            <v>11.1</v>
          </cell>
          <cell r="C14">
            <v>71560728.012133807</v>
          </cell>
          <cell r="D14">
            <v>67077334</v>
          </cell>
          <cell r="E14">
            <v>44855893.938173458</v>
          </cell>
          <cell r="H14">
            <v>71560728.012133807</v>
          </cell>
          <cell r="I14">
            <v>67077334</v>
          </cell>
          <cell r="J14">
            <v>44855893.938173458</v>
          </cell>
        </row>
        <row r="15">
          <cell r="A15">
            <v>11.2</v>
          </cell>
          <cell r="C15">
            <v>54052903.353789203</v>
          </cell>
          <cell r="D15">
            <v>109125672</v>
          </cell>
          <cell r="E15">
            <v>72974420.378184751</v>
          </cell>
          <cell r="H15">
            <v>54052903.353789203</v>
          </cell>
          <cell r="I15">
            <v>109125672</v>
          </cell>
          <cell r="J15">
            <v>72974420.378184751</v>
          </cell>
        </row>
        <row r="16">
          <cell r="A16">
            <v>11.4</v>
          </cell>
          <cell r="C16">
            <v>1713900.38407701</v>
          </cell>
          <cell r="D16">
            <v>14202103</v>
          </cell>
          <cell r="E16">
            <v>9497217.4336418193</v>
          </cell>
          <cell r="H16">
            <v>1713900.38407701</v>
          </cell>
          <cell r="I16">
            <v>14202103</v>
          </cell>
          <cell r="J16">
            <v>9497217.4336418193</v>
          </cell>
        </row>
        <row r="17">
          <cell r="A17" t="str">
            <v>Total</v>
          </cell>
          <cell r="C17">
            <v>127327531.75000003</v>
          </cell>
          <cell r="D17">
            <v>190405109</v>
          </cell>
          <cell r="E17">
            <v>127327531.75000003</v>
          </cell>
          <cell r="H17">
            <v>127327531.75000003</v>
          </cell>
          <cell r="I17">
            <v>190405109</v>
          </cell>
          <cell r="J17">
            <v>127327531.75000003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rillDowns Menus"/>
      <sheetName val="PT REI+FA Vview by adj"/>
      <sheetName val="PT FA Vview by adj"/>
      <sheetName val="PT REI by adj"/>
      <sheetName val="Summary REI"/>
      <sheetName val="PT REI Hview by adj"/>
      <sheetName val="VALIDATION REI_S410 "/>
      <sheetName val="Planif Man Adj "/>
      <sheetName val="CHECK REI"/>
      <sheetName val="S410 before ADJ"/>
      <sheetName val="Manual adj"/>
      <sheetName val="S410 adjusted $"/>
      <sheetName val="PT Manual adj"/>
      <sheetName val="FB Calc"/>
      <sheetName val="FB Calc ALLOC 8"/>
      <sheetName val="2019Q4 FB Basis-Seq7 Sal(FB)"/>
      <sheetName val="2019-Q4 FA611 FB by Co."/>
      <sheetName val="S410 adjusted $'000"/>
      <sheetName val="410-P41"/>
      <sheetName val="410-P42"/>
      <sheetName val="410-P43"/>
      <sheetName val="410-P44"/>
      <sheetName val="410-P45"/>
      <sheetName val="410-P46"/>
      <sheetName val="410-P47"/>
      <sheetName val="All Variances"/>
      <sheetName val="Variance by Cell Criteria 1"/>
      <sheetName val="Variance by Cell Criteria 2"/>
      <sheetName val="Variance by Cell Criteria 3"/>
      <sheetName val="Cost Centres"/>
    </sheetNames>
    <sheetDataSet>
      <sheetData sheetId="0"/>
      <sheetData sheetId="1">
        <row r="4">
          <cell r="A4" t="str">
            <v>Select Adj No.</v>
          </cell>
          <cell r="D4" t="str">
            <v>Select Co.Code</v>
          </cell>
        </row>
        <row r="5">
          <cell r="A5" t="str">
            <v>ADJ_00</v>
          </cell>
          <cell r="D5" t="str">
            <v xml:space="preserve"> ALL</v>
          </cell>
        </row>
        <row r="6">
          <cell r="A6" t="str">
            <v>ADJ_01</v>
          </cell>
          <cell r="D6" t="str">
            <v>2000</v>
          </cell>
        </row>
        <row r="7">
          <cell r="A7" t="str">
            <v>ADJ_02</v>
          </cell>
          <cell r="D7" t="str">
            <v>2001</v>
          </cell>
        </row>
        <row r="8">
          <cell r="A8" t="str">
            <v>ADJ_03</v>
          </cell>
          <cell r="D8" t="str">
            <v>2010</v>
          </cell>
        </row>
        <row r="9">
          <cell r="A9" t="str">
            <v>ADJ_04</v>
          </cell>
          <cell r="D9" t="str">
            <v>2020</v>
          </cell>
        </row>
        <row r="10">
          <cell r="A10" t="str">
            <v>ADJ_05</v>
          </cell>
          <cell r="D10" t="str">
            <v>2030</v>
          </cell>
        </row>
        <row r="11">
          <cell r="A11" t="str">
            <v>ADJ_06</v>
          </cell>
          <cell r="D11" t="str">
            <v>2040</v>
          </cell>
        </row>
        <row r="12">
          <cell r="A12" t="str">
            <v>ADJ_07</v>
          </cell>
          <cell r="D12" t="str">
            <v>2051</v>
          </cell>
        </row>
        <row r="13">
          <cell r="A13" t="str">
            <v>ADJ_08</v>
          </cell>
          <cell r="D13" t="str">
            <v>2060</v>
          </cell>
        </row>
        <row r="14">
          <cell r="A14" t="str">
            <v>ADJ_09</v>
          </cell>
          <cell r="D14" t="str">
            <v>2070</v>
          </cell>
        </row>
        <row r="15">
          <cell r="A15" t="str">
            <v>ADJ_10</v>
          </cell>
          <cell r="D15" t="str">
            <v>2090</v>
          </cell>
        </row>
        <row r="16">
          <cell r="A16" t="str">
            <v>ADJ_11</v>
          </cell>
          <cell r="D16" t="str">
            <v>2100</v>
          </cell>
        </row>
        <row r="17">
          <cell r="A17" t="str">
            <v>ADJ_12</v>
          </cell>
          <cell r="D17" t="str">
            <v>2120</v>
          </cell>
        </row>
        <row r="18">
          <cell r="A18" t="str">
            <v>ADJ_13</v>
          </cell>
          <cell r="D18" t="str">
            <v>2130</v>
          </cell>
        </row>
        <row r="19">
          <cell r="A19" t="str">
            <v>ADJ_14</v>
          </cell>
          <cell r="D19" t="str">
            <v>2133</v>
          </cell>
        </row>
        <row r="20">
          <cell r="A20" t="str">
            <v>ADJ_15</v>
          </cell>
          <cell r="D20" t="str">
            <v>2137</v>
          </cell>
        </row>
        <row r="21">
          <cell r="A21" t="str">
            <v>ADJ_16</v>
          </cell>
          <cell r="D21" t="str">
            <v>2144</v>
          </cell>
        </row>
        <row r="22">
          <cell r="A22" t="str">
            <v>ADJ_17</v>
          </cell>
          <cell r="D22" t="str">
            <v>2150</v>
          </cell>
        </row>
        <row r="23">
          <cell r="A23" t="str">
            <v>ADJ_18</v>
          </cell>
          <cell r="D23" t="str">
            <v>2160</v>
          </cell>
        </row>
        <row r="24">
          <cell r="A24" t="str">
            <v>ADJ_19</v>
          </cell>
          <cell r="D24" t="str">
            <v>2170</v>
          </cell>
        </row>
        <row r="25">
          <cell r="A25" t="str">
            <v>ADJ_20</v>
          </cell>
          <cell r="D25" t="str">
            <v>2180</v>
          </cell>
        </row>
        <row r="26">
          <cell r="A26" t="str">
            <v>ADJ_21</v>
          </cell>
          <cell r="D26" t="str">
            <v>2242</v>
          </cell>
        </row>
        <row r="27">
          <cell r="A27" t="str">
            <v>ADJ_22</v>
          </cell>
          <cell r="D27" t="str">
            <v>2285</v>
          </cell>
        </row>
        <row r="28">
          <cell r="A28" t="str">
            <v>ADJ_23</v>
          </cell>
          <cell r="D28" t="str">
            <v>2301</v>
          </cell>
        </row>
        <row r="29">
          <cell r="A29" t="str">
            <v>ADJ_24</v>
          </cell>
          <cell r="D29" t="str">
            <v>2350</v>
          </cell>
        </row>
        <row r="30">
          <cell r="A30" t="str">
            <v>ADJ_25</v>
          </cell>
          <cell r="D30" t="str">
            <v>2355</v>
          </cell>
        </row>
        <row r="31">
          <cell r="A31" t="str">
            <v>ADJ_26</v>
          </cell>
          <cell r="D31" t="str">
            <v>2360</v>
          </cell>
        </row>
        <row r="32">
          <cell r="A32" t="str">
            <v>ADJ_27</v>
          </cell>
          <cell r="D32" t="str">
            <v>2365</v>
          </cell>
        </row>
        <row r="33">
          <cell r="A33" t="str">
            <v>ADJ_28</v>
          </cell>
          <cell r="D33" t="str">
            <v>2400</v>
          </cell>
        </row>
        <row r="34">
          <cell r="A34" t="str">
            <v>ADJ_29</v>
          </cell>
          <cell r="D34" t="str">
            <v>2410</v>
          </cell>
        </row>
        <row r="35">
          <cell r="A35" t="str">
            <v>ADJ_30</v>
          </cell>
          <cell r="D35" t="str">
            <v>2415</v>
          </cell>
        </row>
        <row r="36">
          <cell r="A36" t="str">
            <v>ADJ_31</v>
          </cell>
          <cell r="D36" t="str">
            <v>2420</v>
          </cell>
        </row>
        <row r="37">
          <cell r="A37" t="str">
            <v>ADJ_32</v>
          </cell>
          <cell r="D37" t="str">
            <v>2430</v>
          </cell>
        </row>
        <row r="38">
          <cell r="A38" t="str">
            <v>ADJ_33</v>
          </cell>
          <cell r="D38" t="str">
            <v>2433</v>
          </cell>
        </row>
        <row r="39">
          <cell r="A39" t="str">
            <v>ADJ_34</v>
          </cell>
          <cell r="D39" t="str">
            <v>2435</v>
          </cell>
        </row>
        <row r="40">
          <cell r="A40" t="str">
            <v>ADJ_35</v>
          </cell>
          <cell r="D40" t="str">
            <v>2470</v>
          </cell>
        </row>
        <row r="41">
          <cell r="A41" t="str">
            <v>ADJ_36</v>
          </cell>
          <cell r="D41" t="str">
            <v>2480</v>
          </cell>
        </row>
        <row r="42">
          <cell r="A42" t="str">
            <v>ADJ_37</v>
          </cell>
          <cell r="D42" t="str">
            <v>2490</v>
          </cell>
        </row>
        <row r="43">
          <cell r="A43" t="str">
            <v>ADJ_38</v>
          </cell>
          <cell r="D43">
            <v>2570</v>
          </cell>
        </row>
        <row r="44">
          <cell r="A44" t="str">
            <v>ADJ_39</v>
          </cell>
          <cell r="D44">
            <v>2571</v>
          </cell>
        </row>
        <row r="45">
          <cell r="A45" t="str">
            <v>ADJ_40</v>
          </cell>
        </row>
        <row r="46">
          <cell r="A46" t="str">
            <v>ADJ_41</v>
          </cell>
        </row>
        <row r="47">
          <cell r="A47" t="str">
            <v>ADJ_42</v>
          </cell>
        </row>
        <row r="48">
          <cell r="A48" t="str">
            <v>ADJ_43</v>
          </cell>
        </row>
        <row r="49">
          <cell r="A49" t="str">
            <v>ADJ_44</v>
          </cell>
        </row>
        <row r="50">
          <cell r="A50" t="str">
            <v>ADJ_45</v>
          </cell>
        </row>
        <row r="51">
          <cell r="A51" t="str">
            <v>ADJ_46</v>
          </cell>
        </row>
        <row r="52">
          <cell r="A52" t="str">
            <v>ADJ_47</v>
          </cell>
        </row>
        <row r="53">
          <cell r="A53" t="str">
            <v>ADJ_48</v>
          </cell>
        </row>
        <row r="54">
          <cell r="A54" t="str">
            <v>ADJ_49</v>
          </cell>
        </row>
        <row r="55">
          <cell r="A55" t="str">
            <v>ADJ_50</v>
          </cell>
        </row>
        <row r="56">
          <cell r="A56" t="str">
            <v>ADJ_51</v>
          </cell>
        </row>
        <row r="57">
          <cell r="A57" t="str">
            <v>ADJ_52</v>
          </cell>
        </row>
        <row r="58">
          <cell r="A58" t="str">
            <v>ADJ_53</v>
          </cell>
        </row>
        <row r="59">
          <cell r="A59" t="str">
            <v>ADJ_54</v>
          </cell>
        </row>
        <row r="60">
          <cell r="A60" t="str">
            <v>ADJ_55</v>
          </cell>
        </row>
        <row r="61">
          <cell r="A61" t="str">
            <v>ADJ_56</v>
          </cell>
        </row>
        <row r="62">
          <cell r="A62" t="str">
            <v>ADJ_57</v>
          </cell>
        </row>
        <row r="63">
          <cell r="A63" t="str">
            <v>ADJ_58</v>
          </cell>
        </row>
        <row r="64">
          <cell r="A64" t="str">
            <v>ADJ_59</v>
          </cell>
        </row>
        <row r="65">
          <cell r="A65" t="str">
            <v>ADJ_60</v>
          </cell>
        </row>
        <row r="66">
          <cell r="A66" t="str">
            <v>ADJ_61</v>
          </cell>
        </row>
        <row r="67">
          <cell r="A67" t="str">
            <v>ADJ_62</v>
          </cell>
        </row>
        <row r="68">
          <cell r="A68" t="str">
            <v>ADJ_63</v>
          </cell>
        </row>
        <row r="69">
          <cell r="A69" t="str">
            <v>ADJ_64</v>
          </cell>
        </row>
        <row r="105">
          <cell r="A105" t="str">
            <v>001  1302     TRACK</v>
          </cell>
          <cell r="B105" t="str">
            <v>001</v>
          </cell>
          <cell r="C105" t="str">
            <v>1302</v>
          </cell>
          <cell r="D105">
            <v>8</v>
          </cell>
          <cell r="E105" t="str">
            <v>001</v>
          </cell>
          <cell r="F105" t="str">
            <v>001  1302     TRACK</v>
          </cell>
        </row>
        <row r="106">
          <cell r="A106" t="str">
            <v>002  1303     BRIDGE AND BUILDING</v>
          </cell>
          <cell r="B106" t="str">
            <v>002</v>
          </cell>
          <cell r="C106" t="str">
            <v>1303</v>
          </cell>
          <cell r="D106">
            <v>8</v>
          </cell>
          <cell r="E106" t="str">
            <v>002</v>
          </cell>
          <cell r="F106" t="str">
            <v>002  1303     BRIDGE AND BUILDING</v>
          </cell>
        </row>
        <row r="107">
          <cell r="A107" t="str">
            <v>003  1304     SIGNAL</v>
          </cell>
          <cell r="B107" t="str">
            <v>003</v>
          </cell>
          <cell r="C107" t="str">
            <v>1304</v>
          </cell>
          <cell r="D107">
            <v>8</v>
          </cell>
          <cell r="E107" t="str">
            <v>003</v>
          </cell>
          <cell r="F107" t="str">
            <v>003  1304     SIGNAL</v>
          </cell>
        </row>
        <row r="108">
          <cell r="A108" t="str">
            <v>004  1305     COMMUNICATION</v>
          </cell>
          <cell r="B108" t="str">
            <v>004</v>
          </cell>
          <cell r="C108" t="str">
            <v>1305</v>
          </cell>
          <cell r="D108">
            <v>8</v>
          </cell>
          <cell r="E108" t="str">
            <v>004</v>
          </cell>
          <cell r="F108" t="str">
            <v>004  1305     COMMUNICATION</v>
          </cell>
        </row>
        <row r="109">
          <cell r="A109" t="str">
            <v>005  1306     OTHER</v>
          </cell>
          <cell r="B109" t="str">
            <v>005</v>
          </cell>
          <cell r="C109" t="str">
            <v>1306</v>
          </cell>
          <cell r="D109">
            <v>8</v>
          </cell>
          <cell r="E109" t="str">
            <v>005</v>
          </cell>
          <cell r="F109" t="str">
            <v>005  1306     OTHER</v>
          </cell>
        </row>
        <row r="110">
          <cell r="A110" t="str">
            <v>006  1110 ROADWAY - RUNNING</v>
          </cell>
          <cell r="B110" t="str">
            <v>006</v>
          </cell>
          <cell r="C110" t="str">
            <v>1110</v>
          </cell>
          <cell r="D110">
            <v>8</v>
          </cell>
          <cell r="E110" t="str">
            <v>006</v>
          </cell>
          <cell r="F110" t="str">
            <v>006  1110 ROADWAY - RUNNING</v>
          </cell>
        </row>
        <row r="111">
          <cell r="A111" t="str">
            <v>007  1210 ROADWAY - SWITCHING</v>
          </cell>
          <cell r="B111" t="str">
            <v>007</v>
          </cell>
          <cell r="C111" t="str">
            <v>1210</v>
          </cell>
          <cell r="D111">
            <v>8</v>
          </cell>
          <cell r="E111" t="str">
            <v>007</v>
          </cell>
          <cell r="F111" t="str">
            <v>007  1210 ROADWAY - SWITCHING</v>
          </cell>
        </row>
        <row r="112">
          <cell r="A112" t="str">
            <v>008  1111 TUNNELS &amp; SUBWAYS - RUNNING</v>
          </cell>
          <cell r="B112" t="str">
            <v>008</v>
          </cell>
          <cell r="C112" t="str">
            <v>1111</v>
          </cell>
          <cell r="D112">
            <v>8</v>
          </cell>
          <cell r="E112" t="str">
            <v>008</v>
          </cell>
          <cell r="F112" t="str">
            <v>008  1111 TUNNELS &amp; SUBWAYS - RUNNING</v>
          </cell>
        </row>
        <row r="113">
          <cell r="A113" t="str">
            <v>009  1211 TUNNELS &amp; SUBWAYS - SWITCHING</v>
          </cell>
          <cell r="B113" t="str">
            <v>009</v>
          </cell>
          <cell r="C113" t="str">
            <v>1211</v>
          </cell>
          <cell r="D113">
            <v>8</v>
          </cell>
          <cell r="E113" t="str">
            <v>009</v>
          </cell>
          <cell r="F113" t="str">
            <v>009  1211 TUNNELS &amp; SUBWAYS - SWITCHING</v>
          </cell>
        </row>
        <row r="114">
          <cell r="A114" t="str">
            <v>010  1112 BRIDGES &amp; CULVERTS - RUNNING</v>
          </cell>
          <cell r="B114" t="str">
            <v>010</v>
          </cell>
          <cell r="C114" t="str">
            <v>1112</v>
          </cell>
          <cell r="D114">
            <v>8</v>
          </cell>
          <cell r="E114" t="str">
            <v>010</v>
          </cell>
          <cell r="F114" t="str">
            <v>010  1112 BRIDGES &amp; CULVERTS - RUNNING</v>
          </cell>
        </row>
        <row r="115">
          <cell r="A115" t="str">
            <v>011  1212 BRIDGES &amp; CULVERTS - SWITCHING</v>
          </cell>
          <cell r="B115" t="str">
            <v>011</v>
          </cell>
          <cell r="C115" t="str">
            <v>1212</v>
          </cell>
          <cell r="D115">
            <v>8</v>
          </cell>
          <cell r="E115" t="str">
            <v>011</v>
          </cell>
          <cell r="F115" t="str">
            <v>011  1212 BRIDGES &amp; CULVERTS - SWITCHING</v>
          </cell>
        </row>
        <row r="116">
          <cell r="A116" t="str">
            <v>012  1113 TIES - RUNNING</v>
          </cell>
          <cell r="B116" t="str">
            <v>012</v>
          </cell>
          <cell r="C116" t="str">
            <v>1113</v>
          </cell>
          <cell r="D116">
            <v>8</v>
          </cell>
          <cell r="E116" t="str">
            <v>012</v>
          </cell>
          <cell r="F116" t="str">
            <v>012  1113 TIES - RUNNING</v>
          </cell>
        </row>
        <row r="117">
          <cell r="A117" t="str">
            <v>013  1213 TIES - SWITCHING</v>
          </cell>
          <cell r="B117" t="str">
            <v>013</v>
          </cell>
          <cell r="C117" t="str">
            <v>1213</v>
          </cell>
          <cell r="D117">
            <v>8</v>
          </cell>
          <cell r="E117" t="str">
            <v>013</v>
          </cell>
          <cell r="F117" t="str">
            <v>013  1213 TIES - SWITCHING</v>
          </cell>
        </row>
        <row r="118">
          <cell r="A118" t="str">
            <v>014  1114 RAIL &amp; OTHER TRACK MATERIAL - RUNNING</v>
          </cell>
          <cell r="B118" t="str">
            <v>014</v>
          </cell>
          <cell r="C118" t="str">
            <v>1114</v>
          </cell>
          <cell r="D118">
            <v>8</v>
          </cell>
          <cell r="E118" t="str">
            <v>014</v>
          </cell>
          <cell r="F118" t="str">
            <v>014  1114 RAIL &amp; OTHER TRACK MATERIAL - RUNNING</v>
          </cell>
        </row>
        <row r="119">
          <cell r="A119" t="str">
            <v>015  1214 RAIL &amp; OTHER TRACK MATERIAL - SWITCHING</v>
          </cell>
          <cell r="B119" t="str">
            <v>015</v>
          </cell>
          <cell r="C119" t="str">
            <v>1214</v>
          </cell>
          <cell r="D119">
            <v>8</v>
          </cell>
          <cell r="E119" t="str">
            <v>015</v>
          </cell>
          <cell r="F119" t="str">
            <v>015  1214 RAIL &amp; OTHER TRACK MATERIAL - SWITCHING</v>
          </cell>
        </row>
        <row r="120">
          <cell r="A120" t="str">
            <v>016  1116 BALLAST - RUNNING</v>
          </cell>
          <cell r="B120" t="str">
            <v>016</v>
          </cell>
          <cell r="C120" t="str">
            <v>1116</v>
          </cell>
          <cell r="D120">
            <v>8</v>
          </cell>
          <cell r="E120" t="str">
            <v>016</v>
          </cell>
          <cell r="F120" t="str">
            <v>016  1116 BALLAST - RUNNING</v>
          </cell>
        </row>
        <row r="121">
          <cell r="A121" t="str">
            <v>017  1216 BALLAST - SWITCHING</v>
          </cell>
          <cell r="B121" t="str">
            <v>017</v>
          </cell>
          <cell r="C121" t="str">
            <v>1216</v>
          </cell>
          <cell r="D121">
            <v>8</v>
          </cell>
          <cell r="E121" t="str">
            <v>017</v>
          </cell>
          <cell r="F121" t="str">
            <v>017  1216 BALLAST - SWITCHING</v>
          </cell>
        </row>
        <row r="122">
          <cell r="A122" t="str">
            <v>018  1148 ROAD PROPERTY DAMAGED - RUNNING</v>
          </cell>
          <cell r="B122" t="str">
            <v>018</v>
          </cell>
          <cell r="C122" t="str">
            <v>1148</v>
          </cell>
          <cell r="D122">
            <v>8</v>
          </cell>
          <cell r="E122" t="str">
            <v>018</v>
          </cell>
          <cell r="F122" t="str">
            <v>018  1148 ROAD PROPERTY DAMAGED - RUNNING</v>
          </cell>
        </row>
        <row r="123">
          <cell r="A123" t="str">
            <v>019  1248 ROAD PROPERTY DAMAGED - SWITCHING</v>
          </cell>
          <cell r="B123" t="str">
            <v>019</v>
          </cell>
          <cell r="C123" t="str">
            <v>1248</v>
          </cell>
          <cell r="D123">
            <v>8</v>
          </cell>
          <cell r="E123" t="str">
            <v>019</v>
          </cell>
          <cell r="F123" t="str">
            <v>019  1248 ROAD PROPERTY DAMAGED - SWITCHING</v>
          </cell>
        </row>
        <row r="124">
          <cell r="A124" t="str">
            <v>020  1348 ROAD PROPERTY DAMAGED - OTHER</v>
          </cell>
          <cell r="B124" t="str">
            <v>020</v>
          </cell>
          <cell r="C124" t="str">
            <v>1348</v>
          </cell>
          <cell r="D124">
            <v>8</v>
          </cell>
          <cell r="E124" t="str">
            <v>020</v>
          </cell>
          <cell r="F124" t="str">
            <v>020  1348 ROAD PROPERTY DAMAGED - OTHER</v>
          </cell>
        </row>
        <row r="125">
          <cell r="A125" t="str">
            <v>021  1119 SIGNALS &amp; INTERLOCKERS - RUNNING</v>
          </cell>
          <cell r="B125" t="str">
            <v>021</v>
          </cell>
          <cell r="C125" t="str">
            <v>1119</v>
          </cell>
          <cell r="D125">
            <v>8</v>
          </cell>
          <cell r="E125" t="str">
            <v>021</v>
          </cell>
          <cell r="F125" t="str">
            <v>021  1119 SIGNALS &amp; INTERLOCKERS - RUNNING</v>
          </cell>
        </row>
        <row r="126">
          <cell r="A126" t="str">
            <v>022  1219 SIGNALS &amp; INTERLOCKERS - SWITCHING</v>
          </cell>
          <cell r="B126" t="str">
            <v>022</v>
          </cell>
          <cell r="C126" t="str">
            <v>1219</v>
          </cell>
          <cell r="D126">
            <v>8</v>
          </cell>
          <cell r="E126" t="str">
            <v>022</v>
          </cell>
          <cell r="F126" t="str">
            <v>022  1219 SIGNALS &amp; INTERLOCKERS - SWITCHING</v>
          </cell>
        </row>
        <row r="127">
          <cell r="A127" t="str">
            <v>023  1320 COMMUNICATIONS SYSTEMS</v>
          </cell>
          <cell r="B127" t="str">
            <v>023</v>
          </cell>
          <cell r="C127" t="str">
            <v>1320</v>
          </cell>
          <cell r="D127">
            <v>8</v>
          </cell>
          <cell r="E127" t="str">
            <v>023</v>
          </cell>
          <cell r="F127" t="str">
            <v>023  1320 COMMUNICATIONS SYSTEMS</v>
          </cell>
        </row>
        <row r="128">
          <cell r="A128" t="str">
            <v>024  1321 POWER SYSTEMS</v>
          </cell>
          <cell r="B128" t="str">
            <v>024</v>
          </cell>
          <cell r="C128" t="str">
            <v>1321</v>
          </cell>
          <cell r="D128">
            <v>8</v>
          </cell>
          <cell r="E128" t="str">
            <v>024</v>
          </cell>
          <cell r="F128" t="str">
            <v>024  1321 POWER SYSTEMS</v>
          </cell>
        </row>
        <row r="129">
          <cell r="A129" t="str">
            <v>025  1122 HIGHWAY GRADE CROSSINGS - RUNNING</v>
          </cell>
          <cell r="B129" t="str">
            <v>025</v>
          </cell>
          <cell r="C129" t="str">
            <v>1122</v>
          </cell>
          <cell r="D129">
            <v>8</v>
          </cell>
          <cell r="E129" t="str">
            <v>025</v>
          </cell>
          <cell r="F129" t="str">
            <v>025  1122 HIGHWAY GRADE CROSSINGS - RUNNING</v>
          </cell>
        </row>
        <row r="130">
          <cell r="A130" t="str">
            <v>026  1222 HIGHWAY GRADE CROSSINGS - SWITCHING</v>
          </cell>
          <cell r="B130" t="str">
            <v>026</v>
          </cell>
          <cell r="C130" t="str">
            <v>1222</v>
          </cell>
          <cell r="D130">
            <v>8</v>
          </cell>
          <cell r="E130" t="str">
            <v>026</v>
          </cell>
          <cell r="F130" t="str">
            <v>026  1222 HIGHWAY GRADE CROSSINGS - SWITCHING</v>
          </cell>
        </row>
        <row r="131">
          <cell r="A131" t="str">
            <v>027  1323 STATION &amp; OFFICE BUILDINGS</v>
          </cell>
          <cell r="B131" t="str">
            <v>027</v>
          </cell>
          <cell r="C131" t="str">
            <v>1323</v>
          </cell>
          <cell r="D131">
            <v>8</v>
          </cell>
          <cell r="E131" t="str">
            <v>027</v>
          </cell>
          <cell r="F131" t="str">
            <v>027  1323 STATION &amp; OFFICE BUILDINGS</v>
          </cell>
        </row>
        <row r="132">
          <cell r="A132" t="str">
            <v>028  1324 SHOP BUILDINGS - LOCOMOTIVES</v>
          </cell>
          <cell r="B132" t="str">
            <v>028</v>
          </cell>
          <cell r="C132" t="str">
            <v>1324</v>
          </cell>
          <cell r="D132">
            <v>8</v>
          </cell>
          <cell r="E132" t="str">
            <v>028</v>
          </cell>
          <cell r="F132" t="str">
            <v>028  1324 SHOP BUILDINGS - LOCOMOTIVES</v>
          </cell>
        </row>
        <row r="133">
          <cell r="A133" t="str">
            <v>029  1325 SHOP BUILDINGS - FREIGHT CARS</v>
          </cell>
          <cell r="B133" t="str">
            <v>029</v>
          </cell>
          <cell r="C133" t="str">
            <v>1325</v>
          </cell>
          <cell r="D133">
            <v>8</v>
          </cell>
          <cell r="E133" t="str">
            <v>029</v>
          </cell>
          <cell r="F133" t="str">
            <v>029  1325 SHOP BUILDINGS - FREIGHT CARS</v>
          </cell>
        </row>
        <row r="134">
          <cell r="A134" t="str">
            <v>030  1326 SHOP BUILDINGS - OTHER EQUIPMENT</v>
          </cell>
          <cell r="B134" t="str">
            <v>030</v>
          </cell>
          <cell r="C134" t="str">
            <v>1326</v>
          </cell>
          <cell r="D134">
            <v>8</v>
          </cell>
          <cell r="E134" t="str">
            <v>030</v>
          </cell>
          <cell r="F134" t="str">
            <v>030  1326 SHOP BUILDINGS - OTHER EQUIPMENT</v>
          </cell>
        </row>
        <row r="135">
          <cell r="A135" t="str">
            <v>101  1327 LOCOMOTIVE SERVICING FACILITIES</v>
          </cell>
          <cell r="B135" t="str">
            <v>101</v>
          </cell>
          <cell r="C135" t="str">
            <v>1327</v>
          </cell>
          <cell r="D135">
            <v>8</v>
          </cell>
          <cell r="E135" t="str">
            <v>101</v>
          </cell>
          <cell r="F135" t="str">
            <v>101  1327 LOCOMOTIVE SERVICING FACILITIES</v>
          </cell>
        </row>
        <row r="136">
          <cell r="A136" t="str">
            <v>102  1328 MISCELLANEOUS BUILDINGS &amp; STRUCTURES</v>
          </cell>
          <cell r="B136" t="str">
            <v>102</v>
          </cell>
          <cell r="C136" t="str">
            <v>1328</v>
          </cell>
          <cell r="D136">
            <v>8</v>
          </cell>
          <cell r="E136" t="str">
            <v>102</v>
          </cell>
          <cell r="F136" t="str">
            <v>102  1328 MISCELLANEOUS BUILDINGS &amp; STRUCTURES</v>
          </cell>
        </row>
        <row r="137">
          <cell r="A137" t="str">
            <v>103  1329 COAL TERMINALS</v>
          </cell>
          <cell r="B137" t="str">
            <v>103</v>
          </cell>
          <cell r="C137" t="str">
            <v>1329</v>
          </cell>
          <cell r="D137">
            <v>8</v>
          </cell>
          <cell r="E137" t="str">
            <v>103</v>
          </cell>
          <cell r="F137" t="str">
            <v>103  1329 COAL TERMINALS</v>
          </cell>
        </row>
        <row r="138">
          <cell r="A138" t="str">
            <v>104  1330 ORE TERMINALS</v>
          </cell>
          <cell r="B138" t="str">
            <v>104</v>
          </cell>
          <cell r="C138" t="str">
            <v>1330</v>
          </cell>
          <cell r="D138">
            <v>8</v>
          </cell>
          <cell r="E138" t="str">
            <v>104</v>
          </cell>
          <cell r="F138" t="str">
            <v>104  1330 ORE TERMINALS</v>
          </cell>
        </row>
        <row r="139">
          <cell r="A139" t="str">
            <v>105  1332 OTHER MARINE TERMINALS</v>
          </cell>
          <cell r="B139" t="str">
            <v>105</v>
          </cell>
          <cell r="C139" t="str">
            <v>1332</v>
          </cell>
          <cell r="D139">
            <v>8</v>
          </cell>
          <cell r="E139" t="str">
            <v>105</v>
          </cell>
          <cell r="F139" t="str">
            <v>105  1332 OTHER MARINE TERMINALS</v>
          </cell>
        </row>
        <row r="140">
          <cell r="A140" t="str">
            <v>106  1331 TOFC/COFC - TERMINALS</v>
          </cell>
          <cell r="B140" t="str">
            <v>106</v>
          </cell>
          <cell r="C140" t="str">
            <v>1331</v>
          </cell>
          <cell r="D140">
            <v>8</v>
          </cell>
          <cell r="E140" t="str">
            <v>106</v>
          </cell>
          <cell r="F140" t="str">
            <v>106  1331 TOFC/COFC - TERMINALS</v>
          </cell>
        </row>
        <row r="141">
          <cell r="A141" t="str">
            <v>107  1333 MOTOR VEHICLE LOADING &amp; DISTRIBUTION FACILITIES</v>
          </cell>
          <cell r="B141" t="str">
            <v>107</v>
          </cell>
          <cell r="C141" t="str">
            <v>1333</v>
          </cell>
          <cell r="D141">
            <v>8</v>
          </cell>
          <cell r="E141" t="str">
            <v>107</v>
          </cell>
          <cell r="F141" t="str">
            <v>107  1333 MOTOR VEHICLE LOADING &amp; DISTRIBUTION FACILITIES</v>
          </cell>
        </row>
        <row r="142">
          <cell r="A142" t="str">
            <v>108  1335 FACILITIES FOR OTHER SPECIALIZED SERVICE OPERATION</v>
          </cell>
          <cell r="B142" t="str">
            <v>108</v>
          </cell>
          <cell r="C142" t="str">
            <v>1335</v>
          </cell>
          <cell r="D142">
            <v>8</v>
          </cell>
          <cell r="E142" t="str">
            <v>108</v>
          </cell>
          <cell r="F142" t="str">
            <v>108  1335 FACILITIES FOR OTHER SPECIALIZED SERVICE OPERATION</v>
          </cell>
        </row>
        <row r="143">
          <cell r="A143" t="str">
            <v>109  1336 ROADWAY MACHINES</v>
          </cell>
          <cell r="B143" t="str">
            <v>109</v>
          </cell>
          <cell r="C143" t="str">
            <v>1336</v>
          </cell>
          <cell r="D143">
            <v>8</v>
          </cell>
          <cell r="E143" t="str">
            <v>109</v>
          </cell>
          <cell r="F143" t="str">
            <v>109  1336 ROADWAY MACHINES</v>
          </cell>
        </row>
        <row r="144">
          <cell r="A144" t="str">
            <v>110  1337 SMALL TOOLS &amp; SUPPLIES</v>
          </cell>
          <cell r="B144" t="str">
            <v>110</v>
          </cell>
          <cell r="C144" t="str">
            <v>1337</v>
          </cell>
          <cell r="D144">
            <v>8</v>
          </cell>
          <cell r="E144" t="str">
            <v>110</v>
          </cell>
          <cell r="F144" t="str">
            <v>110  1337 SMALL TOOLS &amp; SUPPLIES</v>
          </cell>
        </row>
        <row r="145">
          <cell r="A145" t="str">
            <v>111  1338 SNOW REMOVAL</v>
          </cell>
          <cell r="B145" t="str">
            <v>111</v>
          </cell>
          <cell r="C145" t="str">
            <v>1338</v>
          </cell>
          <cell r="D145">
            <v>8</v>
          </cell>
          <cell r="E145" t="str">
            <v>111</v>
          </cell>
          <cell r="F145" t="str">
            <v>111  1338 SNOW REMOVAL</v>
          </cell>
        </row>
        <row r="146">
          <cell r="A146" t="str">
            <v>112  1100 FRINGE BENEFITS - RUNNING'</v>
          </cell>
          <cell r="B146" t="str">
            <v>112</v>
          </cell>
          <cell r="C146" t="str">
            <v>1100</v>
          </cell>
          <cell r="D146">
            <v>8</v>
          </cell>
          <cell r="E146" t="str">
            <v>112</v>
          </cell>
          <cell r="F146" t="str">
            <v>112  1100 FRINGE BENEFITS - RUNNING'</v>
          </cell>
        </row>
        <row r="147">
          <cell r="A147" t="str">
            <v>113  1200 FRINGE BENEFITS - SWITCHING'</v>
          </cell>
          <cell r="B147" t="str">
            <v>113</v>
          </cell>
          <cell r="C147" t="str">
            <v>1200</v>
          </cell>
          <cell r="D147">
            <v>8</v>
          </cell>
          <cell r="E147" t="str">
            <v>113</v>
          </cell>
          <cell r="F147" t="str">
            <v>113  1200 FRINGE BENEFITS - SWITCHING'</v>
          </cell>
        </row>
        <row r="148">
          <cell r="A148" t="str">
            <v>114  1300 FRINGE BENEFITS - OTHER'</v>
          </cell>
          <cell r="B148" t="str">
            <v>114</v>
          </cell>
          <cell r="C148" t="str">
            <v>1300</v>
          </cell>
          <cell r="D148">
            <v>8</v>
          </cell>
          <cell r="E148" t="str">
            <v>114</v>
          </cell>
          <cell r="F148" t="str">
            <v>114  1300 FRINGE BENEFITS - OTHER'</v>
          </cell>
        </row>
        <row r="149">
          <cell r="A149" t="str">
            <v>115  1152 CASUALTIES &amp; INSURANCE - RUNNING'</v>
          </cell>
          <cell r="B149" t="str">
            <v>115</v>
          </cell>
          <cell r="C149" t="str">
            <v>1152</v>
          </cell>
          <cell r="D149">
            <v>8</v>
          </cell>
          <cell r="E149" t="str">
            <v>115</v>
          </cell>
          <cell r="F149" t="str">
            <v>115  1152 CASUALTIES &amp; INSURANCE - RUNNING'</v>
          </cell>
        </row>
        <row r="150">
          <cell r="A150" t="str">
            <v>116  1252 CASUALTIES &amp; INSURANCE - SWITCHING'</v>
          </cell>
          <cell r="B150" t="str">
            <v>116</v>
          </cell>
          <cell r="C150" t="str">
            <v>1252</v>
          </cell>
          <cell r="D150">
            <v>8</v>
          </cell>
          <cell r="E150" t="str">
            <v>116</v>
          </cell>
          <cell r="F150" t="str">
            <v>116  1252 CASUALTIES &amp; INSURANCE - SWITCHING'</v>
          </cell>
        </row>
        <row r="151">
          <cell r="A151" t="str">
            <v>117  1352 CASUALTIES &amp; INSURANCE - OTHER'</v>
          </cell>
          <cell r="B151" t="str">
            <v>117</v>
          </cell>
          <cell r="C151" t="str">
            <v>1352</v>
          </cell>
          <cell r="D151">
            <v>8</v>
          </cell>
          <cell r="E151" t="str">
            <v>117</v>
          </cell>
          <cell r="F151" t="str">
            <v>117  1352 CASUALTIES &amp; INSURANCE - OTHER'</v>
          </cell>
        </row>
        <row r="152">
          <cell r="A152" t="str">
            <v>118  110E LEASE RENTALS - DEBIT - RUNNING'</v>
          </cell>
          <cell r="B152" t="str">
            <v>118</v>
          </cell>
          <cell r="C152" t="str">
            <v>110E</v>
          </cell>
          <cell r="D152">
            <v>8</v>
          </cell>
          <cell r="E152" t="str">
            <v>118</v>
          </cell>
          <cell r="F152" t="str">
            <v>118  110E LEASE RENTALS - DEBIT - RUNNING'</v>
          </cell>
        </row>
        <row r="153">
          <cell r="A153" t="str">
            <v>119  120E LEASE RENTALS - DEBIT - SWITCHING'</v>
          </cell>
          <cell r="B153" t="str">
            <v>119</v>
          </cell>
          <cell r="C153" t="str">
            <v>120E</v>
          </cell>
          <cell r="D153">
            <v>8</v>
          </cell>
          <cell r="E153" t="str">
            <v>119</v>
          </cell>
          <cell r="F153" t="str">
            <v>119  120E LEASE RENTALS - DEBIT - SWITCHING'</v>
          </cell>
        </row>
        <row r="154">
          <cell r="A154" t="str">
            <v>120  130E LEASE RENTALS - DEBIT - OTHER'</v>
          </cell>
          <cell r="B154" t="str">
            <v>120</v>
          </cell>
          <cell r="C154" t="str">
            <v>130E</v>
          </cell>
          <cell r="D154">
            <v>8</v>
          </cell>
          <cell r="E154" t="str">
            <v>120</v>
          </cell>
          <cell r="F154" t="str">
            <v>120  130E LEASE RENTALS - DEBIT - OTHER'</v>
          </cell>
        </row>
        <row r="155">
          <cell r="A155" t="str">
            <v>121  110G LEASE RENTALS - (CREDIT) - RUNNING</v>
          </cell>
          <cell r="B155" t="str">
            <v>121</v>
          </cell>
          <cell r="C155" t="str">
            <v>110G</v>
          </cell>
          <cell r="D155">
            <v>8</v>
          </cell>
          <cell r="E155" t="str">
            <v>121</v>
          </cell>
          <cell r="F155" t="str">
            <v>121  110G LEASE RENTALS - (CREDIT) - RUNNING</v>
          </cell>
        </row>
        <row r="156">
          <cell r="A156" t="str">
            <v>122  120G LEASE RENTALS - (CREDIT) - SWITCHING</v>
          </cell>
          <cell r="B156" t="str">
            <v>122</v>
          </cell>
          <cell r="C156" t="str">
            <v>120G</v>
          </cell>
          <cell r="D156">
            <v>8</v>
          </cell>
          <cell r="E156" t="str">
            <v>122</v>
          </cell>
          <cell r="F156" t="str">
            <v>122  120G LEASE RENTALS - (CREDIT) - SWITCHING</v>
          </cell>
        </row>
        <row r="157">
          <cell r="A157" t="str">
            <v>123  130G LEASE RENTALS - (CREDIT) - OTHER</v>
          </cell>
          <cell r="B157" t="str">
            <v>123</v>
          </cell>
          <cell r="C157" t="str">
            <v>130G</v>
          </cell>
          <cell r="D157">
            <v>8</v>
          </cell>
          <cell r="E157" t="str">
            <v>123</v>
          </cell>
          <cell r="F157" t="str">
            <v>123  130G LEASE RENTALS - (CREDIT) - OTHER</v>
          </cell>
        </row>
        <row r="158">
          <cell r="A158" t="str">
            <v>124  110C JOINT FACILITY RENT - DEBIT - RUNNING'</v>
          </cell>
          <cell r="B158" t="str">
            <v>124</v>
          </cell>
          <cell r="C158" t="str">
            <v>110C</v>
          </cell>
          <cell r="D158">
            <v>8</v>
          </cell>
          <cell r="E158" t="str">
            <v>124</v>
          </cell>
          <cell r="F158" t="str">
            <v>124  110C JOINT FACILITY RENT - DEBIT - RUNNING'</v>
          </cell>
        </row>
        <row r="159">
          <cell r="A159" t="str">
            <v>125  120C JOINT FACILITY RENT - DEBIT - SWITCHING'</v>
          </cell>
          <cell r="B159" t="str">
            <v>125</v>
          </cell>
          <cell r="C159" t="str">
            <v>120C</v>
          </cell>
          <cell r="D159">
            <v>8</v>
          </cell>
          <cell r="E159" t="str">
            <v>125</v>
          </cell>
          <cell r="F159" t="str">
            <v>125  120C JOINT FACILITY RENT - DEBIT - SWITCHING'</v>
          </cell>
        </row>
        <row r="160">
          <cell r="A160" t="str">
            <v>126  130C JOINT FACILITY RENT - DEBIT - OTHER'</v>
          </cell>
          <cell r="B160" t="str">
            <v>126</v>
          </cell>
          <cell r="C160" t="str">
            <v>130C</v>
          </cell>
          <cell r="D160">
            <v>8</v>
          </cell>
          <cell r="E160" t="str">
            <v>126</v>
          </cell>
          <cell r="F160" t="str">
            <v>126  130C JOINT FACILITY RENT - DEBIT - OTHER'</v>
          </cell>
        </row>
        <row r="161">
          <cell r="A161" t="str">
            <v>127  110D JOINT FACILITY RENT - (CREDIT) - RUNNING'</v>
          </cell>
          <cell r="B161" t="str">
            <v>127</v>
          </cell>
          <cell r="C161" t="str">
            <v>110D</v>
          </cell>
          <cell r="D161">
            <v>8</v>
          </cell>
          <cell r="E161" t="str">
            <v>127</v>
          </cell>
          <cell r="F161" t="str">
            <v>127  110D JOINT FACILITY RENT - (CREDIT) - RUNNING'</v>
          </cell>
        </row>
        <row r="162">
          <cell r="A162" t="str">
            <v>128  120D JOINT FACILITY RENT - (CREDIT) - SWITCHING'</v>
          </cell>
          <cell r="B162" t="str">
            <v>128</v>
          </cell>
          <cell r="C162" t="str">
            <v>120D</v>
          </cell>
          <cell r="D162">
            <v>8</v>
          </cell>
          <cell r="E162" t="str">
            <v>128</v>
          </cell>
          <cell r="F162" t="str">
            <v>128  120D JOINT FACILITY RENT - (CREDIT) - SWITCHING'</v>
          </cell>
        </row>
        <row r="163">
          <cell r="A163" t="str">
            <v>129  130D JOINT FACILITY RENT - (CREDIT) - OTHER'</v>
          </cell>
          <cell r="B163" t="str">
            <v>129</v>
          </cell>
          <cell r="C163" t="str">
            <v>130D</v>
          </cell>
          <cell r="D163">
            <v>8</v>
          </cell>
          <cell r="E163" t="str">
            <v>129</v>
          </cell>
          <cell r="F163" t="str">
            <v>129  130D JOINT FACILITY RENT - (CREDIT) - OTHER'</v>
          </cell>
        </row>
        <row r="164">
          <cell r="A164" t="str">
            <v>130  110F OTHER RENTS - DEBIT - RUNNING'</v>
          </cell>
          <cell r="B164" t="str">
            <v>130</v>
          </cell>
          <cell r="C164" t="str">
            <v>110F</v>
          </cell>
          <cell r="D164">
            <v>8</v>
          </cell>
          <cell r="E164" t="str">
            <v>130</v>
          </cell>
          <cell r="F164" t="str">
            <v>130  110F OTHER RENTS - DEBIT - RUNNING'</v>
          </cell>
        </row>
        <row r="165">
          <cell r="A165" t="str">
            <v>131  120F OTHER RENTS - DEBIT - SWITCHING'</v>
          </cell>
          <cell r="B165" t="str">
            <v>131</v>
          </cell>
          <cell r="C165" t="str">
            <v>120F</v>
          </cell>
          <cell r="D165">
            <v>8</v>
          </cell>
          <cell r="E165" t="str">
            <v>131</v>
          </cell>
          <cell r="F165" t="str">
            <v>131  120F OTHER RENTS - DEBIT - SWITCHING'</v>
          </cell>
        </row>
        <row r="166">
          <cell r="A166" t="str">
            <v>132  130F OTHER RENTS - DEBIT - OTHER'</v>
          </cell>
          <cell r="B166" t="str">
            <v>132</v>
          </cell>
          <cell r="C166" t="str">
            <v>130F</v>
          </cell>
          <cell r="D166">
            <v>8</v>
          </cell>
          <cell r="E166" t="str">
            <v>132</v>
          </cell>
          <cell r="F166" t="str">
            <v>132  130F OTHER RENTS - DEBIT - OTHER'</v>
          </cell>
        </row>
        <row r="167">
          <cell r="A167" t="str">
            <v>133  110H OTHER RENTS - (CREDIT) - RUNNING</v>
          </cell>
          <cell r="B167" t="str">
            <v>133</v>
          </cell>
          <cell r="C167" t="str">
            <v>110H</v>
          </cell>
          <cell r="D167">
            <v>8</v>
          </cell>
          <cell r="E167" t="str">
            <v>133</v>
          </cell>
          <cell r="F167" t="str">
            <v>133  110H OTHER RENTS - (CREDIT) - RUNNING</v>
          </cell>
        </row>
        <row r="168">
          <cell r="A168" t="str">
            <v>134  120H OTHER RENTS - (CREDIT) - SWITCHING</v>
          </cell>
          <cell r="B168" t="str">
            <v>134</v>
          </cell>
          <cell r="C168" t="str">
            <v>120H</v>
          </cell>
          <cell r="D168">
            <v>8</v>
          </cell>
          <cell r="E168" t="str">
            <v>134</v>
          </cell>
          <cell r="F168" t="str">
            <v>134  120H OTHER RENTS - (CREDIT) - SWITCHING</v>
          </cell>
        </row>
        <row r="169">
          <cell r="A169" t="str">
            <v>135  130H OTHER RENTS - (CREDIT) - OTHER</v>
          </cell>
          <cell r="B169" t="str">
            <v>135</v>
          </cell>
          <cell r="C169" t="str">
            <v>130H</v>
          </cell>
          <cell r="D169">
            <v>8</v>
          </cell>
          <cell r="E169" t="str">
            <v>135</v>
          </cell>
          <cell r="F169" t="str">
            <v>135  130H OTHER RENTS - (CREDIT) - OTHER</v>
          </cell>
        </row>
        <row r="170">
          <cell r="A170" t="str">
            <v>136  1162 DEPRECIATION - RUNNING'</v>
          </cell>
          <cell r="B170" t="str">
            <v>136</v>
          </cell>
          <cell r="C170" t="str">
            <v>1162</v>
          </cell>
          <cell r="D170">
            <v>7</v>
          </cell>
          <cell r="E170" t="str">
            <v>136</v>
          </cell>
          <cell r="F170" t="str">
            <v>136  1162 DEPRECIATION - RUNNING'</v>
          </cell>
        </row>
        <row r="171">
          <cell r="A171" t="str">
            <v>137  1262 DEPRECIATION - SWITCHING'</v>
          </cell>
          <cell r="B171" t="str">
            <v>137</v>
          </cell>
          <cell r="C171" t="str">
            <v>1262</v>
          </cell>
          <cell r="D171">
            <v>7</v>
          </cell>
          <cell r="E171" t="str">
            <v>137</v>
          </cell>
          <cell r="F171" t="str">
            <v>137  1262 DEPRECIATION - SWITCHING'</v>
          </cell>
        </row>
        <row r="172">
          <cell r="A172" t="str">
            <v>138  1362 DEPRECIATION - OTHER'</v>
          </cell>
          <cell r="B172" t="str">
            <v>138</v>
          </cell>
          <cell r="C172" t="str">
            <v>1362</v>
          </cell>
          <cell r="D172">
            <v>7</v>
          </cell>
          <cell r="E172" t="str">
            <v>138</v>
          </cell>
          <cell r="F172" t="str">
            <v>138  1362 DEPRECIATION - OTHER'</v>
          </cell>
        </row>
        <row r="173">
          <cell r="A173" t="str">
            <v>139  110A JOINT FACILITY - DEBIT - RUNNING'</v>
          </cell>
          <cell r="B173" t="str">
            <v>139</v>
          </cell>
          <cell r="C173" t="str">
            <v>110A</v>
          </cell>
          <cell r="D173">
            <v>8</v>
          </cell>
          <cell r="E173" t="str">
            <v>139</v>
          </cell>
          <cell r="F173" t="str">
            <v>139  110A JOINT FACILITY - DEBIT - RUNNING'</v>
          </cell>
        </row>
        <row r="174">
          <cell r="A174" t="str">
            <v>140  120A JOINT FACILITY - DEBIT - SWITCHING'</v>
          </cell>
          <cell r="B174" t="str">
            <v>140</v>
          </cell>
          <cell r="C174" t="str">
            <v>120A</v>
          </cell>
          <cell r="D174">
            <v>8</v>
          </cell>
          <cell r="E174" t="str">
            <v>140</v>
          </cell>
          <cell r="F174" t="str">
            <v>140  120A JOINT FACILITY - DEBIT - SWITCHING'</v>
          </cell>
        </row>
        <row r="175">
          <cell r="A175" t="str">
            <v>141  130A JOINT FACILITY - DEBIT - OTHER'</v>
          </cell>
          <cell r="B175" t="str">
            <v>141</v>
          </cell>
          <cell r="C175" t="str">
            <v>130A</v>
          </cell>
          <cell r="D175">
            <v>8</v>
          </cell>
          <cell r="E175" t="str">
            <v>141</v>
          </cell>
          <cell r="F175" t="str">
            <v>141  130A JOINT FACILITY - DEBIT - OTHER'</v>
          </cell>
        </row>
        <row r="176">
          <cell r="A176" t="str">
            <v>142  110B JOINT FACILITY - (CREDIT) - RUNNING'</v>
          </cell>
          <cell r="B176" t="str">
            <v>142</v>
          </cell>
          <cell r="C176" t="str">
            <v>110B</v>
          </cell>
          <cell r="D176">
            <v>8</v>
          </cell>
          <cell r="E176" t="str">
            <v>142</v>
          </cell>
          <cell r="F176" t="str">
            <v>142  110B JOINT FACILITY - (CREDIT) - RUNNING'</v>
          </cell>
        </row>
        <row r="177">
          <cell r="A177" t="str">
            <v>143  120B JOINT FACILITY - (CREDIT) - SWITCHING'</v>
          </cell>
          <cell r="B177" t="str">
            <v>143</v>
          </cell>
          <cell r="C177" t="str">
            <v>120B</v>
          </cell>
          <cell r="D177">
            <v>8</v>
          </cell>
          <cell r="E177" t="str">
            <v>143</v>
          </cell>
          <cell r="F177" t="str">
            <v>143  120B JOINT FACILITY - (CREDIT) - SWITCHING'</v>
          </cell>
        </row>
        <row r="178">
          <cell r="A178" t="str">
            <v>144  130B JOINT FACILITY - (CREDIT) - OTHER'</v>
          </cell>
          <cell r="B178" t="str">
            <v>144</v>
          </cell>
          <cell r="C178" t="str">
            <v>130B</v>
          </cell>
          <cell r="D178">
            <v>8</v>
          </cell>
          <cell r="E178" t="str">
            <v>144</v>
          </cell>
          <cell r="F178" t="str">
            <v>144  130B JOINT FACILITY - (CREDIT) - OTHER'</v>
          </cell>
        </row>
        <row r="179">
          <cell r="A179" t="str">
            <v>145  1139 DISMANTLING RETIRED ROAD PROPERTY - RUNNING</v>
          </cell>
          <cell r="B179" t="str">
            <v>145</v>
          </cell>
          <cell r="C179" t="str">
            <v>1139</v>
          </cell>
          <cell r="D179">
            <v>8</v>
          </cell>
          <cell r="E179" t="str">
            <v>145</v>
          </cell>
          <cell r="F179" t="str">
            <v>145  1139 DISMANTLING RETIRED ROAD PROPERTY - RUNNING</v>
          </cell>
        </row>
        <row r="180">
          <cell r="A180" t="str">
            <v>146  1239 DISMANTLING RETIRED ROAD PROPERTY - SWITCHING</v>
          </cell>
          <cell r="B180" t="str">
            <v>146</v>
          </cell>
          <cell r="C180" t="str">
            <v>1239</v>
          </cell>
          <cell r="D180">
            <v>8</v>
          </cell>
          <cell r="E180" t="str">
            <v>146</v>
          </cell>
          <cell r="F180" t="str">
            <v>146  1239 DISMANTLING RETIRED ROAD PROPERTY - SWITCHING</v>
          </cell>
        </row>
        <row r="181">
          <cell r="A181" t="str">
            <v>147  1339 DISMANTLING RETIRED ROAD PROPERTY - OTHER</v>
          </cell>
          <cell r="B181" t="str">
            <v>147</v>
          </cell>
          <cell r="C181" t="str">
            <v>1339</v>
          </cell>
          <cell r="D181">
            <v>8</v>
          </cell>
          <cell r="E181" t="str">
            <v>147</v>
          </cell>
          <cell r="F181" t="str">
            <v>147  1339 DISMANTLING RETIRED ROAD PROPERTY - OTHER</v>
          </cell>
        </row>
        <row r="182">
          <cell r="A182" t="str">
            <v>148  1199 OTHER - RUNNING</v>
          </cell>
          <cell r="B182" t="str">
            <v>148</v>
          </cell>
          <cell r="C182" t="str">
            <v>1199</v>
          </cell>
          <cell r="D182">
            <v>8</v>
          </cell>
          <cell r="E182" t="str">
            <v>148</v>
          </cell>
          <cell r="F182" t="str">
            <v>148  1199 OTHER - RUNNING</v>
          </cell>
        </row>
        <row r="183">
          <cell r="A183" t="str">
            <v>149  1299 OTHER - SWITCHING</v>
          </cell>
          <cell r="B183" t="str">
            <v>149</v>
          </cell>
          <cell r="C183" t="str">
            <v>1299</v>
          </cell>
          <cell r="D183">
            <v>8</v>
          </cell>
          <cell r="E183" t="str">
            <v>149</v>
          </cell>
          <cell r="F183" t="str">
            <v>149  1299 OTHER - SWITCHING</v>
          </cell>
        </row>
        <row r="184">
          <cell r="A184" t="str">
            <v>150  1399 OTHER - OTHER</v>
          </cell>
          <cell r="B184" t="str">
            <v>150</v>
          </cell>
          <cell r="C184" t="str">
            <v>1399</v>
          </cell>
          <cell r="D184">
            <v>8</v>
          </cell>
          <cell r="E184" t="str">
            <v>150</v>
          </cell>
          <cell r="F184" t="str">
            <v>150  1399 OTHER - OTHER</v>
          </cell>
        </row>
        <row r="185">
          <cell r="A185" t="str">
            <v>151  TOTAL WAY AND STRUCTURES'</v>
          </cell>
          <cell r="B185" t="str">
            <v>Sub 151</v>
          </cell>
          <cell r="C185" t="str">
            <v>TOTAL</v>
          </cell>
          <cell r="D185" t="str">
            <v>na</v>
          </cell>
          <cell r="E185" t="str">
            <v>Sub 151</v>
          </cell>
          <cell r="F185" t="str">
            <v>151  TOTAL WAY AND STRUCTURES'</v>
          </cell>
        </row>
        <row r="186">
          <cell r="A186" t="str">
            <v>201  2101 ADMINISTRATION</v>
          </cell>
          <cell r="B186" t="str">
            <v>201</v>
          </cell>
          <cell r="C186" t="str">
            <v>2101</v>
          </cell>
          <cell r="D186">
            <v>11</v>
          </cell>
          <cell r="E186" t="str">
            <v>201</v>
          </cell>
          <cell r="F186" t="str">
            <v>201  2101 ADMINISTRATION</v>
          </cell>
        </row>
        <row r="187">
          <cell r="A187" t="str">
            <v>202  2141 REPAIR AND MAINTENANCE</v>
          </cell>
          <cell r="B187" t="str">
            <v>202</v>
          </cell>
          <cell r="C187" t="str">
            <v>2141</v>
          </cell>
          <cell r="D187">
            <v>11</v>
          </cell>
          <cell r="E187" t="str">
            <v>202</v>
          </cell>
          <cell r="F187" t="str">
            <v>202  2141 REPAIR AND MAINTENANCE</v>
          </cell>
        </row>
        <row r="188">
          <cell r="A188" t="str">
            <v>203  2149 MACHINERY REPAIR</v>
          </cell>
          <cell r="B188" t="str">
            <v>203</v>
          </cell>
          <cell r="C188" t="str">
            <v>2149</v>
          </cell>
          <cell r="D188">
            <v>11</v>
          </cell>
          <cell r="E188" t="str">
            <v>203</v>
          </cell>
          <cell r="F188" t="str">
            <v>203  2149 MACHINERY REPAIR</v>
          </cell>
        </row>
        <row r="189">
          <cell r="A189" t="str">
            <v>204  214D EQUIPMENT DAMAGED</v>
          </cell>
          <cell r="B189" t="str">
            <v>204</v>
          </cell>
          <cell r="C189" t="str">
            <v>214D</v>
          </cell>
          <cell r="D189">
            <v>11</v>
          </cell>
          <cell r="E189" t="str">
            <v>204</v>
          </cell>
          <cell r="F189" t="str">
            <v>204  214D EQUIPMENT DAMAGED</v>
          </cell>
        </row>
        <row r="190">
          <cell r="A190" t="str">
            <v>205  2100 FRINGE BENEFITS'</v>
          </cell>
          <cell r="B190" t="str">
            <v>205</v>
          </cell>
          <cell r="C190" t="str">
            <v>2100</v>
          </cell>
          <cell r="D190">
            <v>11</v>
          </cell>
          <cell r="E190" t="str">
            <v>205</v>
          </cell>
          <cell r="F190" t="str">
            <v>205  2100 FRINGE BENEFITS'</v>
          </cell>
        </row>
        <row r="191">
          <cell r="A191" t="str">
            <v>206  2152 OTHER CASUALTIES &amp; INSURANCE'</v>
          </cell>
          <cell r="B191" t="str">
            <v>206</v>
          </cell>
          <cell r="C191" t="str">
            <v>2152</v>
          </cell>
          <cell r="D191">
            <v>11</v>
          </cell>
          <cell r="E191" t="str">
            <v>206</v>
          </cell>
          <cell r="F191" t="str">
            <v>206  2152 OTHER CASUALTIES &amp; INSURANCE'</v>
          </cell>
        </row>
        <row r="192">
          <cell r="A192" t="str">
            <v>207  210A LEASE RENTALS - DEBIT'</v>
          </cell>
          <cell r="B192" t="str">
            <v>207</v>
          </cell>
          <cell r="C192" t="str">
            <v>210A</v>
          </cell>
          <cell r="D192">
            <v>11</v>
          </cell>
          <cell r="E192" t="str">
            <v>207</v>
          </cell>
          <cell r="F192" t="str">
            <v>207  210A LEASE RENTALS - DEBIT'</v>
          </cell>
        </row>
        <row r="193">
          <cell r="A193" t="str">
            <v>208  210B LEASE RENTALS - (CREDIT)'</v>
          </cell>
          <cell r="B193" t="str">
            <v>208</v>
          </cell>
          <cell r="C193" t="str">
            <v>210B</v>
          </cell>
          <cell r="D193">
            <v>11</v>
          </cell>
          <cell r="E193" t="str">
            <v>208</v>
          </cell>
          <cell r="F193" t="str">
            <v>208  210B LEASE RENTALS - (CREDIT)'</v>
          </cell>
        </row>
        <row r="194">
          <cell r="A194" t="str">
            <v>209  210E JOINT FACILITY RENT - DEBIT'</v>
          </cell>
          <cell r="B194" t="str">
            <v>209</v>
          </cell>
          <cell r="C194" t="str">
            <v>210E</v>
          </cell>
          <cell r="D194">
            <v>11</v>
          </cell>
          <cell r="E194" t="str">
            <v>209</v>
          </cell>
          <cell r="F194" t="str">
            <v>209  210E JOINT FACILITY RENT - DEBIT'</v>
          </cell>
        </row>
        <row r="195">
          <cell r="A195" t="str">
            <v>210  220F JOINT FACILITY RENT - (CREDIT)'</v>
          </cell>
          <cell r="B195" t="str">
            <v>210</v>
          </cell>
          <cell r="C195" t="str">
            <v>220F</v>
          </cell>
          <cell r="D195">
            <v>11</v>
          </cell>
          <cell r="E195" t="str">
            <v>210</v>
          </cell>
          <cell r="F195" t="str">
            <v>210  220F JOINT FACILITY RENT - (CREDIT)'</v>
          </cell>
        </row>
        <row r="196">
          <cell r="A196" t="str">
            <v>211  210C OTHER RENTS - DEBIT'</v>
          </cell>
          <cell r="B196" t="str">
            <v>211</v>
          </cell>
          <cell r="C196" t="str">
            <v>210C</v>
          </cell>
          <cell r="D196">
            <v>11</v>
          </cell>
          <cell r="E196" t="str">
            <v>211</v>
          </cell>
          <cell r="F196" t="str">
            <v>211  210C OTHER RENTS - DEBIT'</v>
          </cell>
        </row>
        <row r="197">
          <cell r="A197" t="str">
            <v>212  210D OTHER RENTS - (CREDIT)'</v>
          </cell>
          <cell r="B197" t="str">
            <v>212</v>
          </cell>
          <cell r="C197" t="str">
            <v>210D</v>
          </cell>
          <cell r="D197">
            <v>11</v>
          </cell>
          <cell r="E197" t="str">
            <v>212</v>
          </cell>
          <cell r="F197" t="str">
            <v>212  210D OTHER RENTS - (CREDIT)'</v>
          </cell>
        </row>
        <row r="198">
          <cell r="A198" t="str">
            <v>213  2162 DEPRECIATION'</v>
          </cell>
          <cell r="B198" t="str">
            <v>213</v>
          </cell>
          <cell r="C198" t="str">
            <v>2162</v>
          </cell>
          <cell r="D198">
            <v>10</v>
          </cell>
          <cell r="E198" t="str">
            <v>213</v>
          </cell>
          <cell r="F198" t="str">
            <v>213  2162 DEPRECIATION'</v>
          </cell>
        </row>
        <row r="199">
          <cell r="A199" t="str">
            <v>214  210H JOINT FACILITY - DEBIT</v>
          </cell>
          <cell r="B199" t="str">
            <v>214</v>
          </cell>
          <cell r="C199" t="str">
            <v>210H</v>
          </cell>
          <cell r="D199">
            <v>11</v>
          </cell>
          <cell r="E199" t="str">
            <v>214</v>
          </cell>
          <cell r="F199" t="str">
            <v>214  210H JOINT FACILITY - DEBIT</v>
          </cell>
        </row>
        <row r="200">
          <cell r="A200" t="str">
            <v>215  210I JOINT FACILITY - (CREDIT)'</v>
          </cell>
          <cell r="B200" t="str">
            <v>215</v>
          </cell>
          <cell r="C200" t="str">
            <v>210I</v>
          </cell>
          <cell r="D200">
            <v>11</v>
          </cell>
          <cell r="E200" t="str">
            <v>215</v>
          </cell>
          <cell r="F200" t="str">
            <v>215  210I JOINT FACILITY - (CREDIT)'</v>
          </cell>
        </row>
        <row r="201">
          <cell r="A201" t="str">
            <v>216  2148 REPAIRS BILLED TO OTHERS - (CREDIT)'</v>
          </cell>
          <cell r="B201" t="str">
            <v>216</v>
          </cell>
          <cell r="C201" t="str">
            <v>2148</v>
          </cell>
          <cell r="D201">
            <v>11</v>
          </cell>
          <cell r="E201" t="str">
            <v>216</v>
          </cell>
          <cell r="F201" t="str">
            <v>216  2148 REPAIRS BILLED TO OTHERS - (CREDIT)'</v>
          </cell>
        </row>
        <row r="202">
          <cell r="A202" t="str">
            <v>217  2139 DISMANTLING RETIRED PROPERTY</v>
          </cell>
          <cell r="B202" t="str">
            <v>217</v>
          </cell>
          <cell r="C202" t="str">
            <v>2139</v>
          </cell>
          <cell r="D202">
            <v>11</v>
          </cell>
          <cell r="E202" t="str">
            <v>217</v>
          </cell>
          <cell r="F202" t="str">
            <v>217  2139 DISMANTLING RETIRED PROPERTY</v>
          </cell>
        </row>
        <row r="203">
          <cell r="A203" t="str">
            <v>218  2199 OTHER</v>
          </cell>
          <cell r="B203" t="str">
            <v>218</v>
          </cell>
          <cell r="C203" t="str">
            <v>2199</v>
          </cell>
          <cell r="D203">
            <v>11</v>
          </cell>
          <cell r="E203" t="str">
            <v>218</v>
          </cell>
          <cell r="F203" t="str">
            <v>218  2199 OTHER</v>
          </cell>
        </row>
        <row r="204">
          <cell r="A204" t="str">
            <v>219  TOTAL LOCOMOTIVES'</v>
          </cell>
          <cell r="B204" t="str">
            <v>Sub Loc</v>
          </cell>
          <cell r="C204" t="str">
            <v>TOTAL</v>
          </cell>
          <cell r="D204" t="str">
            <v>na</v>
          </cell>
          <cell r="E204" t="str">
            <v>Sub Loc</v>
          </cell>
          <cell r="F204" t="str">
            <v>219  TOTAL LOCOMOTIVES'</v>
          </cell>
        </row>
        <row r="205">
          <cell r="A205" t="str">
            <v>220  2201 ADMINISTRATION</v>
          </cell>
          <cell r="B205" t="str">
            <v>220</v>
          </cell>
          <cell r="C205" t="str">
            <v>2201</v>
          </cell>
          <cell r="D205">
            <v>11</v>
          </cell>
          <cell r="E205" t="str">
            <v>220</v>
          </cell>
          <cell r="F205" t="str">
            <v>220  2201 ADMINISTRATION</v>
          </cell>
        </row>
        <row r="206">
          <cell r="A206" t="str">
            <v>221  2242 REPAIR &amp; MAINTENANCE</v>
          </cell>
          <cell r="B206" t="str">
            <v>221</v>
          </cell>
          <cell r="C206" t="str">
            <v>2242</v>
          </cell>
          <cell r="D206">
            <v>11</v>
          </cell>
          <cell r="E206" t="str">
            <v>221</v>
          </cell>
          <cell r="F206" t="str">
            <v>221  2242 REPAIR &amp; MAINTENANCE</v>
          </cell>
        </row>
        <row r="207">
          <cell r="A207" t="str">
            <v>222  2250 MACHINERY REPAIR</v>
          </cell>
          <cell r="B207" t="str">
            <v>222</v>
          </cell>
          <cell r="C207" t="str">
            <v>2250</v>
          </cell>
          <cell r="D207">
            <v>11</v>
          </cell>
          <cell r="E207" t="str">
            <v>222</v>
          </cell>
          <cell r="F207" t="str">
            <v>222  2250 MACHINERY REPAIR</v>
          </cell>
        </row>
        <row r="208">
          <cell r="A208" t="str">
            <v>223  224D EQUIPMENT DAMAGED</v>
          </cell>
          <cell r="B208" t="str">
            <v>223</v>
          </cell>
          <cell r="C208" t="str">
            <v>224D</v>
          </cell>
          <cell r="D208">
            <v>11</v>
          </cell>
          <cell r="E208" t="str">
            <v>223</v>
          </cell>
          <cell r="F208" t="str">
            <v>223  224D EQUIPMENT DAMAGED</v>
          </cell>
        </row>
        <row r="209">
          <cell r="A209" t="str">
            <v>224  2200 FRINGE BENEFITS'</v>
          </cell>
          <cell r="B209" t="str">
            <v>224</v>
          </cell>
          <cell r="C209" t="str">
            <v>2200</v>
          </cell>
          <cell r="D209">
            <v>11</v>
          </cell>
          <cell r="E209" t="str">
            <v>224</v>
          </cell>
          <cell r="F209" t="str">
            <v>224  2200 FRINGE BENEFITS'</v>
          </cell>
        </row>
        <row r="210">
          <cell r="A210" t="str">
            <v>225  2252 OTHER CASUALTIES &amp; INSURANCE'</v>
          </cell>
          <cell r="B210" t="str">
            <v>225</v>
          </cell>
          <cell r="C210" t="str">
            <v>2252</v>
          </cell>
          <cell r="D210">
            <v>11</v>
          </cell>
          <cell r="E210" t="str">
            <v>225</v>
          </cell>
          <cell r="F210" t="str">
            <v>225  2252 OTHER CASUALTIES &amp; INSURANCE'</v>
          </cell>
        </row>
        <row r="211">
          <cell r="A211" t="str">
            <v>226  220A LEASE RENTALS - DEBIT'</v>
          </cell>
          <cell r="B211" t="str">
            <v>226</v>
          </cell>
          <cell r="C211" t="str">
            <v>220A</v>
          </cell>
          <cell r="D211">
            <v>11</v>
          </cell>
          <cell r="E211" t="str">
            <v>226</v>
          </cell>
          <cell r="F211" t="str">
            <v>226  220A LEASE RENTALS - DEBIT'</v>
          </cell>
        </row>
        <row r="212">
          <cell r="A212" t="str">
            <v>227  220B LEASE RENTALS - (CREDIT)'</v>
          </cell>
          <cell r="B212" t="str">
            <v>227</v>
          </cell>
          <cell r="C212" t="str">
            <v>220B</v>
          </cell>
          <cell r="D212">
            <v>11</v>
          </cell>
          <cell r="E212" t="str">
            <v>227</v>
          </cell>
          <cell r="F212" t="str">
            <v>227  220B LEASE RENTALS - (CREDIT)'</v>
          </cell>
        </row>
        <row r="213">
          <cell r="A213" t="str">
            <v>228  220E JOINT FACILITY RENT - DEBIT'</v>
          </cell>
          <cell r="B213" t="str">
            <v>228</v>
          </cell>
          <cell r="C213" t="str">
            <v>220E</v>
          </cell>
          <cell r="D213">
            <v>11</v>
          </cell>
          <cell r="E213" t="str">
            <v>228</v>
          </cell>
          <cell r="F213" t="str">
            <v>228  220E JOINT FACILITY RENT - DEBIT'</v>
          </cell>
        </row>
        <row r="214">
          <cell r="A214" t="str">
            <v>229  220F JOINT FACILITY RENT - (CREDIT)'</v>
          </cell>
          <cell r="B214" t="str">
            <v>229</v>
          </cell>
          <cell r="C214" t="str">
            <v>220F</v>
          </cell>
          <cell r="D214">
            <v>11</v>
          </cell>
          <cell r="E214" t="str">
            <v>229</v>
          </cell>
          <cell r="F214" t="str">
            <v>229  220F JOINT FACILITY RENT - (CREDIT)'</v>
          </cell>
        </row>
        <row r="215">
          <cell r="A215" t="str">
            <v>230  220C OTHER RENTS - DEBIT</v>
          </cell>
          <cell r="B215" t="str">
            <v>230</v>
          </cell>
          <cell r="C215" t="str">
            <v>220C</v>
          </cell>
          <cell r="D215">
            <v>11</v>
          </cell>
          <cell r="E215" t="str">
            <v>230</v>
          </cell>
          <cell r="F215" t="str">
            <v>230  220C OTHER RENTS - DEBIT</v>
          </cell>
        </row>
        <row r="216">
          <cell r="A216" t="str">
            <v>231  220D OTHER RENTS - (CREDIT)'</v>
          </cell>
          <cell r="B216" t="str">
            <v>231</v>
          </cell>
          <cell r="C216" t="str">
            <v>220D</v>
          </cell>
          <cell r="D216">
            <v>11</v>
          </cell>
          <cell r="E216" t="str">
            <v>231</v>
          </cell>
          <cell r="F216" t="str">
            <v>231  220D OTHER RENTS - (CREDIT)'</v>
          </cell>
        </row>
        <row r="217">
          <cell r="A217" t="str">
            <v>232  2262 DEPRECIATION'</v>
          </cell>
          <cell r="B217" t="str">
            <v>232</v>
          </cell>
          <cell r="C217" t="str">
            <v>2262</v>
          </cell>
          <cell r="D217">
            <v>10</v>
          </cell>
          <cell r="E217" t="str">
            <v>232</v>
          </cell>
          <cell r="F217" t="str">
            <v>232  2262 DEPRECIATION'</v>
          </cell>
        </row>
        <row r="218">
          <cell r="A218" t="str">
            <v>233  220H JOINT FACILITY - DEBIT'</v>
          </cell>
          <cell r="B218" t="str">
            <v>233</v>
          </cell>
          <cell r="C218" t="str">
            <v>220H</v>
          </cell>
          <cell r="D218">
            <v>11</v>
          </cell>
          <cell r="E218" t="str">
            <v>233</v>
          </cell>
          <cell r="F218" t="str">
            <v>233  220H JOINT FACILITY - DEBIT'</v>
          </cell>
        </row>
        <row r="219">
          <cell r="A219" t="str">
            <v>234  220I JOINT FACILITY - (CREDIT)'</v>
          </cell>
          <cell r="B219" t="str">
            <v>234</v>
          </cell>
          <cell r="C219" t="str">
            <v>220I</v>
          </cell>
          <cell r="D219">
            <v>11</v>
          </cell>
          <cell r="E219" t="str">
            <v>234</v>
          </cell>
          <cell r="F219" t="str">
            <v>234  220I JOINT FACILITY - (CREDIT)'</v>
          </cell>
        </row>
        <row r="220">
          <cell r="A220" t="str">
            <v>235  2248 REPAIRS BILLED TO OTHERS - (CREDIT)'</v>
          </cell>
          <cell r="B220" t="str">
            <v>235</v>
          </cell>
          <cell r="C220" t="str">
            <v>2248</v>
          </cell>
          <cell r="D220">
            <v>11</v>
          </cell>
          <cell r="E220" t="str">
            <v>235</v>
          </cell>
          <cell r="F220" t="str">
            <v>235  2248 REPAIRS BILLED TO OTHERS - (CREDIT)'</v>
          </cell>
        </row>
        <row r="221">
          <cell r="A221" t="str">
            <v>236  2239 DISMANTLING RETIRED PROPERTY</v>
          </cell>
          <cell r="B221" t="str">
            <v>236</v>
          </cell>
          <cell r="C221" t="str">
            <v>2239</v>
          </cell>
          <cell r="D221">
            <v>11</v>
          </cell>
          <cell r="E221" t="str">
            <v>236</v>
          </cell>
          <cell r="F221" t="str">
            <v>236  2239 DISMANTLING RETIRED PROPERTY</v>
          </cell>
        </row>
        <row r="222">
          <cell r="A222" t="str">
            <v>237  2299 OTHER</v>
          </cell>
          <cell r="B222" t="str">
            <v>237</v>
          </cell>
          <cell r="C222" t="str">
            <v>2299</v>
          </cell>
          <cell r="D222">
            <v>11</v>
          </cell>
          <cell r="E222" t="str">
            <v>237</v>
          </cell>
          <cell r="F222" t="str">
            <v>237  2299 OTHER</v>
          </cell>
        </row>
        <row r="223">
          <cell r="A223" t="str">
            <v>238  TOTAL FREIGHT CARS'</v>
          </cell>
          <cell r="B223" t="str">
            <v>Sub 238</v>
          </cell>
          <cell r="C223" t="str">
            <v>TOTAL</v>
          </cell>
          <cell r="D223" t="str">
            <v>na</v>
          </cell>
          <cell r="E223" t="str">
            <v>Sub 238</v>
          </cell>
          <cell r="F223" t="str">
            <v>238  TOTAL FREIGHT CARS'</v>
          </cell>
        </row>
        <row r="224">
          <cell r="A224" t="str">
            <v>301  2301 ADMINISTRATION</v>
          </cell>
          <cell r="B224" t="str">
            <v>301</v>
          </cell>
          <cell r="C224" t="str">
            <v>2301</v>
          </cell>
          <cell r="D224">
            <v>11</v>
          </cell>
          <cell r="E224" t="str">
            <v>301</v>
          </cell>
          <cell r="F224" t="str">
            <v>301  2301 ADMINISTRATION</v>
          </cell>
        </row>
        <row r="225">
          <cell r="A225" t="str">
            <v>302  2343 TRUCKS,TRAILERS, &amp; CONTAINERS - REVENUE SERVICE</v>
          </cell>
          <cell r="B225" t="str">
            <v>302</v>
          </cell>
          <cell r="C225" t="str">
            <v>2343</v>
          </cell>
          <cell r="D225">
            <v>11</v>
          </cell>
          <cell r="E225" t="str">
            <v>302</v>
          </cell>
          <cell r="F225" t="str">
            <v>302  2343 TRUCKS,TRAILERS, &amp; CONTAINERS - REVENUE SERVICE</v>
          </cell>
        </row>
        <row r="226">
          <cell r="A226" t="str">
            <v>303  2344 FLOATING EQUIPMENT - REVENUE SERVICE</v>
          </cell>
          <cell r="B226" t="str">
            <v>303</v>
          </cell>
          <cell r="C226" t="str">
            <v>2344</v>
          </cell>
          <cell r="D226">
            <v>11</v>
          </cell>
          <cell r="E226" t="str">
            <v>303</v>
          </cell>
          <cell r="F226" t="str">
            <v>303  2344 FLOATING EQUIPMENT - REVENUE SERVICE</v>
          </cell>
        </row>
        <row r="227">
          <cell r="A227" t="str">
            <v>304  2345 PASSENGER AND OTHER REVENUE EQUIPMENT</v>
          </cell>
          <cell r="B227" t="str">
            <v>304</v>
          </cell>
          <cell r="C227" t="str">
            <v>2345</v>
          </cell>
          <cell r="D227">
            <v>11</v>
          </cell>
          <cell r="E227" t="str">
            <v>304</v>
          </cell>
          <cell r="F227" t="str">
            <v>304  2345 PASSENGER AND OTHER REVENUE EQUIPMENT</v>
          </cell>
        </row>
        <row r="228">
          <cell r="A228" t="str">
            <v>305  2346 COMPUTER SYSTEMS AND WORD PROCESSING EQUIPMENT</v>
          </cell>
          <cell r="B228" t="str">
            <v>305</v>
          </cell>
          <cell r="C228" t="str">
            <v>2346</v>
          </cell>
          <cell r="D228">
            <v>11</v>
          </cell>
          <cell r="E228" t="str">
            <v>305</v>
          </cell>
          <cell r="F228" t="str">
            <v>305  2346 COMPUTER SYSTEMS AND WORD PROCESSING EQUIPMENT</v>
          </cell>
        </row>
        <row r="229">
          <cell r="A229" t="str">
            <v>306  2351 MACHINERY</v>
          </cell>
          <cell r="B229" t="str">
            <v>306</v>
          </cell>
          <cell r="C229" t="str">
            <v>2351</v>
          </cell>
          <cell r="D229">
            <v>11</v>
          </cell>
          <cell r="E229" t="str">
            <v>306</v>
          </cell>
          <cell r="F229" t="str">
            <v>306  2351 MACHINERY</v>
          </cell>
        </row>
        <row r="230">
          <cell r="A230" t="str">
            <v>307  2347 WORK AND OTHER NON-REVENUE EQUIPMENT</v>
          </cell>
          <cell r="B230" t="str">
            <v>307</v>
          </cell>
          <cell r="C230" t="str">
            <v>2347</v>
          </cell>
          <cell r="D230">
            <v>11</v>
          </cell>
          <cell r="E230" t="str">
            <v>307</v>
          </cell>
          <cell r="F230" t="str">
            <v>307  2347 WORK AND OTHER NON-REVENUE EQUIPMENT</v>
          </cell>
        </row>
        <row r="231">
          <cell r="A231" t="str">
            <v>308  234D EQUIPMENT DAMAGED</v>
          </cell>
          <cell r="B231" t="str">
            <v>308</v>
          </cell>
          <cell r="C231" t="str">
            <v>234D</v>
          </cell>
          <cell r="D231">
            <v>11</v>
          </cell>
          <cell r="E231" t="str">
            <v>308</v>
          </cell>
          <cell r="F231" t="str">
            <v>308  234D EQUIPMENT DAMAGED</v>
          </cell>
        </row>
        <row r="232">
          <cell r="A232" t="str">
            <v>309  2300 FRINGE BENEFITS'</v>
          </cell>
          <cell r="B232" t="str">
            <v>309</v>
          </cell>
          <cell r="C232" t="str">
            <v>2300</v>
          </cell>
          <cell r="D232">
            <v>11</v>
          </cell>
          <cell r="E232" t="str">
            <v>309</v>
          </cell>
          <cell r="F232" t="str">
            <v>309  2300 FRINGE BENEFITS'</v>
          </cell>
        </row>
        <row r="233">
          <cell r="A233" t="str">
            <v>310  230G OTHER CASUALTIES AND INSURANCE'</v>
          </cell>
          <cell r="B233" t="str">
            <v>310</v>
          </cell>
          <cell r="C233" t="str">
            <v>230G</v>
          </cell>
          <cell r="D233">
            <v>11</v>
          </cell>
          <cell r="E233" t="str">
            <v>310</v>
          </cell>
          <cell r="F233" t="str">
            <v>310  230G OTHER CASUALTIES AND INSURANCE'</v>
          </cell>
        </row>
        <row r="234">
          <cell r="A234" t="str">
            <v>311  230A LEASE RENTALS - DEBIT'</v>
          </cell>
          <cell r="B234" t="str">
            <v>311</v>
          </cell>
          <cell r="C234" t="str">
            <v>230A</v>
          </cell>
          <cell r="D234">
            <v>11</v>
          </cell>
          <cell r="E234" t="str">
            <v>311</v>
          </cell>
          <cell r="F234" t="str">
            <v>311  230A LEASE RENTALS - DEBIT'</v>
          </cell>
        </row>
        <row r="235">
          <cell r="A235" t="str">
            <v>312  230B LEASE RENTALS - (CREDIT)'</v>
          </cell>
          <cell r="B235" t="str">
            <v>312</v>
          </cell>
          <cell r="C235" t="str">
            <v>230B</v>
          </cell>
          <cell r="D235">
            <v>11</v>
          </cell>
          <cell r="E235" t="str">
            <v>312</v>
          </cell>
          <cell r="F235" t="str">
            <v>312  230B LEASE RENTALS - (CREDIT)'</v>
          </cell>
        </row>
        <row r="236">
          <cell r="A236" t="str">
            <v>313  230E JOINT FACILITY RENT - DEBIT'</v>
          </cell>
          <cell r="B236" t="str">
            <v>313</v>
          </cell>
          <cell r="C236" t="str">
            <v>230E</v>
          </cell>
          <cell r="D236">
            <v>11</v>
          </cell>
          <cell r="E236" t="str">
            <v>313</v>
          </cell>
          <cell r="F236" t="str">
            <v>313  230E JOINT FACILITY RENT - DEBIT'</v>
          </cell>
        </row>
        <row r="237">
          <cell r="A237" t="str">
            <v>314  230F JOINT FACILITY RENT - (CREDIT)'</v>
          </cell>
          <cell r="B237" t="str">
            <v>314</v>
          </cell>
          <cell r="C237" t="str">
            <v>230F</v>
          </cell>
          <cell r="D237">
            <v>11</v>
          </cell>
          <cell r="E237" t="str">
            <v>314</v>
          </cell>
          <cell r="F237" t="str">
            <v>314  230F JOINT FACILITY RENT - (CREDIT)'</v>
          </cell>
        </row>
        <row r="238">
          <cell r="A238" t="str">
            <v>315  230C OTHER RENTS - DEBIT'</v>
          </cell>
          <cell r="B238" t="str">
            <v>315</v>
          </cell>
          <cell r="C238" t="str">
            <v>230C</v>
          </cell>
          <cell r="D238">
            <v>11</v>
          </cell>
          <cell r="E238" t="str">
            <v>315</v>
          </cell>
          <cell r="F238" t="str">
            <v>315  230C OTHER RENTS - DEBIT'</v>
          </cell>
        </row>
        <row r="239">
          <cell r="A239" t="str">
            <v>316  230D OTHER RENTS - (CREDIT)'</v>
          </cell>
          <cell r="B239" t="str">
            <v>316</v>
          </cell>
          <cell r="C239" t="str">
            <v>230D</v>
          </cell>
          <cell r="D239">
            <v>11</v>
          </cell>
          <cell r="E239" t="str">
            <v>316</v>
          </cell>
          <cell r="F239" t="str">
            <v>316  230D OTHER RENTS - (CREDIT)'</v>
          </cell>
        </row>
        <row r="240">
          <cell r="A240" t="str">
            <v>317  2362 DEPRECIATION'</v>
          </cell>
          <cell r="B240" t="str">
            <v>317</v>
          </cell>
          <cell r="C240" t="str">
            <v>2362</v>
          </cell>
          <cell r="D240">
            <v>10</v>
          </cell>
          <cell r="E240" t="str">
            <v>317</v>
          </cell>
          <cell r="F240" t="str">
            <v>317  2362 DEPRECIATION'</v>
          </cell>
        </row>
        <row r="241">
          <cell r="A241" t="str">
            <v>318  230H JOINT FACILITY - DEBIT'</v>
          </cell>
          <cell r="B241" t="str">
            <v>318</v>
          </cell>
          <cell r="C241" t="str">
            <v>230H</v>
          </cell>
          <cell r="D241">
            <v>11</v>
          </cell>
          <cell r="E241" t="str">
            <v>318</v>
          </cell>
          <cell r="F241" t="str">
            <v>318  230H JOINT FACILITY - DEBIT'</v>
          </cell>
        </row>
        <row r="242">
          <cell r="A242" t="str">
            <v>319  230I JOINT FACILITY - (CREDIT)'</v>
          </cell>
          <cell r="B242" t="str">
            <v>319</v>
          </cell>
          <cell r="C242" t="str">
            <v>230I</v>
          </cell>
          <cell r="D242">
            <v>11</v>
          </cell>
          <cell r="E242" t="str">
            <v>319</v>
          </cell>
          <cell r="F242" t="str">
            <v>319  230I JOINT FACILITY - (CREDIT)'</v>
          </cell>
        </row>
        <row r="243">
          <cell r="A243" t="str">
            <v>320  2348 REPAIRS BILLED TO OTHERS - (CREDIT)</v>
          </cell>
          <cell r="B243" t="str">
            <v>320</v>
          </cell>
          <cell r="C243" t="str">
            <v>2348</v>
          </cell>
          <cell r="D243">
            <v>11</v>
          </cell>
          <cell r="E243" t="str">
            <v>320</v>
          </cell>
          <cell r="F243" t="str">
            <v>320  2348 REPAIRS BILLED TO OTHERS - (CREDIT)</v>
          </cell>
        </row>
        <row r="244">
          <cell r="A244" t="str">
            <v>321  2339 DISMANTLING RETIRED PROPERTY</v>
          </cell>
          <cell r="B244" t="str">
            <v>321</v>
          </cell>
          <cell r="C244" t="str">
            <v>2339</v>
          </cell>
          <cell r="D244">
            <v>11</v>
          </cell>
          <cell r="E244" t="str">
            <v>321</v>
          </cell>
          <cell r="F244" t="str">
            <v>321  2339 DISMANTLING RETIRED PROPERTY</v>
          </cell>
        </row>
        <row r="245">
          <cell r="A245" t="str">
            <v>322  2399 OTHER</v>
          </cell>
          <cell r="B245" t="str">
            <v>322</v>
          </cell>
          <cell r="C245" t="str">
            <v>2399</v>
          </cell>
          <cell r="D245">
            <v>11</v>
          </cell>
          <cell r="E245" t="str">
            <v>322</v>
          </cell>
          <cell r="F245" t="str">
            <v>322  2399 OTHER</v>
          </cell>
        </row>
        <row r="246">
          <cell r="A246" t="str">
            <v>323  TOTAL OTHER EQUIPMENT'</v>
          </cell>
          <cell r="B246" t="str">
            <v>Sub 323</v>
          </cell>
          <cell r="C246" t="str">
            <v>TOTAL</v>
          </cell>
          <cell r="D246" t="str">
            <v>na</v>
          </cell>
          <cell r="E246" t="str">
            <v>Sub 323</v>
          </cell>
          <cell r="F246" t="str">
            <v>323  TOTAL OTHER EQUIPMENT'</v>
          </cell>
        </row>
        <row r="247">
          <cell r="A247" t="str">
            <v>324  TOTAL EQUIPMENT'</v>
          </cell>
          <cell r="B247" t="str">
            <v>Sub 324</v>
          </cell>
          <cell r="C247" t="str">
            <v>TOTAL</v>
          </cell>
          <cell r="D247" t="str">
            <v>na</v>
          </cell>
          <cell r="E247" t="str">
            <v>Sub 324</v>
          </cell>
          <cell r="F247" t="str">
            <v>324  TOTAL EQUIPMENT'</v>
          </cell>
        </row>
        <row r="248">
          <cell r="A248" t="str">
            <v>401  3101 ADMINISTRATION</v>
          </cell>
          <cell r="B248" t="str">
            <v>401</v>
          </cell>
          <cell r="C248" t="str">
            <v>3101</v>
          </cell>
          <cell r="D248">
            <v>13</v>
          </cell>
          <cell r="E248" t="str">
            <v>401</v>
          </cell>
          <cell r="F248" t="str">
            <v>401  3101 ADMINISTRATION</v>
          </cell>
        </row>
        <row r="249">
          <cell r="A249" t="str">
            <v>402  3156 ENGINE CREWS</v>
          </cell>
          <cell r="B249" t="str">
            <v>402</v>
          </cell>
          <cell r="C249" t="str">
            <v>3156</v>
          </cell>
          <cell r="D249">
            <v>13</v>
          </cell>
          <cell r="E249" t="str">
            <v>402</v>
          </cell>
          <cell r="F249" t="str">
            <v>402  3156 ENGINE CREWS</v>
          </cell>
        </row>
        <row r="250">
          <cell r="A250" t="str">
            <v>403  3157 TRAIN CREWS</v>
          </cell>
          <cell r="B250" t="str">
            <v>403</v>
          </cell>
          <cell r="C250" t="str">
            <v>3157</v>
          </cell>
          <cell r="D250">
            <v>13</v>
          </cell>
          <cell r="E250" t="str">
            <v>403</v>
          </cell>
          <cell r="F250" t="str">
            <v>403  3157 TRAIN CREWS</v>
          </cell>
        </row>
        <row r="251">
          <cell r="A251" t="str">
            <v>404  3158 DISPATCHING TRAINS</v>
          </cell>
          <cell r="B251" t="str">
            <v>404</v>
          </cell>
          <cell r="C251" t="str">
            <v>3158</v>
          </cell>
          <cell r="D251">
            <v>13</v>
          </cell>
          <cell r="E251" t="str">
            <v>404</v>
          </cell>
          <cell r="F251" t="str">
            <v>404  3158 DISPATCHING TRAINS</v>
          </cell>
        </row>
        <row r="252">
          <cell r="A252" t="str">
            <v>405  3159 OPERATING SIGNALS AND INTERLOCKERS</v>
          </cell>
          <cell r="B252" t="str">
            <v>405</v>
          </cell>
          <cell r="C252" t="str">
            <v>3159</v>
          </cell>
          <cell r="D252">
            <v>13</v>
          </cell>
          <cell r="E252" t="str">
            <v>405</v>
          </cell>
          <cell r="F252" t="str">
            <v>405  3159 OPERATING SIGNALS AND INTERLOCKERS</v>
          </cell>
        </row>
        <row r="253">
          <cell r="A253" t="str">
            <v>406  3160 OPERATING DRAWBRIDGES</v>
          </cell>
          <cell r="B253" t="str">
            <v>406</v>
          </cell>
          <cell r="C253" t="str">
            <v>3160</v>
          </cell>
          <cell r="D253">
            <v>13</v>
          </cell>
          <cell r="E253" t="str">
            <v>406</v>
          </cell>
          <cell r="F253" t="str">
            <v>406  3160 OPERATING DRAWBRIDGES</v>
          </cell>
        </row>
        <row r="254">
          <cell r="A254" t="str">
            <v>407  3161 HIGHWAY CROSSING PROTECTION</v>
          </cell>
          <cell r="B254" t="str">
            <v>407</v>
          </cell>
          <cell r="C254" t="str">
            <v>3161</v>
          </cell>
          <cell r="D254">
            <v>13</v>
          </cell>
          <cell r="E254" t="str">
            <v>407</v>
          </cell>
          <cell r="F254" t="str">
            <v>407  3161 HIGHWAY CROSSING PROTECTION</v>
          </cell>
        </row>
        <row r="255">
          <cell r="A255" t="str">
            <v>408  3162 TRAIN INSPECTION AND LUBRICATION</v>
          </cell>
          <cell r="B255" t="str">
            <v>408</v>
          </cell>
          <cell r="C255" t="str">
            <v>3162</v>
          </cell>
          <cell r="D255">
            <v>13</v>
          </cell>
          <cell r="E255" t="str">
            <v>408</v>
          </cell>
          <cell r="F255" t="str">
            <v>408  3162 TRAIN INSPECTION AND LUBRICATION</v>
          </cell>
        </row>
        <row r="256">
          <cell r="A256" t="str">
            <v>409  3167 LOCOMOTIVE FUEL</v>
          </cell>
          <cell r="B256" t="str">
            <v>409</v>
          </cell>
          <cell r="C256" t="str">
            <v>3167</v>
          </cell>
          <cell r="D256">
            <v>13</v>
          </cell>
          <cell r="E256" t="str">
            <v>409</v>
          </cell>
          <cell r="F256" t="str">
            <v>409  3167 LOCOMOTIVE FUEL</v>
          </cell>
        </row>
        <row r="257">
          <cell r="A257" t="str">
            <v>410  3168 ELECTRIC POWER PRODUCED OR PURCHASED FOR MOTIVE PO</v>
          </cell>
          <cell r="B257" t="str">
            <v>410</v>
          </cell>
          <cell r="C257" t="str">
            <v>3168</v>
          </cell>
          <cell r="D257">
            <v>13</v>
          </cell>
          <cell r="E257" t="str">
            <v>410</v>
          </cell>
          <cell r="F257" t="str">
            <v>410  3168 ELECTRIC POWER PRODUCED OR PURCHASED FOR MOTIVE PO</v>
          </cell>
        </row>
        <row r="258">
          <cell r="A258" t="str">
            <v>411  3169 SERVICING LOCOMOTIVES</v>
          </cell>
          <cell r="B258" t="str">
            <v>411</v>
          </cell>
          <cell r="C258" t="str">
            <v>3169</v>
          </cell>
          <cell r="D258">
            <v>13</v>
          </cell>
          <cell r="E258" t="str">
            <v>411</v>
          </cell>
          <cell r="F258" t="str">
            <v>411  3169 SERVICING LOCOMOTIVES</v>
          </cell>
        </row>
        <row r="259">
          <cell r="A259" t="str">
            <v>412  3179 FREIGHT LOST OR DAMAGED - SOLELY RELATED'</v>
          </cell>
          <cell r="B259" t="str">
            <v>412</v>
          </cell>
          <cell r="C259" t="str">
            <v>3179</v>
          </cell>
          <cell r="D259">
            <v>13</v>
          </cell>
          <cell r="E259" t="str">
            <v>412</v>
          </cell>
          <cell r="F259" t="str">
            <v>412  3179 FREIGHT LOST OR DAMAGED - SOLELY RELATED'</v>
          </cell>
        </row>
        <row r="260">
          <cell r="A260" t="str">
            <v>413  3163 CLEARING WRECKS</v>
          </cell>
          <cell r="B260" t="str">
            <v>413</v>
          </cell>
          <cell r="C260" t="str">
            <v>3163</v>
          </cell>
          <cell r="D260">
            <v>13</v>
          </cell>
          <cell r="E260" t="str">
            <v>413</v>
          </cell>
          <cell r="F260" t="str">
            <v>413  3163 CLEARING WRECKS</v>
          </cell>
        </row>
        <row r="261">
          <cell r="A261" t="str">
            <v>414  3100 FRINGE BENEFITS'</v>
          </cell>
          <cell r="B261" t="str">
            <v>414</v>
          </cell>
          <cell r="C261" t="str">
            <v>3100</v>
          </cell>
          <cell r="D261">
            <v>13</v>
          </cell>
          <cell r="E261" t="str">
            <v>414</v>
          </cell>
          <cell r="F261" t="str">
            <v>414  3100 FRINGE BENEFITS'</v>
          </cell>
        </row>
        <row r="262">
          <cell r="A262" t="str">
            <v>415  3178 OTHER CASUALTIES &amp; INSURANCE'</v>
          </cell>
          <cell r="B262" t="str">
            <v>415</v>
          </cell>
          <cell r="C262" t="str">
            <v>3178</v>
          </cell>
          <cell r="D262">
            <v>13</v>
          </cell>
          <cell r="E262" t="str">
            <v>415</v>
          </cell>
          <cell r="F262" t="str">
            <v>415  3178 OTHER CASUALTIES &amp; INSURANCE'</v>
          </cell>
        </row>
        <row r="263">
          <cell r="A263" t="str">
            <v>416  310A JOINT FACILITY - DEBIT'</v>
          </cell>
          <cell r="B263" t="str">
            <v>416</v>
          </cell>
          <cell r="C263" t="str">
            <v>310A</v>
          </cell>
          <cell r="D263">
            <v>13</v>
          </cell>
          <cell r="E263" t="str">
            <v>416</v>
          </cell>
          <cell r="F263" t="str">
            <v>416  310A JOINT FACILITY - DEBIT'</v>
          </cell>
        </row>
        <row r="264">
          <cell r="A264" t="str">
            <v>417  310B JOINT FACILITY - (CREDIT)'</v>
          </cell>
          <cell r="B264" t="str">
            <v>417</v>
          </cell>
          <cell r="C264" t="str">
            <v>310B</v>
          </cell>
          <cell r="D264">
            <v>13</v>
          </cell>
          <cell r="E264" t="str">
            <v>417</v>
          </cell>
          <cell r="F264" t="str">
            <v>417  310B JOINT FACILITY - (CREDIT)'</v>
          </cell>
        </row>
        <row r="265">
          <cell r="A265" t="str">
            <v>418  3199 OTHER</v>
          </cell>
          <cell r="B265" t="str">
            <v>418</v>
          </cell>
          <cell r="C265" t="str">
            <v>3199</v>
          </cell>
          <cell r="D265">
            <v>13</v>
          </cell>
          <cell r="E265" t="str">
            <v>418</v>
          </cell>
          <cell r="F265" t="str">
            <v>418  3199 OTHER</v>
          </cell>
        </row>
        <row r="266">
          <cell r="A266" t="str">
            <v>419  TOTAL TRAIN OPERATIONS'</v>
          </cell>
          <cell r="B266" t="str">
            <v>Sub 419</v>
          </cell>
          <cell r="C266" t="str">
            <v>TOTA</v>
          </cell>
          <cell r="D266" t="str">
            <v>na</v>
          </cell>
          <cell r="E266" t="str">
            <v>Sub 419</v>
          </cell>
          <cell r="F266" t="str">
            <v>419  TOTAL TRAIN OPERATIONS'</v>
          </cell>
        </row>
        <row r="267">
          <cell r="A267" t="str">
            <v>420  3201 ADMINISTRATION</v>
          </cell>
          <cell r="B267" t="str">
            <v>420</v>
          </cell>
          <cell r="C267" t="str">
            <v>3201</v>
          </cell>
          <cell r="D267">
            <v>13</v>
          </cell>
          <cell r="E267" t="str">
            <v>420</v>
          </cell>
          <cell r="F267" t="str">
            <v>420  3201 ADMINISTRATION</v>
          </cell>
        </row>
        <row r="268">
          <cell r="A268" t="str">
            <v>421  3264 SWITCH CREWS</v>
          </cell>
          <cell r="B268" t="str">
            <v>421</v>
          </cell>
          <cell r="C268" t="str">
            <v>3264</v>
          </cell>
          <cell r="D268">
            <v>13</v>
          </cell>
          <cell r="E268" t="str">
            <v>421</v>
          </cell>
          <cell r="F268" t="str">
            <v>421  3264 SWITCH CREWS</v>
          </cell>
        </row>
        <row r="269">
          <cell r="A269" t="str">
            <v>422  3265 CONTROLLING OPERATIONS</v>
          </cell>
          <cell r="B269" t="str">
            <v>422</v>
          </cell>
          <cell r="C269" t="str">
            <v>3265</v>
          </cell>
          <cell r="D269">
            <v>13</v>
          </cell>
          <cell r="E269" t="str">
            <v>422</v>
          </cell>
          <cell r="F269" t="str">
            <v>422  3265 CONTROLLING OPERATIONS</v>
          </cell>
        </row>
        <row r="270">
          <cell r="A270" t="str">
            <v>423  3266 YARD AND TERMINAL CLERICAL</v>
          </cell>
          <cell r="B270" t="str">
            <v>423</v>
          </cell>
          <cell r="C270" t="str">
            <v>3266</v>
          </cell>
          <cell r="D270">
            <v>13</v>
          </cell>
          <cell r="E270" t="str">
            <v>423</v>
          </cell>
          <cell r="F270" t="str">
            <v>423  3266 YARD AND TERMINAL CLERICAL</v>
          </cell>
        </row>
        <row r="271">
          <cell r="A271" t="str">
            <v>424  3259 OPERATING SWITCHES, SIGNALS, RETARDERS &amp; HUMPS</v>
          </cell>
          <cell r="B271" t="str">
            <v>424</v>
          </cell>
          <cell r="C271" t="str">
            <v>3259</v>
          </cell>
          <cell r="D271">
            <v>13</v>
          </cell>
          <cell r="E271" t="str">
            <v>424</v>
          </cell>
          <cell r="F271" t="str">
            <v>424  3259 OPERATING SWITCHES, SIGNALS, RETARDERS &amp; HUMPS</v>
          </cell>
        </row>
        <row r="272">
          <cell r="A272" t="str">
            <v>425  3267 LOCOMOTIVE FUEL</v>
          </cell>
          <cell r="B272" t="str">
            <v>425</v>
          </cell>
          <cell r="C272" t="str">
            <v>3267</v>
          </cell>
          <cell r="D272">
            <v>13</v>
          </cell>
          <cell r="E272" t="str">
            <v>425</v>
          </cell>
          <cell r="F272" t="str">
            <v>425  3267 LOCOMOTIVE FUEL</v>
          </cell>
        </row>
        <row r="273">
          <cell r="A273" t="str">
            <v>426  3268 ELECTRIC POWER PRODUCED OR PURCHASED FOR MOTIVE PO</v>
          </cell>
          <cell r="B273" t="str">
            <v>426</v>
          </cell>
          <cell r="C273" t="str">
            <v>3268</v>
          </cell>
          <cell r="D273">
            <v>13</v>
          </cell>
          <cell r="E273" t="str">
            <v>426</v>
          </cell>
          <cell r="F273" t="str">
            <v>426  3268 ELECTRIC POWER PRODUCED OR PURCHASED FOR MOTIVE PO</v>
          </cell>
        </row>
        <row r="274">
          <cell r="A274" t="str">
            <v>427  3269 SERVICING LOCOMOTIVES</v>
          </cell>
          <cell r="B274" t="str">
            <v>427</v>
          </cell>
          <cell r="C274" t="str">
            <v>3269</v>
          </cell>
          <cell r="D274">
            <v>13</v>
          </cell>
          <cell r="E274" t="str">
            <v>427</v>
          </cell>
          <cell r="F274" t="str">
            <v>427  3269 SERVICING LOCOMOTIVES</v>
          </cell>
        </row>
        <row r="275">
          <cell r="A275" t="str">
            <v>428  3279 FREIGHT LOST OR DAMAGED - SOLELY RELATED</v>
          </cell>
          <cell r="B275" t="str">
            <v>428</v>
          </cell>
          <cell r="C275" t="str">
            <v>3279</v>
          </cell>
          <cell r="D275">
            <v>13</v>
          </cell>
          <cell r="E275" t="str">
            <v>428</v>
          </cell>
          <cell r="F275" t="str">
            <v>428  3279 FREIGHT LOST OR DAMAGED - SOLELY RELATED</v>
          </cell>
        </row>
        <row r="276">
          <cell r="A276" t="str">
            <v>429  3263 CLEARING WRECKS</v>
          </cell>
          <cell r="B276" t="str">
            <v>429</v>
          </cell>
          <cell r="C276" t="str">
            <v>3263</v>
          </cell>
          <cell r="D276">
            <v>13</v>
          </cell>
          <cell r="E276" t="str">
            <v>429</v>
          </cell>
          <cell r="F276" t="str">
            <v>429  3263 CLEARING WRECKS</v>
          </cell>
        </row>
        <row r="277">
          <cell r="A277" t="str">
            <v>430  3200 FRINGE BENEFITS'</v>
          </cell>
          <cell r="B277" t="str">
            <v>430</v>
          </cell>
          <cell r="C277" t="str">
            <v>3200</v>
          </cell>
          <cell r="D277">
            <v>13</v>
          </cell>
          <cell r="E277" t="str">
            <v>430</v>
          </cell>
          <cell r="F277" t="str">
            <v>430  3200 FRINGE BENEFITS'</v>
          </cell>
        </row>
        <row r="278">
          <cell r="A278" t="str">
            <v>431  3278 OTHER CASUALTIES &amp; INSURANCE'</v>
          </cell>
          <cell r="B278" t="str">
            <v>431</v>
          </cell>
          <cell r="C278" t="str">
            <v>3278</v>
          </cell>
          <cell r="D278">
            <v>13</v>
          </cell>
          <cell r="E278" t="str">
            <v>431</v>
          </cell>
          <cell r="F278" t="str">
            <v>431  3278 OTHER CASUALTIES &amp; INSURANCE'</v>
          </cell>
        </row>
        <row r="279">
          <cell r="A279" t="str">
            <v>432  320A JOINT FACILITY - DEBIT'</v>
          </cell>
          <cell r="B279" t="str">
            <v>432</v>
          </cell>
          <cell r="C279" t="str">
            <v>320A</v>
          </cell>
          <cell r="D279">
            <v>13</v>
          </cell>
          <cell r="E279" t="str">
            <v>432</v>
          </cell>
          <cell r="F279" t="str">
            <v>432  320A JOINT FACILITY - DEBIT'</v>
          </cell>
        </row>
        <row r="280">
          <cell r="A280" t="str">
            <v>433  320B JOINT FACILITY - (CREDIT)'</v>
          </cell>
          <cell r="B280" t="str">
            <v>433</v>
          </cell>
          <cell r="C280" t="str">
            <v>320B</v>
          </cell>
          <cell r="D280">
            <v>13</v>
          </cell>
          <cell r="E280" t="str">
            <v>433</v>
          </cell>
          <cell r="F280" t="str">
            <v>433  320B JOINT FACILITY - (CREDIT)'</v>
          </cell>
        </row>
        <row r="281">
          <cell r="A281" t="str">
            <v>434  3299 OTHER</v>
          </cell>
          <cell r="B281" t="str">
            <v>434</v>
          </cell>
          <cell r="C281" t="str">
            <v>3299</v>
          </cell>
          <cell r="D281">
            <v>13</v>
          </cell>
          <cell r="E281" t="str">
            <v>434</v>
          </cell>
          <cell r="F281" t="str">
            <v>434  3299 OTHER</v>
          </cell>
        </row>
        <row r="282">
          <cell r="A282" t="str">
            <v>435  TOTAL YARD OPERATIONS'</v>
          </cell>
          <cell r="B282" t="str">
            <v>Sub 435</v>
          </cell>
          <cell r="C282" t="str">
            <v>TOTAL</v>
          </cell>
          <cell r="D282" t="str">
            <v>na</v>
          </cell>
          <cell r="E282" t="str">
            <v>Sub 435</v>
          </cell>
          <cell r="F282" t="str">
            <v>435  TOTAL YARD OPERATIONS'</v>
          </cell>
        </row>
        <row r="283">
          <cell r="A283" t="str">
            <v>501  3370 CLEANING CAR INTERIORS'</v>
          </cell>
          <cell r="B283" t="str">
            <v>501</v>
          </cell>
          <cell r="C283" t="str">
            <v>3370</v>
          </cell>
          <cell r="D283">
            <v>13</v>
          </cell>
          <cell r="E283" t="str">
            <v>501</v>
          </cell>
          <cell r="F283" t="str">
            <v>501  3370 CLEANING CAR INTERIORS'</v>
          </cell>
        </row>
        <row r="284">
          <cell r="A284" t="str">
            <v>502  3371 ADJUSTing &amp; TRANSFERRING LOADS'</v>
          </cell>
          <cell r="B284" t="str">
            <v>502</v>
          </cell>
          <cell r="C284" t="str">
            <v>3371</v>
          </cell>
          <cell r="D284">
            <v>13</v>
          </cell>
          <cell r="E284" t="str">
            <v>502</v>
          </cell>
          <cell r="F284" t="str">
            <v>502  3371 ADJUSTing &amp; TRANSFERRING LOADS'</v>
          </cell>
        </row>
        <row r="285">
          <cell r="A285" t="str">
            <v>503  3372 CAR LOADING DEVICES &amp; GRAIN DOCKS</v>
          </cell>
          <cell r="B285" t="str">
            <v>503</v>
          </cell>
          <cell r="C285" t="str">
            <v>3372</v>
          </cell>
          <cell r="D285">
            <v>13</v>
          </cell>
          <cell r="E285" t="str">
            <v>503</v>
          </cell>
          <cell r="F285" t="str">
            <v>503  3372 CAR LOADING DEVICES &amp; GRAIN DOCKS</v>
          </cell>
        </row>
        <row r="286">
          <cell r="A286" t="str">
            <v>504  3351 FREIGHT LOST OR DAMAGED - ALL OTHER'</v>
          </cell>
          <cell r="B286" t="str">
            <v>504</v>
          </cell>
          <cell r="C286" t="str">
            <v>3351</v>
          </cell>
          <cell r="D286">
            <v>13</v>
          </cell>
          <cell r="E286" t="str">
            <v>504</v>
          </cell>
          <cell r="F286" t="str">
            <v>504  3351 FREIGHT LOST OR DAMAGED - ALL OTHER'</v>
          </cell>
        </row>
        <row r="287">
          <cell r="A287" t="str">
            <v>505  3300 FRINGE BENEFITS'</v>
          </cell>
          <cell r="B287" t="str">
            <v>505</v>
          </cell>
          <cell r="C287" t="str">
            <v>3300</v>
          </cell>
          <cell r="D287">
            <v>13</v>
          </cell>
          <cell r="E287" t="str">
            <v>505</v>
          </cell>
          <cell r="F287" t="str">
            <v>505  3300 FRINGE BENEFITS'</v>
          </cell>
        </row>
        <row r="288">
          <cell r="A288" t="str">
            <v>506  TOTAL TRAIN &amp; YARD OPERATIONS COMMON'</v>
          </cell>
          <cell r="B288" t="str">
            <v>Sub 506</v>
          </cell>
          <cell r="C288" t="str">
            <v>TOTAL</v>
          </cell>
          <cell r="D288" t="str">
            <v>na</v>
          </cell>
          <cell r="E288" t="str">
            <v>Sub 506</v>
          </cell>
          <cell r="F288" t="str">
            <v>506  TOTAL TRAIN &amp; YARD OPERATIONS COMMON'</v>
          </cell>
        </row>
        <row r="289">
          <cell r="A289" t="str">
            <v>507  3401 ADMINISTRATION</v>
          </cell>
          <cell r="B289" t="str">
            <v>507</v>
          </cell>
          <cell r="C289" t="str">
            <v>3401</v>
          </cell>
          <cell r="D289">
            <v>14</v>
          </cell>
          <cell r="E289" t="str">
            <v>507</v>
          </cell>
          <cell r="F289" t="str">
            <v>507  3401 ADMINISTRATION</v>
          </cell>
        </row>
        <row r="290">
          <cell r="A290" t="str">
            <v>508  3473 PICKUP AND DELIVERY AND MARINE LINE HAUL</v>
          </cell>
          <cell r="B290" t="str">
            <v>508</v>
          </cell>
          <cell r="C290" t="str">
            <v>3473</v>
          </cell>
          <cell r="D290">
            <v>14</v>
          </cell>
          <cell r="E290" t="str">
            <v>508</v>
          </cell>
          <cell r="F290" t="str">
            <v>508  3473 PICKUP AND DELIVERY AND MARINE LINE HAUL</v>
          </cell>
        </row>
        <row r="291">
          <cell r="A291" t="str">
            <v>509  3474 LOADING &amp; UNLOADING AND LOCAL MARINE</v>
          </cell>
          <cell r="B291" t="str">
            <v>509</v>
          </cell>
          <cell r="C291" t="str">
            <v>3474</v>
          </cell>
          <cell r="D291">
            <v>14</v>
          </cell>
          <cell r="E291" t="str">
            <v>509</v>
          </cell>
          <cell r="F291" t="str">
            <v>509  3474 LOADING &amp; UNLOADING AND LOCAL MARINE</v>
          </cell>
        </row>
        <row r="292">
          <cell r="A292" t="str">
            <v>510  3475 PROTECTIVE SERVICES</v>
          </cell>
          <cell r="B292" t="str">
            <v>510</v>
          </cell>
          <cell r="C292" t="str">
            <v>3475</v>
          </cell>
          <cell r="D292">
            <v>14</v>
          </cell>
          <cell r="E292" t="str">
            <v>510</v>
          </cell>
          <cell r="F292" t="str">
            <v>510  3475 PROTECTIVE SERVICES</v>
          </cell>
        </row>
        <row r="293">
          <cell r="A293" t="str">
            <v>511  3479 FREIGHT LOST OR DAMAGED - SOLELY RELATED</v>
          </cell>
          <cell r="B293" t="str">
            <v>511</v>
          </cell>
          <cell r="C293" t="str">
            <v>3479</v>
          </cell>
          <cell r="D293">
            <v>14</v>
          </cell>
          <cell r="E293" t="str">
            <v>511</v>
          </cell>
          <cell r="F293" t="str">
            <v>511  3479 FREIGHT LOST OR DAMAGED - SOLELY RELATED</v>
          </cell>
        </row>
        <row r="294">
          <cell r="A294" t="str">
            <v>512  3400 FRINGE BENEFITS'</v>
          </cell>
          <cell r="B294" t="str">
            <v>512</v>
          </cell>
          <cell r="C294" t="str">
            <v>3400</v>
          </cell>
          <cell r="D294">
            <v>14</v>
          </cell>
          <cell r="E294" t="str">
            <v>512</v>
          </cell>
          <cell r="F294" t="str">
            <v>512  3400 FRINGE BENEFITS'</v>
          </cell>
        </row>
        <row r="295">
          <cell r="A295" t="str">
            <v>513  3478 CASUALTIES &amp; INSURANCE'</v>
          </cell>
          <cell r="B295" t="str">
            <v>513</v>
          </cell>
          <cell r="C295" t="str">
            <v>3478</v>
          </cell>
          <cell r="D295">
            <v>14</v>
          </cell>
          <cell r="E295" t="str">
            <v>513</v>
          </cell>
          <cell r="F295" t="str">
            <v>513  3478 CASUALTIES &amp; INSURANCE'</v>
          </cell>
        </row>
        <row r="296">
          <cell r="A296" t="str">
            <v>514  340A JOINT FACILITY - DEBIT</v>
          </cell>
          <cell r="B296" t="str">
            <v>514</v>
          </cell>
          <cell r="C296" t="str">
            <v>340A</v>
          </cell>
          <cell r="D296">
            <v>14</v>
          </cell>
          <cell r="E296" t="str">
            <v>514</v>
          </cell>
          <cell r="F296" t="str">
            <v>514  340A JOINT FACILITY - DEBIT</v>
          </cell>
        </row>
        <row r="297">
          <cell r="A297" t="str">
            <v>515  340B JOINT FACILITY - (CREDIT)</v>
          </cell>
          <cell r="B297" t="str">
            <v>515</v>
          </cell>
          <cell r="C297" t="str">
            <v>340B</v>
          </cell>
          <cell r="D297">
            <v>14</v>
          </cell>
          <cell r="E297" t="str">
            <v>515</v>
          </cell>
          <cell r="F297" t="str">
            <v>515  340B JOINT FACILITY - (CREDIT)</v>
          </cell>
        </row>
        <row r="298">
          <cell r="A298" t="str">
            <v>516  3499 OTHER</v>
          </cell>
          <cell r="B298" t="str">
            <v>516</v>
          </cell>
          <cell r="C298" t="str">
            <v>3499</v>
          </cell>
          <cell r="D298">
            <v>14</v>
          </cell>
          <cell r="E298" t="str">
            <v>516</v>
          </cell>
          <cell r="F298" t="str">
            <v>516  3499 OTHER</v>
          </cell>
        </row>
        <row r="299">
          <cell r="A299" t="str">
            <v>517  TOTAL SPECIALIZED SERVICE OPERATIONS'</v>
          </cell>
          <cell r="B299" t="str">
            <v>Sub 517</v>
          </cell>
          <cell r="C299" t="str">
            <v>TOTAL</v>
          </cell>
          <cell r="D299" t="str">
            <v>na</v>
          </cell>
          <cell r="E299" t="str">
            <v>Sub 517</v>
          </cell>
          <cell r="F299" t="str">
            <v>517  TOTAL SPECIALIZED SERVICE OPERATIONS'</v>
          </cell>
        </row>
        <row r="300">
          <cell r="A300" t="str">
            <v>518  3501 ADMINISTRATION'</v>
          </cell>
          <cell r="B300" t="str">
            <v>518</v>
          </cell>
          <cell r="C300" t="str">
            <v>3501</v>
          </cell>
          <cell r="D300">
            <v>14</v>
          </cell>
          <cell r="E300" t="str">
            <v>518</v>
          </cell>
          <cell r="F300" t="str">
            <v>518  3501 ADMINISTRATION'</v>
          </cell>
        </row>
        <row r="301">
          <cell r="A301" t="str">
            <v>519  3576 EMPLOYEES PERFORMING CLERICAL &amp; ACCOUNTING FUNCTI'</v>
          </cell>
          <cell r="B301" t="str">
            <v>519</v>
          </cell>
          <cell r="C301" t="str">
            <v>3576</v>
          </cell>
          <cell r="D301">
            <v>14</v>
          </cell>
          <cell r="E301" t="str">
            <v>519</v>
          </cell>
          <cell r="F301" t="str">
            <v>519  3576 EMPLOYEES PERFORMING CLERICAL &amp; ACCOUNTING FUNCTI'</v>
          </cell>
        </row>
        <row r="302">
          <cell r="A302" t="str">
            <v>520  3577 COMMUNICATIONS SYSTEMS OPERATIONS'</v>
          </cell>
          <cell r="B302" t="str">
            <v>520</v>
          </cell>
          <cell r="C302" t="str">
            <v>3577</v>
          </cell>
          <cell r="D302">
            <v>14</v>
          </cell>
          <cell r="E302" t="str">
            <v>520</v>
          </cell>
          <cell r="F302" t="str">
            <v>520  3577 COMMUNICATIONS SYSTEMS OPERATIONS'</v>
          </cell>
        </row>
        <row r="303">
          <cell r="A303" t="str">
            <v>521  3580 LOSS &amp; DAMAGE CLAIMS PROCESSING'</v>
          </cell>
          <cell r="B303" t="str">
            <v>521</v>
          </cell>
          <cell r="C303" t="str">
            <v>3580</v>
          </cell>
          <cell r="D303">
            <v>14</v>
          </cell>
          <cell r="E303" t="str">
            <v>521</v>
          </cell>
          <cell r="F303" t="str">
            <v>521  3580 LOSS &amp; DAMAGE CLAIMS PROCESSING'</v>
          </cell>
        </row>
        <row r="304">
          <cell r="A304" t="str">
            <v>522  3500 FRINGE BENEFITS'</v>
          </cell>
          <cell r="B304" t="str">
            <v>522</v>
          </cell>
          <cell r="C304" t="str">
            <v>3500</v>
          </cell>
          <cell r="D304">
            <v>14</v>
          </cell>
          <cell r="E304" t="str">
            <v>522</v>
          </cell>
          <cell r="F304" t="str">
            <v>522  3500 FRINGE BENEFITS'</v>
          </cell>
        </row>
        <row r="305">
          <cell r="A305" t="str">
            <v>523  3578 CASUALTIES &amp; INSURANCE'</v>
          </cell>
          <cell r="B305" t="str">
            <v>523</v>
          </cell>
          <cell r="C305" t="str">
            <v>3578</v>
          </cell>
          <cell r="D305">
            <v>14</v>
          </cell>
          <cell r="E305" t="str">
            <v>523</v>
          </cell>
          <cell r="F305" t="str">
            <v>523  3578 CASUALTIES &amp; INSURANCE'</v>
          </cell>
        </row>
        <row r="306">
          <cell r="A306" t="str">
            <v>524  350A JOINT FACILITY - DEBIT'</v>
          </cell>
          <cell r="B306" t="str">
            <v>524</v>
          </cell>
          <cell r="C306" t="str">
            <v>350A</v>
          </cell>
          <cell r="D306">
            <v>14</v>
          </cell>
          <cell r="E306" t="str">
            <v>524</v>
          </cell>
          <cell r="F306" t="str">
            <v>524  350A JOINT FACILITY - DEBIT'</v>
          </cell>
        </row>
        <row r="307">
          <cell r="A307" t="str">
            <v>525  350B JOINT FACILITY - (CREDIT)'</v>
          </cell>
          <cell r="B307" t="str">
            <v>525</v>
          </cell>
          <cell r="C307" t="str">
            <v>350B</v>
          </cell>
          <cell r="D307">
            <v>14</v>
          </cell>
          <cell r="E307" t="str">
            <v>525</v>
          </cell>
          <cell r="F307" t="str">
            <v>525  350B JOINT FACILITY - (CREDIT)'</v>
          </cell>
        </row>
        <row r="308">
          <cell r="A308" t="str">
            <v>526  3599 OTHER'</v>
          </cell>
          <cell r="B308" t="str">
            <v>526</v>
          </cell>
          <cell r="C308" t="str">
            <v>3599</v>
          </cell>
          <cell r="D308">
            <v>14</v>
          </cell>
          <cell r="E308" t="str">
            <v>526</v>
          </cell>
          <cell r="F308" t="str">
            <v>526  3599 OTHER'</v>
          </cell>
        </row>
        <row r="309">
          <cell r="A309" t="str">
            <v>527  TOTAL ADMINISTRATIVE SUPPORT OPERATIONS'</v>
          </cell>
          <cell r="B309" t="str">
            <v>Sub 527</v>
          </cell>
          <cell r="C309" t="str">
            <v>TOTAL</v>
          </cell>
          <cell r="D309" t="str">
            <v>na</v>
          </cell>
          <cell r="E309" t="str">
            <v>Sub 527</v>
          </cell>
          <cell r="F309" t="str">
            <v>527  TOTAL ADMINISTRATIVE SUPPORT OPERATIONS'</v>
          </cell>
        </row>
        <row r="310">
          <cell r="A310" t="str">
            <v>528  TOTAL TRANSPORTATION'</v>
          </cell>
          <cell r="B310" t="str">
            <v>Sub 528</v>
          </cell>
          <cell r="C310" t="str">
            <v>TOTAL</v>
          </cell>
          <cell r="D310" t="str">
            <v>na</v>
          </cell>
          <cell r="E310" t="str">
            <v>Sub 528</v>
          </cell>
          <cell r="F310" t="str">
            <v>528  TOTAL TRANSPORTATION'</v>
          </cell>
        </row>
        <row r="311">
          <cell r="A311" t="str">
            <v>601  6101 OFFICERS - GENERAL ADMINISTRATION</v>
          </cell>
          <cell r="B311" t="str">
            <v>601</v>
          </cell>
          <cell r="C311" t="str">
            <v>6101</v>
          </cell>
          <cell r="D311">
            <v>15</v>
          </cell>
          <cell r="E311" t="str">
            <v>601</v>
          </cell>
          <cell r="F311" t="str">
            <v>601  6101 OFFICERS - GENERAL ADMINISTRATION</v>
          </cell>
        </row>
        <row r="312">
          <cell r="A312" t="str">
            <v>602  6186 ACCOUNTING, AUDITING, AND FINANCE</v>
          </cell>
          <cell r="B312" t="str">
            <v>602</v>
          </cell>
          <cell r="C312" t="str">
            <v>6186</v>
          </cell>
          <cell r="D312">
            <v>15</v>
          </cell>
          <cell r="E312" t="str">
            <v>602</v>
          </cell>
          <cell r="F312" t="str">
            <v>602  6186 ACCOUNTING, AUDITING, AND FINANCE</v>
          </cell>
        </row>
        <row r="313">
          <cell r="A313" t="str">
            <v>603  6187 MANAGEMENT SERVICES &amp; DATA PROCESSING</v>
          </cell>
          <cell r="B313" t="str">
            <v>603</v>
          </cell>
          <cell r="C313" t="str">
            <v>6187</v>
          </cell>
          <cell r="D313">
            <v>15</v>
          </cell>
          <cell r="E313" t="str">
            <v>603</v>
          </cell>
          <cell r="F313" t="str">
            <v>603  6187 MANAGEMENT SERVICES &amp; DATA PROCESSING</v>
          </cell>
        </row>
        <row r="314">
          <cell r="A314" t="str">
            <v>604  6188 MARKETING</v>
          </cell>
          <cell r="B314" t="str">
            <v>604</v>
          </cell>
          <cell r="C314" t="str">
            <v>6188</v>
          </cell>
          <cell r="D314">
            <v>15</v>
          </cell>
          <cell r="E314" t="str">
            <v>604</v>
          </cell>
          <cell r="F314" t="str">
            <v>604  6188 MARKETING</v>
          </cell>
        </row>
        <row r="315">
          <cell r="A315" t="str">
            <v>605  6189 SALES</v>
          </cell>
          <cell r="B315" t="str">
            <v>605</v>
          </cell>
          <cell r="C315" t="str">
            <v>6189</v>
          </cell>
          <cell r="D315">
            <v>15</v>
          </cell>
          <cell r="E315" t="str">
            <v>605</v>
          </cell>
          <cell r="F315" t="str">
            <v>605  6189 SALES</v>
          </cell>
        </row>
        <row r="316">
          <cell r="A316" t="str">
            <v>606  6190 INDUSTRIAL DEVELOPMENT</v>
          </cell>
          <cell r="B316" t="str">
            <v>606</v>
          </cell>
          <cell r="C316" t="str">
            <v>6190</v>
          </cell>
          <cell r="D316">
            <v>15</v>
          </cell>
          <cell r="E316" t="str">
            <v>606</v>
          </cell>
          <cell r="F316" t="str">
            <v>606  6190 INDUSTRIAL DEVELOPMENT</v>
          </cell>
        </row>
        <row r="317">
          <cell r="A317" t="str">
            <v>607  6191 PERSONNEL &amp; LABOR RELATIONS</v>
          </cell>
          <cell r="B317" t="str">
            <v>607</v>
          </cell>
          <cell r="C317" t="str">
            <v>6191</v>
          </cell>
          <cell r="D317">
            <v>15</v>
          </cell>
          <cell r="E317" t="str">
            <v>607</v>
          </cell>
          <cell r="F317" t="str">
            <v>607  6191 PERSONNEL &amp; LABOR RELATIONS</v>
          </cell>
        </row>
        <row r="318">
          <cell r="A318" t="str">
            <v>608  6192 LEGAL &amp; SECRETARIAL</v>
          </cell>
          <cell r="B318" t="str">
            <v>608</v>
          </cell>
          <cell r="C318" t="str">
            <v>6192</v>
          </cell>
          <cell r="D318">
            <v>15</v>
          </cell>
          <cell r="E318" t="str">
            <v>608</v>
          </cell>
          <cell r="F318" t="str">
            <v>608  6192 LEGAL &amp; SECRETARIAL</v>
          </cell>
        </row>
        <row r="319">
          <cell r="A319" t="str">
            <v>609  6193 PUBLIC RELATIONS &amp; ADVERTISING</v>
          </cell>
          <cell r="B319" t="str">
            <v>609</v>
          </cell>
          <cell r="C319" t="str">
            <v>6193</v>
          </cell>
          <cell r="D319">
            <v>15</v>
          </cell>
          <cell r="E319" t="str">
            <v>609</v>
          </cell>
          <cell r="F319" t="str">
            <v>609  6193 PUBLIC RELATIONS &amp; ADVERTISING</v>
          </cell>
        </row>
        <row r="320">
          <cell r="A320" t="str">
            <v>610  6194 RESEARCH &amp; DEVELOPMENT</v>
          </cell>
          <cell r="B320" t="str">
            <v>610</v>
          </cell>
          <cell r="C320" t="str">
            <v>6194</v>
          </cell>
          <cell r="D320">
            <v>15</v>
          </cell>
          <cell r="E320" t="str">
            <v>610</v>
          </cell>
          <cell r="F320" t="str">
            <v>610  6194 RESEARCH &amp; DEVELOPMENT</v>
          </cell>
        </row>
        <row r="321">
          <cell r="A321" t="str">
            <v>611  6100 FRINGE BENEFITS'</v>
          </cell>
          <cell r="B321" t="str">
            <v>611</v>
          </cell>
          <cell r="C321" t="str">
            <v>6100</v>
          </cell>
          <cell r="D321">
            <v>15</v>
          </cell>
          <cell r="E321" t="str">
            <v>611</v>
          </cell>
          <cell r="F321" t="str">
            <v>611  6100 FRINGE BENEFITS'</v>
          </cell>
        </row>
        <row r="322">
          <cell r="A322" t="str">
            <v>612  610E CASUALTIES &amp; INSURANCE</v>
          </cell>
          <cell r="B322" t="str">
            <v>612</v>
          </cell>
          <cell r="C322" t="str">
            <v>610E</v>
          </cell>
          <cell r="D322">
            <v>15</v>
          </cell>
          <cell r="E322" t="str">
            <v>612</v>
          </cell>
          <cell r="F322" t="str">
            <v>612  610E CASUALTIES &amp; INSURANCE</v>
          </cell>
        </row>
        <row r="323">
          <cell r="A323" t="str">
            <v>613  6163 WRITEDOWN OF UNCOLLECTIBLE ACCOUNTS'</v>
          </cell>
          <cell r="B323" t="str">
            <v>613</v>
          </cell>
          <cell r="C323" t="str">
            <v>6163</v>
          </cell>
          <cell r="D323">
            <v>15</v>
          </cell>
          <cell r="E323" t="str">
            <v>613</v>
          </cell>
          <cell r="F323" t="str">
            <v>613  6163 WRITEDOWN OF UNCOLLECTIBLE ACCOUNTS'</v>
          </cell>
        </row>
        <row r="324">
          <cell r="A324" t="str">
            <v>614  610C PROPERTY TAXES'</v>
          </cell>
          <cell r="B324" t="str">
            <v>614</v>
          </cell>
          <cell r="C324" t="str">
            <v>610C</v>
          </cell>
          <cell r="D324">
            <v>15</v>
          </cell>
          <cell r="E324" t="str">
            <v>614</v>
          </cell>
          <cell r="F324" t="str">
            <v>614  610C PROPERTY TAXES'</v>
          </cell>
        </row>
        <row r="325">
          <cell r="A325" t="str">
            <v>615  615O OTHER TAXES EXCEPT ON CORPORATE INCOME OR PAYROLL'</v>
          </cell>
          <cell r="B325" t="str">
            <v>615</v>
          </cell>
          <cell r="C325" t="str">
            <v>615O</v>
          </cell>
          <cell r="D325">
            <v>15</v>
          </cell>
          <cell r="E325" t="str">
            <v>615</v>
          </cell>
          <cell r="F325" t="str">
            <v>615  615O OTHER TAXES EXCEPT ON CORPORATE INCOME OR PAYROLL'</v>
          </cell>
        </row>
        <row r="326">
          <cell r="A326" t="str">
            <v>616  610A JOINT FACILITY - DEBIT'</v>
          </cell>
          <cell r="B326" t="str">
            <v>616</v>
          </cell>
          <cell r="C326" t="str">
            <v>610A</v>
          </cell>
          <cell r="D326">
            <v>15</v>
          </cell>
          <cell r="E326" t="str">
            <v>616</v>
          </cell>
          <cell r="F326" t="str">
            <v>616  610A JOINT FACILITY - DEBIT'</v>
          </cell>
        </row>
        <row r="327">
          <cell r="A327" t="str">
            <v>617  610B JOINT FACILITY - (CREDIT)'</v>
          </cell>
          <cell r="B327" t="str">
            <v>617</v>
          </cell>
          <cell r="C327" t="str">
            <v>610B</v>
          </cell>
          <cell r="D327">
            <v>15</v>
          </cell>
          <cell r="E327" t="str">
            <v>617</v>
          </cell>
          <cell r="F327" t="str">
            <v>617  610B JOINT FACILITY - (CREDIT)'</v>
          </cell>
        </row>
        <row r="328">
          <cell r="A328" t="str">
            <v>618  6199 OTHER</v>
          </cell>
          <cell r="B328" t="str">
            <v>618</v>
          </cell>
          <cell r="C328" t="str">
            <v>6199</v>
          </cell>
          <cell r="D328">
            <v>15</v>
          </cell>
          <cell r="E328" t="str">
            <v>618</v>
          </cell>
          <cell r="F328" t="str">
            <v>618  6199 OTHER</v>
          </cell>
        </row>
        <row r="329">
          <cell r="A329" t="str">
            <v>619  TOTAL GENERAL AND ADMINISTRATIVE'</v>
          </cell>
          <cell r="B329" t="str">
            <v>Sub 619</v>
          </cell>
          <cell r="C329" t="str">
            <v>TOTAL</v>
          </cell>
          <cell r="D329" t="str">
            <v>na</v>
          </cell>
          <cell r="E329" t="str">
            <v>Sub 619</v>
          </cell>
          <cell r="F329" t="str">
            <v>619  TOTAL GENERAL AND ADMINISTRATIVE'</v>
          </cell>
        </row>
        <row r="330">
          <cell r="A330" t="str">
            <v>620  * TOTAL CARRIER OPERATING EXPENSES'</v>
          </cell>
          <cell r="B330" t="str">
            <v>Sub 620</v>
          </cell>
          <cell r="C330" t="str">
            <v>TOTAL</v>
          </cell>
          <cell r="D330" t="str">
            <v>na</v>
          </cell>
          <cell r="E330" t="str">
            <v>Sub 620</v>
          </cell>
          <cell r="F330" t="str">
            <v>620  * TOTAL CARRIER OPERATING EXPENSES'</v>
          </cell>
        </row>
        <row r="331">
          <cell r="A331" t="str">
            <v>ADMINISTRATIVE SUPPORT OPERATIONS</v>
          </cell>
          <cell r="B331" t="str">
            <v>AdmSupp</v>
          </cell>
          <cell r="C331"/>
          <cell r="D331" t="str">
            <v>na</v>
          </cell>
          <cell r="E331" t="str">
            <v>AdmSupp</v>
          </cell>
          <cell r="F331" t="str">
            <v>ADMINISTRATIVE SUPPORT OPERATIONS</v>
          </cell>
        </row>
        <row r="332">
          <cell r="A332" t="str">
            <v>CTA FA (ERROR)</v>
          </cell>
          <cell r="B332" t="str">
            <v>na</v>
          </cell>
          <cell r="C332" t="str">
            <v>na</v>
          </cell>
          <cell r="D332" t="str">
            <v>na</v>
          </cell>
          <cell r="E332" t="str">
            <v>na</v>
          </cell>
          <cell r="F332" t="str">
            <v>CTA FA (ERROR)</v>
          </cell>
        </row>
        <row r="333">
          <cell r="A333" t="str">
            <v>EQUIPMENT
LOCOMOTIVES</v>
          </cell>
          <cell r="B333" t="str">
            <v>EQ_LOC</v>
          </cell>
          <cell r="C333"/>
          <cell r="D333" t="str">
            <v>na</v>
          </cell>
          <cell r="E333" t="str">
            <v>EQ_LOC</v>
          </cell>
          <cell r="F333" t="str">
            <v>EQUIPMENT
LOCOMOTIVES</v>
          </cell>
        </row>
        <row r="334">
          <cell r="A334" t="str">
            <v>FREIGHT CARS</v>
          </cell>
          <cell r="B334" t="str">
            <v>Sub FC</v>
          </cell>
          <cell r="C334"/>
          <cell r="D334" t="str">
            <v>na</v>
          </cell>
          <cell r="E334" t="str">
            <v>Sub FC</v>
          </cell>
          <cell r="F334" t="str">
            <v>FREIGHT CARS</v>
          </cell>
        </row>
        <row r="335">
          <cell r="A335" t="str">
            <v>GENERAL AND ADMINISTRATIVE</v>
          </cell>
          <cell r="B335" t="str">
            <v xml:space="preserve">G&amp;A </v>
          </cell>
          <cell r="C335"/>
          <cell r="D335" t="str">
            <v>na</v>
          </cell>
          <cell r="E335" t="str">
            <v xml:space="preserve">G&amp;A </v>
          </cell>
          <cell r="F335" t="str">
            <v>GENERAL AND ADMINISTRATIVE</v>
          </cell>
        </row>
        <row r="336">
          <cell r="A336" t="str">
            <v>OTHER EQUIPMENT</v>
          </cell>
          <cell r="B336" t="str">
            <v>Sub OthEq</v>
          </cell>
          <cell r="C336"/>
          <cell r="D336" t="str">
            <v>na</v>
          </cell>
          <cell r="E336" t="str">
            <v>Sub OthEq</v>
          </cell>
          <cell r="F336" t="str">
            <v>OTHER EQUIPMENT</v>
          </cell>
        </row>
        <row r="337">
          <cell r="A337" t="str">
            <v>REPAIRS AND MAINTENANCE</v>
          </cell>
          <cell r="B337" t="str">
            <v xml:space="preserve">R&amp;M </v>
          </cell>
          <cell r="C337"/>
          <cell r="D337" t="str">
            <v>na</v>
          </cell>
          <cell r="E337" t="str">
            <v xml:space="preserve">R&amp;M </v>
          </cell>
          <cell r="F337" t="str">
            <v>REPAIRS AND MAINTENANCE</v>
          </cell>
        </row>
        <row r="339">
          <cell r="A339" t="str">
            <v>SPECIALIZED SERVICE OPERATIONS</v>
          </cell>
          <cell r="B339" t="str">
            <v xml:space="preserve">SpSvOp </v>
          </cell>
          <cell r="C339"/>
          <cell r="D339" t="str">
            <v>na</v>
          </cell>
          <cell r="E339" t="str">
            <v xml:space="preserve">SpSvOp </v>
          </cell>
          <cell r="F339" t="str">
            <v>SPECIALIZED SERVICE OPERATIONS</v>
          </cell>
        </row>
        <row r="340">
          <cell r="A340" t="str">
            <v>TEMPORARILY UNASSIGNED</v>
          </cell>
          <cell r="B340" t="str">
            <v>na</v>
          </cell>
          <cell r="C340" t="str">
            <v>na</v>
          </cell>
          <cell r="D340" t="str">
            <v>na</v>
          </cell>
          <cell r="E340" t="str">
            <v>na</v>
          </cell>
          <cell r="F340" t="str">
            <v>TEMPORARILY UNASSIGNED</v>
          </cell>
        </row>
        <row r="341">
          <cell r="A341" t="str">
            <v>TRAIN AND YARD OPERATIONS COMMON:</v>
          </cell>
          <cell r="B341" t="str">
            <v xml:space="preserve">T&amp;Yop </v>
          </cell>
          <cell r="C341"/>
          <cell r="D341" t="str">
            <v>na</v>
          </cell>
          <cell r="E341" t="str">
            <v xml:space="preserve">T&amp;Yop </v>
          </cell>
          <cell r="F341" t="str">
            <v>TRAIN AND YARD OPERATIONS COMMON:</v>
          </cell>
        </row>
        <row r="342">
          <cell r="A342" t="str">
            <v>TRANSPORTATION 
 TRAIN OPERATIONS</v>
          </cell>
          <cell r="B342" t="str">
            <v xml:space="preserve">Trsp </v>
          </cell>
          <cell r="C342"/>
          <cell r="D342" t="str">
            <v>na</v>
          </cell>
          <cell r="E342" t="str">
            <v xml:space="preserve">Trsp </v>
          </cell>
          <cell r="F342" t="str">
            <v>TRANSPORTATION 
 TRAIN OPERATIONS</v>
          </cell>
        </row>
        <row r="343">
          <cell r="A343" t="str">
            <v>UNASSIGNED FUNCTIONAL AREA</v>
          </cell>
          <cell r="B343" t="str">
            <v>na</v>
          </cell>
          <cell r="C343" t="str">
            <v>na</v>
          </cell>
          <cell r="D343" t="str">
            <v>na</v>
          </cell>
          <cell r="E343" t="str">
            <v>na</v>
          </cell>
          <cell r="F343" t="str">
            <v>UNASSIGNED FUNCTIONAL AREA</v>
          </cell>
        </row>
        <row r="344">
          <cell r="A344" t="str">
            <v>WAYS AND STRUCTURES
ADMINISTRATION</v>
          </cell>
          <cell r="B344" t="str">
            <v xml:space="preserve">W&amp;S </v>
          </cell>
          <cell r="C344" t="str">
            <v>na</v>
          </cell>
          <cell r="D344" t="str">
            <v>na</v>
          </cell>
          <cell r="E344" t="str">
            <v>na</v>
          </cell>
          <cell r="F344" t="str">
            <v>WAYS AND STRUCTURES
ADMINISTRATION</v>
          </cell>
        </row>
        <row r="345">
          <cell r="A345" t="str">
            <v>YARD OPERATIONS</v>
          </cell>
          <cell r="B345" t="str">
            <v xml:space="preserve">YrdOp </v>
          </cell>
          <cell r="C345" t="str">
            <v>OPER</v>
          </cell>
          <cell r="D345" t="str">
            <v>na</v>
          </cell>
          <cell r="E345" t="str">
            <v xml:space="preserve">YrdOp </v>
          </cell>
          <cell r="F345" t="str">
            <v>YARD OPERATIONS</v>
          </cell>
        </row>
        <row r="592">
          <cell r="A592" t="str">
            <v>DD_Line</v>
          </cell>
          <cell r="B592">
            <v>2</v>
          </cell>
          <cell r="C592">
            <v>3</v>
          </cell>
          <cell r="D592">
            <v>4</v>
          </cell>
        </row>
        <row r="593">
          <cell r="A593" t="str">
            <v>Select Line#</v>
          </cell>
          <cell r="B593" t="str">
            <v>FA ??</v>
          </cell>
          <cell r="C593" t="str">
            <v>REI ??</v>
          </cell>
          <cell r="D593" t="str">
            <v>Operating Exp Account ??</v>
          </cell>
        </row>
        <row r="594">
          <cell r="A594" t="str">
            <v>NO OPEX impact</v>
          </cell>
          <cell r="B594"/>
          <cell r="C594"/>
          <cell r="D594"/>
        </row>
        <row r="595">
          <cell r="A595" t="str">
            <v>Unassigned</v>
          </cell>
          <cell r="B595" t="str">
            <v>TEMP</v>
          </cell>
          <cell r="C595"/>
          <cell r="D595" t="str">
            <v>UNASSIGNED FUNCTIONAL AREA</v>
          </cell>
        </row>
        <row r="596">
          <cell r="A596" t="str">
            <v>001</v>
          </cell>
          <cell r="B596" t="str">
            <v>1302</v>
          </cell>
          <cell r="C596">
            <v>8</v>
          </cell>
          <cell r="D596" t="str">
            <v>001  1302     TRACK</v>
          </cell>
        </row>
        <row r="597">
          <cell r="A597" t="str">
            <v>002</v>
          </cell>
          <cell r="B597" t="str">
            <v>1303</v>
          </cell>
          <cell r="C597">
            <v>8</v>
          </cell>
          <cell r="D597" t="str">
            <v>002  1303     BRIDGE AND BUILDING</v>
          </cell>
        </row>
        <row r="598">
          <cell r="A598" t="str">
            <v>003</v>
          </cell>
          <cell r="B598" t="str">
            <v>1304</v>
          </cell>
          <cell r="C598">
            <v>8</v>
          </cell>
          <cell r="D598" t="str">
            <v>003  1304     SIGNAL</v>
          </cell>
        </row>
        <row r="599">
          <cell r="A599" t="str">
            <v>004</v>
          </cell>
          <cell r="B599" t="str">
            <v>1305</v>
          </cell>
          <cell r="C599">
            <v>8</v>
          </cell>
          <cell r="D599" t="str">
            <v>004  1305     COMMUNICATION</v>
          </cell>
        </row>
        <row r="600">
          <cell r="A600" t="str">
            <v>005</v>
          </cell>
          <cell r="B600" t="str">
            <v>1306</v>
          </cell>
          <cell r="C600">
            <v>8</v>
          </cell>
          <cell r="D600" t="str">
            <v>005  1306     OTHER</v>
          </cell>
        </row>
        <row r="601">
          <cell r="A601" t="str">
            <v>006</v>
          </cell>
          <cell r="B601" t="str">
            <v>1110</v>
          </cell>
          <cell r="C601">
            <v>8</v>
          </cell>
          <cell r="D601" t="str">
            <v>006  1110 ROADWAY - RUNNING</v>
          </cell>
        </row>
        <row r="602">
          <cell r="A602" t="str">
            <v>007</v>
          </cell>
          <cell r="B602" t="str">
            <v>1210</v>
          </cell>
          <cell r="C602">
            <v>8</v>
          </cell>
          <cell r="D602" t="str">
            <v>007  1210 ROADWAY - SWITCHING</v>
          </cell>
        </row>
        <row r="603">
          <cell r="A603" t="str">
            <v>008</v>
          </cell>
          <cell r="B603" t="str">
            <v>1111</v>
          </cell>
          <cell r="C603">
            <v>8</v>
          </cell>
          <cell r="D603" t="str">
            <v>008  1111 TUNNELS &amp; SUBWAYS - RUNNING</v>
          </cell>
        </row>
        <row r="604">
          <cell r="A604" t="str">
            <v>009</v>
          </cell>
          <cell r="B604" t="str">
            <v>1211</v>
          </cell>
          <cell r="C604">
            <v>8</v>
          </cell>
          <cell r="D604" t="str">
            <v>009  1211 TUNNELS &amp; SUBWAYS - SWITCHING</v>
          </cell>
        </row>
        <row r="605">
          <cell r="A605" t="str">
            <v>010</v>
          </cell>
          <cell r="B605" t="str">
            <v>1112</v>
          </cell>
          <cell r="C605">
            <v>8</v>
          </cell>
          <cell r="D605" t="str">
            <v>010  1112 BRIDGES &amp; CULVERTS - RUNNING</v>
          </cell>
        </row>
        <row r="606">
          <cell r="A606" t="str">
            <v>011</v>
          </cell>
          <cell r="B606" t="str">
            <v>1212</v>
          </cell>
          <cell r="C606">
            <v>8</v>
          </cell>
          <cell r="D606" t="str">
            <v>011  1212 BRIDGES &amp; CULVERTS - SWITCHING</v>
          </cell>
        </row>
        <row r="607">
          <cell r="A607" t="str">
            <v>012</v>
          </cell>
          <cell r="B607" t="str">
            <v>1113</v>
          </cell>
          <cell r="C607">
            <v>8</v>
          </cell>
          <cell r="D607" t="str">
            <v>012  1113 TIES - RUNNING</v>
          </cell>
        </row>
        <row r="608">
          <cell r="A608" t="str">
            <v>013</v>
          </cell>
          <cell r="B608" t="str">
            <v>1213</v>
          </cell>
          <cell r="C608">
            <v>8</v>
          </cell>
          <cell r="D608" t="str">
            <v>013  1213 TIES - SWITCHING</v>
          </cell>
        </row>
        <row r="609">
          <cell r="A609" t="str">
            <v>014</v>
          </cell>
          <cell r="B609" t="str">
            <v>1114</v>
          </cell>
          <cell r="C609">
            <v>8</v>
          </cell>
          <cell r="D609" t="str">
            <v>014  1114 RAIL &amp; OTHER TRACK MATERIAL - RUNNING</v>
          </cell>
        </row>
        <row r="610">
          <cell r="A610" t="str">
            <v>015</v>
          </cell>
          <cell r="B610" t="str">
            <v>1214</v>
          </cell>
          <cell r="C610">
            <v>8</v>
          </cell>
          <cell r="D610" t="str">
            <v>015  1214 RAIL &amp; OTHER TRACK MATERIAL - SWITCHING</v>
          </cell>
        </row>
        <row r="611">
          <cell r="A611" t="str">
            <v>016</v>
          </cell>
          <cell r="B611" t="str">
            <v>1116</v>
          </cell>
          <cell r="C611">
            <v>8</v>
          </cell>
          <cell r="D611" t="str">
            <v>016  1116 BALLAST - RUNNING</v>
          </cell>
        </row>
        <row r="612">
          <cell r="A612" t="str">
            <v>017</v>
          </cell>
          <cell r="B612" t="str">
            <v>1216</v>
          </cell>
          <cell r="C612">
            <v>8</v>
          </cell>
          <cell r="D612" t="str">
            <v>017  1216 BALLAST - SWITCHING</v>
          </cell>
        </row>
        <row r="613">
          <cell r="A613" t="str">
            <v>018</v>
          </cell>
          <cell r="B613" t="str">
            <v>1148</v>
          </cell>
          <cell r="C613">
            <v>8</v>
          </cell>
          <cell r="D613" t="str">
            <v>018  1148 ROAD PROPERTY DAMAGED - RUNNING</v>
          </cell>
        </row>
        <row r="614">
          <cell r="A614" t="str">
            <v>019</v>
          </cell>
          <cell r="B614" t="str">
            <v>1248</v>
          </cell>
          <cell r="C614">
            <v>8</v>
          </cell>
          <cell r="D614" t="str">
            <v>019  1248 ROAD PROPERTY DAMAGED - SWITCHING</v>
          </cell>
        </row>
        <row r="615">
          <cell r="A615" t="str">
            <v>020</v>
          </cell>
          <cell r="B615" t="str">
            <v>1348</v>
          </cell>
          <cell r="C615">
            <v>8</v>
          </cell>
          <cell r="D615" t="str">
            <v>020  1348 ROAD PROPERTY DAMAGED - OTHER</v>
          </cell>
        </row>
        <row r="616">
          <cell r="A616" t="str">
            <v>021</v>
          </cell>
          <cell r="B616" t="str">
            <v>1119</v>
          </cell>
          <cell r="C616">
            <v>8</v>
          </cell>
          <cell r="D616" t="str">
            <v>021  1119 SIGNALS &amp; INTERLOCKERS - RUNNING</v>
          </cell>
        </row>
        <row r="617">
          <cell r="A617" t="str">
            <v>022</v>
          </cell>
          <cell r="B617" t="str">
            <v>1219</v>
          </cell>
          <cell r="C617">
            <v>8</v>
          </cell>
          <cell r="D617" t="str">
            <v>022  1219 SIGNALS &amp; INTERLOCKERS - SWITCHING</v>
          </cell>
        </row>
        <row r="618">
          <cell r="A618" t="str">
            <v>023</v>
          </cell>
          <cell r="B618" t="str">
            <v>1320</v>
          </cell>
          <cell r="C618">
            <v>8</v>
          </cell>
          <cell r="D618" t="str">
            <v>023  1320 COMMUNICATIONS SYSTEMS</v>
          </cell>
        </row>
        <row r="619">
          <cell r="A619" t="str">
            <v>024</v>
          </cell>
          <cell r="B619" t="str">
            <v>1321</v>
          </cell>
          <cell r="C619">
            <v>8</v>
          </cell>
          <cell r="D619" t="str">
            <v>024  1321 POWER SYSTEMS</v>
          </cell>
        </row>
        <row r="620">
          <cell r="A620" t="str">
            <v>025</v>
          </cell>
          <cell r="B620" t="str">
            <v>1122</v>
          </cell>
          <cell r="C620">
            <v>8</v>
          </cell>
          <cell r="D620" t="str">
            <v>025  1122 HIGHWAY GRADE CROSSINGS - RUNNING</v>
          </cell>
        </row>
        <row r="621">
          <cell r="A621" t="str">
            <v>026</v>
          </cell>
          <cell r="B621" t="str">
            <v>1222</v>
          </cell>
          <cell r="C621">
            <v>8</v>
          </cell>
          <cell r="D621" t="str">
            <v>026  1222 HIGHWAY GRADE CROSSINGS - SWITCHING</v>
          </cell>
        </row>
        <row r="622">
          <cell r="A622" t="str">
            <v>027</v>
          </cell>
          <cell r="B622" t="str">
            <v>1323</v>
          </cell>
          <cell r="C622">
            <v>8</v>
          </cell>
          <cell r="D622" t="str">
            <v>027  1323 STATION &amp; OFFICE BUILDINGS</v>
          </cell>
        </row>
        <row r="623">
          <cell r="A623" t="str">
            <v>028</v>
          </cell>
          <cell r="B623" t="str">
            <v>1324</v>
          </cell>
          <cell r="C623">
            <v>8</v>
          </cell>
          <cell r="D623" t="str">
            <v>028  1324 SHOP BUILDINGS - LOCOMOTIVES</v>
          </cell>
        </row>
        <row r="624">
          <cell r="A624" t="str">
            <v>029</v>
          </cell>
          <cell r="B624" t="str">
            <v>1325</v>
          </cell>
          <cell r="C624">
            <v>8</v>
          </cell>
          <cell r="D624" t="str">
            <v>029  1325 SHOP BUILDINGS - FREIGHT CARS</v>
          </cell>
        </row>
        <row r="625">
          <cell r="A625" t="str">
            <v>030</v>
          </cell>
          <cell r="B625" t="str">
            <v>1326</v>
          </cell>
          <cell r="C625">
            <v>8</v>
          </cell>
          <cell r="D625" t="str">
            <v>030  1326 SHOP BUILDINGS - OTHER EQUIPMENT</v>
          </cell>
        </row>
        <row r="626">
          <cell r="A626" t="str">
            <v>101</v>
          </cell>
          <cell r="B626" t="str">
            <v>1327</v>
          </cell>
          <cell r="C626">
            <v>8</v>
          </cell>
          <cell r="D626" t="str">
            <v>101  1327 LOCOMOTIVE SERVICING FACILITIES</v>
          </cell>
        </row>
        <row r="627">
          <cell r="A627" t="str">
            <v>102</v>
          </cell>
          <cell r="B627" t="str">
            <v>1328</v>
          </cell>
          <cell r="C627">
            <v>8</v>
          </cell>
          <cell r="D627" t="str">
            <v>102  1328 MISCELLANEOUS BUILDINGS &amp; STRUCTURES</v>
          </cell>
        </row>
        <row r="628">
          <cell r="A628" t="str">
            <v>103</v>
          </cell>
          <cell r="B628" t="str">
            <v>1329</v>
          </cell>
          <cell r="C628">
            <v>8</v>
          </cell>
          <cell r="D628" t="str">
            <v>103  1329 COAL TERMINALS</v>
          </cell>
        </row>
        <row r="629">
          <cell r="A629" t="str">
            <v>104</v>
          </cell>
          <cell r="B629" t="str">
            <v>1330</v>
          </cell>
          <cell r="C629">
            <v>8</v>
          </cell>
          <cell r="D629" t="str">
            <v>104  1330 ORE TERMINALS</v>
          </cell>
        </row>
        <row r="630">
          <cell r="A630" t="str">
            <v>105</v>
          </cell>
          <cell r="B630" t="str">
            <v>1332</v>
          </cell>
          <cell r="C630">
            <v>8</v>
          </cell>
          <cell r="D630" t="str">
            <v>105  1332 OTHER MARINE TERMINALS</v>
          </cell>
        </row>
        <row r="631">
          <cell r="A631" t="str">
            <v>106</v>
          </cell>
          <cell r="B631" t="str">
            <v>1331</v>
          </cell>
          <cell r="C631">
            <v>8</v>
          </cell>
          <cell r="D631" t="str">
            <v>106  1331 TOFC/COFC - TERMINALS</v>
          </cell>
        </row>
        <row r="632">
          <cell r="A632" t="str">
            <v>107</v>
          </cell>
          <cell r="B632" t="str">
            <v>1333</v>
          </cell>
          <cell r="C632">
            <v>8</v>
          </cell>
          <cell r="D632" t="str">
            <v>107  1333 MOTOR VEHICLE LOADING &amp; DISTRIBUTION FACILITIES</v>
          </cell>
        </row>
        <row r="633">
          <cell r="A633" t="str">
            <v>108</v>
          </cell>
          <cell r="B633" t="str">
            <v>1335</v>
          </cell>
          <cell r="C633">
            <v>8</v>
          </cell>
          <cell r="D633" t="str">
            <v>108  1335 FACILITIES FOR OTHER SPECIALIZED SERVICE OPERATION</v>
          </cell>
        </row>
        <row r="634">
          <cell r="A634" t="str">
            <v>109</v>
          </cell>
          <cell r="B634" t="str">
            <v>1336</v>
          </cell>
          <cell r="C634">
            <v>8</v>
          </cell>
          <cell r="D634" t="str">
            <v>109  1336 ROADWAY MACHINES</v>
          </cell>
        </row>
        <row r="635">
          <cell r="A635" t="str">
            <v>110</v>
          </cell>
          <cell r="B635" t="str">
            <v>1337</v>
          </cell>
          <cell r="C635">
            <v>8</v>
          </cell>
          <cell r="D635" t="str">
            <v>110  1337 SMALL TOOLS &amp; SUPPLIES</v>
          </cell>
        </row>
        <row r="636">
          <cell r="A636" t="str">
            <v>111</v>
          </cell>
          <cell r="B636" t="str">
            <v>1338</v>
          </cell>
          <cell r="C636">
            <v>8</v>
          </cell>
          <cell r="D636" t="str">
            <v>111  1338 SNOW REMOVAL</v>
          </cell>
        </row>
        <row r="637">
          <cell r="A637" t="str">
            <v>112</v>
          </cell>
          <cell r="B637" t="str">
            <v>1100</v>
          </cell>
          <cell r="C637">
            <v>8</v>
          </cell>
          <cell r="D637" t="str">
            <v>112  1100 FRINGE BENEFITS - RUNNING'</v>
          </cell>
        </row>
        <row r="638">
          <cell r="A638" t="str">
            <v>113</v>
          </cell>
          <cell r="B638" t="str">
            <v>1200</v>
          </cell>
          <cell r="C638">
            <v>8</v>
          </cell>
          <cell r="D638" t="str">
            <v>113  1200 FRINGE BENEFITS - SWITCHING'</v>
          </cell>
        </row>
        <row r="639">
          <cell r="A639" t="str">
            <v>114</v>
          </cell>
          <cell r="B639" t="str">
            <v>1300</v>
          </cell>
          <cell r="C639">
            <v>8</v>
          </cell>
          <cell r="D639" t="str">
            <v>114  1300 FRINGE BENEFITS - OTHER'</v>
          </cell>
        </row>
        <row r="640">
          <cell r="A640" t="str">
            <v>115</v>
          </cell>
          <cell r="B640" t="str">
            <v>1152</v>
          </cell>
          <cell r="C640">
            <v>8</v>
          </cell>
          <cell r="D640" t="str">
            <v>115  1152 CASUALTIES &amp; INSURANCE - RUNNING'</v>
          </cell>
        </row>
        <row r="641">
          <cell r="A641" t="str">
            <v>116</v>
          </cell>
          <cell r="B641" t="str">
            <v>1252</v>
          </cell>
          <cell r="C641">
            <v>8</v>
          </cell>
          <cell r="D641" t="str">
            <v>116  1252 CASUALTIES &amp; INSURANCE - SWITCHING'</v>
          </cell>
        </row>
        <row r="642">
          <cell r="A642" t="str">
            <v>117</v>
          </cell>
          <cell r="B642" t="str">
            <v>1352</v>
          </cell>
          <cell r="C642">
            <v>8</v>
          </cell>
          <cell r="D642" t="str">
            <v>117  1352 CASUALTIES &amp; INSURANCE - OTHER'</v>
          </cell>
        </row>
        <row r="643">
          <cell r="A643" t="str">
            <v>118</v>
          </cell>
          <cell r="B643" t="str">
            <v>110E</v>
          </cell>
          <cell r="C643">
            <v>8</v>
          </cell>
          <cell r="D643" t="str">
            <v>118  110E LEASE RENTALS - DEBIT - RUNNING'</v>
          </cell>
        </row>
        <row r="644">
          <cell r="A644" t="str">
            <v>119</v>
          </cell>
          <cell r="B644" t="str">
            <v>120E</v>
          </cell>
          <cell r="C644">
            <v>8</v>
          </cell>
          <cell r="D644" t="str">
            <v>119  120E LEASE RENTALS - DEBIT - SWITCHING'</v>
          </cell>
        </row>
        <row r="645">
          <cell r="A645" t="str">
            <v>120</v>
          </cell>
          <cell r="B645" t="str">
            <v>130E</v>
          </cell>
          <cell r="C645">
            <v>8</v>
          </cell>
          <cell r="D645" t="str">
            <v>120  130E LEASE RENTALS - DEBIT - OTHER'</v>
          </cell>
        </row>
        <row r="646">
          <cell r="A646" t="str">
            <v>121</v>
          </cell>
          <cell r="B646" t="str">
            <v>110G</v>
          </cell>
          <cell r="C646">
            <v>8</v>
          </cell>
          <cell r="D646" t="str">
            <v>121  110G LEASE RENTALS - (CREDIT) - RUNNING</v>
          </cell>
        </row>
        <row r="647">
          <cell r="A647" t="str">
            <v>122</v>
          </cell>
          <cell r="B647" t="str">
            <v>120G</v>
          </cell>
          <cell r="C647">
            <v>8</v>
          </cell>
          <cell r="D647" t="str">
            <v>122  120G LEASE RENTALS - (CREDIT) - SWITCHING</v>
          </cell>
        </row>
        <row r="648">
          <cell r="A648" t="str">
            <v>123</v>
          </cell>
          <cell r="B648" t="str">
            <v>130G</v>
          </cell>
          <cell r="C648">
            <v>8</v>
          </cell>
          <cell r="D648" t="str">
            <v>123  130G LEASE RENTALS - (CREDIT) - OTHER</v>
          </cell>
        </row>
        <row r="649">
          <cell r="A649" t="str">
            <v>124</v>
          </cell>
          <cell r="B649" t="str">
            <v>110C</v>
          </cell>
          <cell r="C649">
            <v>8</v>
          </cell>
          <cell r="D649" t="str">
            <v>124  110C JOINT FACILITY RENT - DEBIT - RUNNING'</v>
          </cell>
        </row>
        <row r="650">
          <cell r="A650" t="str">
            <v>125</v>
          </cell>
          <cell r="B650" t="str">
            <v>120C</v>
          </cell>
          <cell r="C650">
            <v>8</v>
          </cell>
          <cell r="D650" t="str">
            <v>125  120C JOINT FACILITY RENT - DEBIT - SWITCHING'</v>
          </cell>
        </row>
        <row r="651">
          <cell r="A651" t="str">
            <v>126</v>
          </cell>
          <cell r="B651" t="str">
            <v>130C</v>
          </cell>
          <cell r="C651">
            <v>8</v>
          </cell>
          <cell r="D651" t="str">
            <v>126  130C JOINT FACILITY RENT - DEBIT - OTHER'</v>
          </cell>
        </row>
        <row r="652">
          <cell r="A652" t="str">
            <v>127</v>
          </cell>
          <cell r="B652" t="str">
            <v>110D</v>
          </cell>
          <cell r="C652">
            <v>8</v>
          </cell>
          <cell r="D652" t="str">
            <v>127  110D JOINT FACILITY RENT - (CREDIT) - RUNNING'</v>
          </cell>
        </row>
        <row r="653">
          <cell r="A653" t="str">
            <v>128</v>
          </cell>
          <cell r="B653" t="str">
            <v>120D</v>
          </cell>
          <cell r="C653">
            <v>8</v>
          </cell>
          <cell r="D653" t="str">
            <v>128  120D JOINT FACILITY RENT - (CREDIT) - SWITCHING'</v>
          </cell>
        </row>
        <row r="654">
          <cell r="A654" t="str">
            <v>129</v>
          </cell>
          <cell r="B654" t="str">
            <v>130D</v>
          </cell>
          <cell r="C654">
            <v>8</v>
          </cell>
          <cell r="D654" t="str">
            <v>129  130D JOINT FACILITY RENT - (CREDIT) - OTHER'</v>
          </cell>
        </row>
        <row r="655">
          <cell r="A655" t="str">
            <v>130</v>
          </cell>
          <cell r="B655" t="str">
            <v>110F</v>
          </cell>
          <cell r="C655">
            <v>8</v>
          </cell>
          <cell r="D655" t="str">
            <v>130  110F OTHER RENTS - DEBIT - RUNNING'</v>
          </cell>
        </row>
        <row r="656">
          <cell r="A656" t="str">
            <v>131</v>
          </cell>
          <cell r="B656" t="str">
            <v>120F</v>
          </cell>
          <cell r="C656">
            <v>8</v>
          </cell>
          <cell r="D656" t="str">
            <v>131  120F OTHER RENTS - DEBIT - SWITCHING'</v>
          </cell>
        </row>
        <row r="657">
          <cell r="A657" t="str">
            <v>132</v>
          </cell>
          <cell r="B657" t="str">
            <v>130F</v>
          </cell>
          <cell r="C657">
            <v>8</v>
          </cell>
          <cell r="D657" t="str">
            <v>132  130F OTHER RENTS - DEBIT - OTHER'</v>
          </cell>
        </row>
        <row r="658">
          <cell r="A658" t="str">
            <v>133</v>
          </cell>
          <cell r="B658" t="str">
            <v>110H</v>
          </cell>
          <cell r="C658">
            <v>8</v>
          </cell>
          <cell r="D658" t="str">
            <v>133  110H OTHER RENTS - (CREDIT) - RUNNING</v>
          </cell>
        </row>
        <row r="659">
          <cell r="A659" t="str">
            <v>134</v>
          </cell>
          <cell r="B659" t="str">
            <v>120H</v>
          </cell>
          <cell r="C659">
            <v>8</v>
          </cell>
          <cell r="D659" t="str">
            <v>134  120H OTHER RENTS - (CREDIT) - SWITCHING</v>
          </cell>
        </row>
        <row r="660">
          <cell r="A660" t="str">
            <v>135</v>
          </cell>
          <cell r="B660" t="str">
            <v>130H</v>
          </cell>
          <cell r="C660">
            <v>8</v>
          </cell>
          <cell r="D660" t="str">
            <v>135  130H OTHER RENTS - (CREDIT) - OTHER</v>
          </cell>
        </row>
        <row r="661">
          <cell r="A661" t="str">
            <v>136</v>
          </cell>
          <cell r="B661" t="str">
            <v>1162</v>
          </cell>
          <cell r="C661">
            <v>7</v>
          </cell>
          <cell r="D661" t="str">
            <v>136  1162 DEPRECIATION - RUNNING'</v>
          </cell>
        </row>
        <row r="662">
          <cell r="A662" t="str">
            <v>137</v>
          </cell>
          <cell r="B662" t="str">
            <v>1262</v>
          </cell>
          <cell r="C662">
            <v>7</v>
          </cell>
          <cell r="D662" t="str">
            <v>137  1262 DEPRECIATION - SWITCHING'</v>
          </cell>
        </row>
        <row r="663">
          <cell r="A663" t="str">
            <v>138</v>
          </cell>
          <cell r="B663" t="str">
            <v>1362</v>
          </cell>
          <cell r="C663">
            <v>7</v>
          </cell>
          <cell r="D663" t="str">
            <v>138  1362 DEPRECIATION - OTHER'</v>
          </cell>
        </row>
        <row r="664">
          <cell r="A664" t="str">
            <v>139</v>
          </cell>
          <cell r="B664" t="str">
            <v>110A</v>
          </cell>
          <cell r="C664">
            <v>8</v>
          </cell>
          <cell r="D664" t="str">
            <v>139  110A JOINT FACILITY - DEBIT - RUNNING'</v>
          </cell>
        </row>
        <row r="665">
          <cell r="A665" t="str">
            <v>140</v>
          </cell>
          <cell r="B665" t="str">
            <v>120A</v>
          </cell>
          <cell r="C665">
            <v>8</v>
          </cell>
          <cell r="D665" t="str">
            <v>140  120A JOINT FACILITY - DEBIT - SWITCHING'</v>
          </cell>
        </row>
        <row r="666">
          <cell r="A666" t="str">
            <v>141</v>
          </cell>
          <cell r="B666" t="str">
            <v>130A</v>
          </cell>
          <cell r="C666">
            <v>8</v>
          </cell>
          <cell r="D666" t="str">
            <v>141  130A JOINT FACILITY - DEBIT - OTHER'</v>
          </cell>
        </row>
        <row r="667">
          <cell r="A667" t="str">
            <v>142</v>
          </cell>
          <cell r="B667" t="str">
            <v>110B</v>
          </cell>
          <cell r="C667">
            <v>8</v>
          </cell>
          <cell r="D667" t="str">
            <v>142  110B JOINT FACILITY - (CREDIT) - RUNNING'</v>
          </cell>
        </row>
        <row r="668">
          <cell r="A668" t="str">
            <v>143</v>
          </cell>
          <cell r="B668" t="str">
            <v>120B</v>
          </cell>
          <cell r="C668">
            <v>8</v>
          </cell>
          <cell r="D668" t="str">
            <v>143  120B JOINT FACILITY - (CREDIT) - SWITCHING'</v>
          </cell>
        </row>
        <row r="669">
          <cell r="A669" t="str">
            <v>144</v>
          </cell>
          <cell r="B669" t="str">
            <v>130B</v>
          </cell>
          <cell r="C669">
            <v>8</v>
          </cell>
          <cell r="D669" t="str">
            <v>144  130B JOINT FACILITY - (CREDIT) - OTHER'</v>
          </cell>
        </row>
        <row r="670">
          <cell r="A670" t="str">
            <v>145</v>
          </cell>
          <cell r="B670" t="str">
            <v>1139</v>
          </cell>
          <cell r="C670">
            <v>8</v>
          </cell>
          <cell r="D670" t="str">
            <v>145  1139 DISMANTLING RETIRED ROAD PROPERTY - RUNNING</v>
          </cell>
        </row>
        <row r="671">
          <cell r="A671" t="str">
            <v>146</v>
          </cell>
          <cell r="B671" t="str">
            <v>1239</v>
          </cell>
          <cell r="C671">
            <v>8</v>
          </cell>
          <cell r="D671" t="str">
            <v>146  1239 DISMANTLING RETIRED ROAD PROPERTY - SWITCHING</v>
          </cell>
        </row>
        <row r="672">
          <cell r="A672" t="str">
            <v>147</v>
          </cell>
          <cell r="B672" t="str">
            <v>1339</v>
          </cell>
          <cell r="C672">
            <v>8</v>
          </cell>
          <cell r="D672" t="str">
            <v>147  1339 DISMANTLING RETIRED ROAD PROPERTY - OTHER</v>
          </cell>
        </row>
        <row r="673">
          <cell r="A673" t="str">
            <v>148</v>
          </cell>
          <cell r="B673" t="str">
            <v>1199</v>
          </cell>
          <cell r="C673">
            <v>8</v>
          </cell>
          <cell r="D673" t="str">
            <v>148  1199 OTHER - RUNNING</v>
          </cell>
        </row>
        <row r="674">
          <cell r="A674" t="str">
            <v>149</v>
          </cell>
          <cell r="B674" t="str">
            <v>1299</v>
          </cell>
          <cell r="C674">
            <v>8</v>
          </cell>
          <cell r="D674" t="str">
            <v>149  1299 OTHER - SWITCHING</v>
          </cell>
        </row>
        <row r="675">
          <cell r="A675" t="str">
            <v>150</v>
          </cell>
          <cell r="B675" t="str">
            <v>1399</v>
          </cell>
          <cell r="C675">
            <v>8</v>
          </cell>
          <cell r="D675" t="str">
            <v>150  1399 OTHER - OTHER</v>
          </cell>
        </row>
        <row r="676">
          <cell r="A676" t="str">
            <v>151</v>
          </cell>
          <cell r="B676" t="str">
            <v>S/T - 151  TOTAL WAY AND STRUCTURES'</v>
          </cell>
          <cell r="C676">
            <v>9</v>
          </cell>
          <cell r="D676" t="str">
            <v>151  TOTAL WAY AND STRUCTURES'</v>
          </cell>
        </row>
        <row r="677">
          <cell r="A677" t="str">
            <v>201</v>
          </cell>
          <cell r="B677" t="str">
            <v>2101</v>
          </cell>
          <cell r="C677">
            <v>11</v>
          </cell>
          <cell r="D677" t="str">
            <v>201  2101 ADMINISTRATION</v>
          </cell>
        </row>
        <row r="678">
          <cell r="A678" t="str">
            <v>202</v>
          </cell>
          <cell r="B678" t="str">
            <v>2141</v>
          </cell>
          <cell r="C678">
            <v>11</v>
          </cell>
          <cell r="D678" t="str">
            <v>202  2141 REPAIR AND MAINTENANCE</v>
          </cell>
        </row>
        <row r="679">
          <cell r="A679" t="str">
            <v>203</v>
          </cell>
          <cell r="B679" t="str">
            <v>2149</v>
          </cell>
          <cell r="C679">
            <v>11</v>
          </cell>
          <cell r="D679" t="str">
            <v>203  2149 MACHINERY REPAIR</v>
          </cell>
        </row>
        <row r="680">
          <cell r="A680" t="str">
            <v>204</v>
          </cell>
          <cell r="B680" t="str">
            <v>214D</v>
          </cell>
          <cell r="C680">
            <v>11</v>
          </cell>
          <cell r="D680" t="str">
            <v>204  214D EQUIPMENT DAMAGED</v>
          </cell>
        </row>
        <row r="681">
          <cell r="A681" t="str">
            <v>205</v>
          </cell>
          <cell r="B681" t="str">
            <v>2100</v>
          </cell>
          <cell r="C681">
            <v>11</v>
          </cell>
          <cell r="D681" t="str">
            <v>205  2100 FRINGE BENEFITS'</v>
          </cell>
        </row>
        <row r="682">
          <cell r="A682" t="str">
            <v>206</v>
          </cell>
          <cell r="B682" t="str">
            <v>2152</v>
          </cell>
          <cell r="C682">
            <v>11</v>
          </cell>
          <cell r="D682" t="str">
            <v>206  2152 OTHER CASUALTIES &amp; INSURANCE'</v>
          </cell>
        </row>
        <row r="683">
          <cell r="A683" t="str">
            <v>207</v>
          </cell>
          <cell r="B683" t="str">
            <v>210A</v>
          </cell>
          <cell r="C683">
            <v>11</v>
          </cell>
          <cell r="D683" t="str">
            <v>207  210A LEASE RENTALS - DEBIT'</v>
          </cell>
        </row>
        <row r="684">
          <cell r="A684" t="str">
            <v>208</v>
          </cell>
          <cell r="B684" t="str">
            <v>210B</v>
          </cell>
          <cell r="C684">
            <v>11</v>
          </cell>
          <cell r="D684" t="str">
            <v>208  210B LEASE RENTALS - (CREDIT)'</v>
          </cell>
        </row>
        <row r="685">
          <cell r="A685" t="str">
            <v>209</v>
          </cell>
          <cell r="B685" t="str">
            <v>210E</v>
          </cell>
          <cell r="C685">
            <v>11</v>
          </cell>
          <cell r="D685" t="str">
            <v>209  210E JOINT FACILITY RENT - DEBIT'</v>
          </cell>
        </row>
        <row r="686">
          <cell r="A686" t="str">
            <v>210</v>
          </cell>
          <cell r="B686" t="str">
            <v>220F</v>
          </cell>
          <cell r="C686">
            <v>11</v>
          </cell>
          <cell r="D686" t="str">
            <v>210  220F JOINT FACILITY RENT - (CREDIT)'</v>
          </cell>
        </row>
        <row r="687">
          <cell r="A687" t="str">
            <v>211</v>
          </cell>
          <cell r="B687" t="str">
            <v>210C</v>
          </cell>
          <cell r="C687">
            <v>11</v>
          </cell>
          <cell r="D687" t="str">
            <v>211  210C OTHER RENTS - DEBIT'</v>
          </cell>
        </row>
        <row r="688">
          <cell r="A688" t="str">
            <v>212</v>
          </cell>
          <cell r="B688" t="str">
            <v>210D</v>
          </cell>
          <cell r="C688">
            <v>11</v>
          </cell>
          <cell r="D688" t="str">
            <v>212  210D OTHER RENTS - (CREDIT)'</v>
          </cell>
        </row>
        <row r="689">
          <cell r="A689" t="str">
            <v>213</v>
          </cell>
          <cell r="B689" t="str">
            <v>2162</v>
          </cell>
          <cell r="C689">
            <v>10</v>
          </cell>
          <cell r="D689" t="str">
            <v>213  2162 DEPRECIATION'</v>
          </cell>
        </row>
        <row r="690">
          <cell r="A690" t="str">
            <v>214</v>
          </cell>
          <cell r="B690" t="str">
            <v>210H</v>
          </cell>
          <cell r="C690">
            <v>11</v>
          </cell>
          <cell r="D690" t="str">
            <v>214  210H JOINT FACILITY - DEBIT</v>
          </cell>
        </row>
        <row r="691">
          <cell r="A691" t="str">
            <v>215</v>
          </cell>
          <cell r="B691" t="str">
            <v>210I</v>
          </cell>
          <cell r="C691">
            <v>11</v>
          </cell>
          <cell r="D691" t="str">
            <v>215  210I JOINT FACILITY - (CREDIT)'</v>
          </cell>
        </row>
        <row r="692">
          <cell r="A692" t="str">
            <v>216</v>
          </cell>
          <cell r="B692" t="str">
            <v>2148</v>
          </cell>
          <cell r="C692">
            <v>11</v>
          </cell>
          <cell r="D692" t="str">
            <v>216  2148 REPAIRS BILLED TO OTHERS - (CREDIT)'</v>
          </cell>
        </row>
        <row r="693">
          <cell r="A693" t="str">
            <v>217</v>
          </cell>
          <cell r="B693" t="str">
            <v>2139</v>
          </cell>
          <cell r="C693">
            <v>11</v>
          </cell>
          <cell r="D693" t="str">
            <v>217  2139 DISMANTLING RETIRED PROPERTY</v>
          </cell>
        </row>
        <row r="694">
          <cell r="A694" t="str">
            <v>218</v>
          </cell>
          <cell r="B694" t="str">
            <v>2199</v>
          </cell>
          <cell r="C694">
            <v>11</v>
          </cell>
          <cell r="D694" t="str">
            <v>218  2199 OTHER</v>
          </cell>
        </row>
        <row r="695">
          <cell r="A695" t="str">
            <v>219</v>
          </cell>
          <cell r="B695" t="str">
            <v>S/T - 219  TOTAL LOCOMOTIVES'</v>
          </cell>
          <cell r="C695">
            <v>11</v>
          </cell>
          <cell r="D695" t="str">
            <v>219  TOTAL LOCOMOTIVES'</v>
          </cell>
        </row>
        <row r="696">
          <cell r="A696" t="str">
            <v>220</v>
          </cell>
          <cell r="B696" t="str">
            <v>2201</v>
          </cell>
          <cell r="C696">
            <v>11</v>
          </cell>
          <cell r="D696" t="str">
            <v>220  2201 ADMINISTRATION</v>
          </cell>
        </row>
        <row r="697">
          <cell r="A697" t="str">
            <v>221</v>
          </cell>
          <cell r="B697" t="str">
            <v>2242</v>
          </cell>
          <cell r="C697">
            <v>11</v>
          </cell>
          <cell r="D697" t="str">
            <v>221  2242 REPAIR &amp; MAINTENANCE</v>
          </cell>
        </row>
        <row r="698">
          <cell r="A698" t="str">
            <v>222</v>
          </cell>
          <cell r="B698" t="str">
            <v>2250</v>
          </cell>
          <cell r="C698">
            <v>11</v>
          </cell>
          <cell r="D698" t="str">
            <v>222  2250 MACHINERY REPAIR</v>
          </cell>
        </row>
        <row r="699">
          <cell r="A699" t="str">
            <v>223</v>
          </cell>
          <cell r="B699" t="str">
            <v>224D</v>
          </cell>
          <cell r="C699">
            <v>11</v>
          </cell>
          <cell r="D699" t="str">
            <v>223  224D EQUIPMENT DAMAGED</v>
          </cell>
        </row>
        <row r="700">
          <cell r="A700" t="str">
            <v>224</v>
          </cell>
          <cell r="B700" t="str">
            <v>2200</v>
          </cell>
          <cell r="C700">
            <v>11</v>
          </cell>
          <cell r="D700" t="str">
            <v>224  2200 FRINGE BENEFITS'</v>
          </cell>
        </row>
        <row r="701">
          <cell r="A701" t="str">
            <v>225</v>
          </cell>
          <cell r="B701" t="str">
            <v>2252</v>
          </cell>
          <cell r="C701">
            <v>11</v>
          </cell>
          <cell r="D701" t="str">
            <v>225  2252 OTHER CASUALTIES &amp; INSURANCE'</v>
          </cell>
        </row>
        <row r="702">
          <cell r="A702" t="str">
            <v>226</v>
          </cell>
          <cell r="B702" t="str">
            <v>220A</v>
          </cell>
          <cell r="C702">
            <v>11</v>
          </cell>
          <cell r="D702" t="str">
            <v>226  220A LEASE RENTALS - DEBIT'</v>
          </cell>
        </row>
        <row r="703">
          <cell r="A703" t="str">
            <v>227</v>
          </cell>
          <cell r="B703" t="str">
            <v>220B</v>
          </cell>
          <cell r="C703">
            <v>11</v>
          </cell>
          <cell r="D703" t="str">
            <v>227  220B LEASE RENTALS - (CREDIT)'</v>
          </cell>
        </row>
        <row r="704">
          <cell r="A704" t="str">
            <v>228</v>
          </cell>
          <cell r="B704" t="str">
            <v>220E</v>
          </cell>
          <cell r="C704">
            <v>11</v>
          </cell>
          <cell r="D704" t="str">
            <v>228  220E JOINT FACILITY RENT - DEBIT'</v>
          </cell>
        </row>
        <row r="705">
          <cell r="A705" t="str">
            <v>229</v>
          </cell>
          <cell r="B705" t="str">
            <v>220F</v>
          </cell>
          <cell r="C705">
            <v>11</v>
          </cell>
          <cell r="D705" t="str">
            <v>229  220F JOINT FACILITY RENT - (CREDIT)'</v>
          </cell>
        </row>
        <row r="706">
          <cell r="A706" t="str">
            <v>230</v>
          </cell>
          <cell r="B706" t="str">
            <v>220C</v>
          </cell>
          <cell r="C706">
            <v>11</v>
          </cell>
          <cell r="D706" t="str">
            <v>230  220C OTHER RENTS - DEBIT</v>
          </cell>
        </row>
        <row r="707">
          <cell r="A707" t="str">
            <v>231</v>
          </cell>
          <cell r="B707" t="str">
            <v>220D</v>
          </cell>
          <cell r="C707">
            <v>11</v>
          </cell>
          <cell r="D707" t="str">
            <v>231  220D OTHER RENTS - (CREDIT)'</v>
          </cell>
        </row>
        <row r="708">
          <cell r="A708" t="str">
            <v>232</v>
          </cell>
          <cell r="B708" t="str">
            <v>2262</v>
          </cell>
          <cell r="C708">
            <v>10</v>
          </cell>
          <cell r="D708" t="str">
            <v>232  2262 DEPRECIATION'</v>
          </cell>
        </row>
        <row r="709">
          <cell r="A709" t="str">
            <v>233</v>
          </cell>
          <cell r="B709" t="str">
            <v>220H</v>
          </cell>
          <cell r="C709">
            <v>11</v>
          </cell>
          <cell r="D709" t="str">
            <v>233  220H JOINT FACILITY - DEBIT'</v>
          </cell>
        </row>
        <row r="710">
          <cell r="A710" t="str">
            <v>234</v>
          </cell>
          <cell r="B710" t="str">
            <v>220I</v>
          </cell>
          <cell r="C710">
            <v>11</v>
          </cell>
          <cell r="D710" t="str">
            <v>234  220I JOINT FACILITY - (CREDIT)'</v>
          </cell>
        </row>
        <row r="711">
          <cell r="A711" t="str">
            <v>235</v>
          </cell>
          <cell r="B711" t="str">
            <v>2248</v>
          </cell>
          <cell r="C711">
            <v>11</v>
          </cell>
          <cell r="D711" t="str">
            <v>235  2248 REPAIRS BILLED TO OTHERS - (CREDIT)'</v>
          </cell>
        </row>
        <row r="712">
          <cell r="A712" t="str">
            <v>236</v>
          </cell>
          <cell r="B712" t="str">
            <v>2239</v>
          </cell>
          <cell r="C712">
            <v>11</v>
          </cell>
          <cell r="D712" t="str">
            <v>236  2239 DISMANTLING RETIRED PROPERTY</v>
          </cell>
        </row>
        <row r="713">
          <cell r="A713" t="str">
            <v>237</v>
          </cell>
          <cell r="B713" t="str">
            <v>2299</v>
          </cell>
          <cell r="C713">
            <v>11</v>
          </cell>
          <cell r="D713" t="str">
            <v>237  2299 OTHER</v>
          </cell>
        </row>
        <row r="714">
          <cell r="A714" t="str">
            <v>238</v>
          </cell>
          <cell r="B714" t="str">
            <v>S/T - 238  TOTAL FREIGHT CARS'</v>
          </cell>
          <cell r="C714">
            <v>11</v>
          </cell>
          <cell r="D714" t="str">
            <v>238  TOTAL FREIGHT CARS'</v>
          </cell>
        </row>
        <row r="715">
          <cell r="A715" t="str">
            <v>301</v>
          </cell>
          <cell r="B715" t="str">
            <v>2301</v>
          </cell>
          <cell r="C715">
            <v>11</v>
          </cell>
          <cell r="D715" t="str">
            <v>301  2301 ADMINISTRATION</v>
          </cell>
        </row>
        <row r="716">
          <cell r="A716" t="str">
            <v>302</v>
          </cell>
          <cell r="B716" t="str">
            <v>2343</v>
          </cell>
          <cell r="C716">
            <v>11</v>
          </cell>
          <cell r="D716" t="str">
            <v>302  2343 TRUCKS,TRAILERS, &amp; CONTAINERS - REVENUE SERVICE</v>
          </cell>
        </row>
        <row r="717">
          <cell r="A717" t="str">
            <v>303</v>
          </cell>
          <cell r="B717" t="str">
            <v>2344</v>
          </cell>
          <cell r="C717">
            <v>11</v>
          </cell>
          <cell r="D717" t="str">
            <v>303  2344 FLOATING EQUIPMENT - REVENUE SERVICE</v>
          </cell>
        </row>
        <row r="718">
          <cell r="A718" t="str">
            <v>304</v>
          </cell>
          <cell r="B718" t="str">
            <v>2345</v>
          </cell>
          <cell r="C718">
            <v>11</v>
          </cell>
          <cell r="D718" t="str">
            <v>304  2345 PASSENGER AND OTHER REVENUE EQUIPMENT</v>
          </cell>
        </row>
        <row r="719">
          <cell r="A719" t="str">
            <v>305</v>
          </cell>
          <cell r="B719" t="str">
            <v>2346</v>
          </cell>
          <cell r="C719">
            <v>11</v>
          </cell>
          <cell r="D719" t="str">
            <v>305  2346 COMPUTER SYSTEMS AND WORD PROCESSING EQUIPMENT</v>
          </cell>
        </row>
        <row r="720">
          <cell r="A720" t="str">
            <v>306</v>
          </cell>
          <cell r="B720" t="str">
            <v>2351</v>
          </cell>
          <cell r="C720">
            <v>11</v>
          </cell>
          <cell r="D720" t="str">
            <v>306  2351 MACHINERY</v>
          </cell>
        </row>
        <row r="721">
          <cell r="A721" t="str">
            <v>307</v>
          </cell>
          <cell r="B721" t="str">
            <v>2347</v>
          </cell>
          <cell r="C721">
            <v>11</v>
          </cell>
          <cell r="D721" t="str">
            <v>307  2347 WORK AND OTHER NON-REVENUE EQUIPMENT</v>
          </cell>
        </row>
        <row r="722">
          <cell r="A722" t="str">
            <v>308</v>
          </cell>
          <cell r="B722" t="str">
            <v>234D</v>
          </cell>
          <cell r="C722">
            <v>11</v>
          </cell>
          <cell r="D722" t="str">
            <v>308  234D EQUIPMENT DAMAGED</v>
          </cell>
        </row>
        <row r="723">
          <cell r="A723" t="str">
            <v>309</v>
          </cell>
          <cell r="B723" t="str">
            <v>2300</v>
          </cell>
          <cell r="C723">
            <v>11</v>
          </cell>
          <cell r="D723" t="str">
            <v>309  2300 FRINGE BENEFITS'</v>
          </cell>
        </row>
        <row r="724">
          <cell r="A724" t="str">
            <v>310</v>
          </cell>
          <cell r="B724" t="str">
            <v>230G</v>
          </cell>
          <cell r="C724">
            <v>11</v>
          </cell>
          <cell r="D724" t="str">
            <v>310  230G OTHER CASUALTIES AND INSURANCE'</v>
          </cell>
        </row>
        <row r="725">
          <cell r="A725" t="str">
            <v>311</v>
          </cell>
          <cell r="B725" t="str">
            <v>230A</v>
          </cell>
          <cell r="C725">
            <v>11</v>
          </cell>
          <cell r="D725" t="str">
            <v>311  230A LEASE RENTALS - DEBIT'</v>
          </cell>
        </row>
        <row r="726">
          <cell r="A726" t="str">
            <v>312</v>
          </cell>
          <cell r="B726" t="str">
            <v>230B</v>
          </cell>
          <cell r="C726">
            <v>11</v>
          </cell>
          <cell r="D726" t="str">
            <v>312  230B LEASE RENTALS - (CREDIT)'</v>
          </cell>
        </row>
        <row r="727">
          <cell r="A727" t="str">
            <v>313</v>
          </cell>
          <cell r="B727" t="str">
            <v>230E</v>
          </cell>
          <cell r="C727">
            <v>11</v>
          </cell>
          <cell r="D727" t="str">
            <v>313  230E JOINT FACILITY RENT - DEBIT'</v>
          </cell>
        </row>
        <row r="728">
          <cell r="A728" t="str">
            <v>314</v>
          </cell>
          <cell r="B728" t="str">
            <v>230F</v>
          </cell>
          <cell r="C728">
            <v>11</v>
          </cell>
          <cell r="D728" t="str">
            <v>314  230F JOINT FACILITY RENT - (CREDIT)'</v>
          </cell>
        </row>
        <row r="729">
          <cell r="A729" t="str">
            <v>315</v>
          </cell>
          <cell r="B729" t="str">
            <v>230C</v>
          </cell>
          <cell r="C729">
            <v>11</v>
          </cell>
          <cell r="D729" t="str">
            <v>315  230C OTHER RENTS - DEBIT'</v>
          </cell>
        </row>
        <row r="730">
          <cell r="A730" t="str">
            <v>316</v>
          </cell>
          <cell r="B730" t="str">
            <v>230D</v>
          </cell>
          <cell r="C730">
            <v>11</v>
          </cell>
          <cell r="D730" t="str">
            <v>316  230D OTHER RENTS - (CREDIT)'</v>
          </cell>
        </row>
        <row r="731">
          <cell r="A731" t="str">
            <v>317</v>
          </cell>
          <cell r="B731" t="str">
            <v>2362</v>
          </cell>
          <cell r="C731">
            <v>10</v>
          </cell>
          <cell r="D731" t="str">
            <v>317  2362 DEPRECIATION'</v>
          </cell>
        </row>
        <row r="732">
          <cell r="A732" t="str">
            <v>318</v>
          </cell>
          <cell r="B732" t="str">
            <v>230H</v>
          </cell>
          <cell r="C732">
            <v>11</v>
          </cell>
          <cell r="D732" t="str">
            <v>318  230H JOINT FACILITY - DEBIT'</v>
          </cell>
        </row>
        <row r="733">
          <cell r="A733" t="str">
            <v>319</v>
          </cell>
          <cell r="B733" t="str">
            <v>230I</v>
          </cell>
          <cell r="C733">
            <v>11</v>
          </cell>
          <cell r="D733" t="str">
            <v>319  230I JOINT FACILITY - (CREDIT)'</v>
          </cell>
        </row>
        <row r="734">
          <cell r="A734" t="str">
            <v>320</v>
          </cell>
          <cell r="B734" t="str">
            <v>2348</v>
          </cell>
          <cell r="C734">
            <v>11</v>
          </cell>
          <cell r="D734" t="str">
            <v>320  2348 REPAIRS BILLED TO OTHERS - (CREDIT)</v>
          </cell>
        </row>
        <row r="735">
          <cell r="A735" t="str">
            <v>321</v>
          </cell>
          <cell r="B735" t="str">
            <v>2339</v>
          </cell>
          <cell r="C735">
            <v>11</v>
          </cell>
          <cell r="D735" t="str">
            <v>321  2339 DISMANTLING RETIRED PROPERTY</v>
          </cell>
        </row>
        <row r="736">
          <cell r="A736" t="str">
            <v>322</v>
          </cell>
          <cell r="B736" t="str">
            <v>2399</v>
          </cell>
          <cell r="C736">
            <v>11</v>
          </cell>
          <cell r="D736" t="str">
            <v>322  2399 OTHER</v>
          </cell>
        </row>
        <row r="737">
          <cell r="A737" t="str">
            <v>323</v>
          </cell>
          <cell r="B737" t="str">
            <v>S/T - 323  TOTAL OTHER EQUIPMENT'</v>
          </cell>
          <cell r="C737">
            <v>11</v>
          </cell>
          <cell r="D737" t="str">
            <v>323  TOTAL OTHER EQUIPMENT'</v>
          </cell>
        </row>
        <row r="738">
          <cell r="A738" t="str">
            <v>324</v>
          </cell>
          <cell r="B738" t="str">
            <v>S/T - 324  TOTAL EQUIPMENT'</v>
          </cell>
          <cell r="C738">
            <v>12</v>
          </cell>
          <cell r="D738" t="str">
            <v>324  TOTAL EQUIPMENT'</v>
          </cell>
        </row>
        <row r="739">
          <cell r="A739" t="str">
            <v>401</v>
          </cell>
          <cell r="B739" t="str">
            <v>3101</v>
          </cell>
          <cell r="C739">
            <v>13</v>
          </cell>
          <cell r="D739" t="str">
            <v>401  3101 ADMINISTRATION</v>
          </cell>
        </row>
        <row r="740">
          <cell r="A740" t="str">
            <v>402</v>
          </cell>
          <cell r="B740" t="str">
            <v>3156</v>
          </cell>
          <cell r="C740">
            <v>13</v>
          </cell>
          <cell r="D740" t="str">
            <v>402  3156 ENGINE CREWS</v>
          </cell>
        </row>
        <row r="741">
          <cell r="A741" t="str">
            <v>403</v>
          </cell>
          <cell r="B741" t="str">
            <v>3157</v>
          </cell>
          <cell r="C741">
            <v>13</v>
          </cell>
          <cell r="D741" t="str">
            <v>403  3157 TRAIN CREWS</v>
          </cell>
        </row>
        <row r="742">
          <cell r="A742" t="str">
            <v>404</v>
          </cell>
          <cell r="B742" t="str">
            <v>3158</v>
          </cell>
          <cell r="C742">
            <v>13</v>
          </cell>
          <cell r="D742" t="str">
            <v>404  3158 DISPATCHING TRAINS</v>
          </cell>
        </row>
        <row r="743">
          <cell r="A743" t="str">
            <v>405</v>
          </cell>
          <cell r="B743" t="str">
            <v>3159</v>
          </cell>
          <cell r="C743">
            <v>13</v>
          </cell>
          <cell r="D743" t="str">
            <v>405  3159 OPERATING SIGNALS AND INTERLOCKERS</v>
          </cell>
        </row>
        <row r="744">
          <cell r="A744" t="str">
            <v>406</v>
          </cell>
          <cell r="B744" t="str">
            <v>3160</v>
          </cell>
          <cell r="C744">
            <v>13</v>
          </cell>
          <cell r="D744" t="str">
            <v>406  3160 OPERATING DRAWBRIDGES</v>
          </cell>
        </row>
        <row r="745">
          <cell r="A745" t="str">
            <v>407</v>
          </cell>
          <cell r="B745" t="str">
            <v>3161</v>
          </cell>
          <cell r="C745">
            <v>13</v>
          </cell>
          <cell r="D745" t="str">
            <v>407  3161 HIGHWAY CROSSING PROTECTION</v>
          </cell>
        </row>
        <row r="746">
          <cell r="A746" t="str">
            <v>408</v>
          </cell>
          <cell r="B746" t="str">
            <v>3162</v>
          </cell>
          <cell r="C746">
            <v>13</v>
          </cell>
          <cell r="D746" t="str">
            <v>408  3162 TRAIN INSPECTION AND LUBRICATION</v>
          </cell>
        </row>
        <row r="747">
          <cell r="A747" t="str">
            <v>409</v>
          </cell>
          <cell r="B747" t="str">
            <v>3167</v>
          </cell>
          <cell r="C747">
            <v>13</v>
          </cell>
          <cell r="D747" t="str">
            <v>409  3167 LOCOMOTIVE FUEL</v>
          </cell>
        </row>
        <row r="748">
          <cell r="A748" t="str">
            <v>410</v>
          </cell>
          <cell r="B748" t="str">
            <v>3168</v>
          </cell>
          <cell r="C748">
            <v>13</v>
          </cell>
          <cell r="D748" t="str">
            <v>410  3168 ELECTRIC POWER PRODUCED OR PURCHASED FOR MOTIVE PO</v>
          </cell>
        </row>
        <row r="749">
          <cell r="A749" t="str">
            <v>411</v>
          </cell>
          <cell r="B749" t="str">
            <v>3169</v>
          </cell>
          <cell r="C749">
            <v>13</v>
          </cell>
          <cell r="D749" t="str">
            <v>411  3169 SERVICING LOCOMOTIVES</v>
          </cell>
        </row>
        <row r="750">
          <cell r="A750" t="str">
            <v>412</v>
          </cell>
          <cell r="B750" t="str">
            <v>3179</v>
          </cell>
          <cell r="C750">
            <v>13</v>
          </cell>
          <cell r="D750" t="str">
            <v>412  3179 FREIGHT LOST OR DAMAGED - SOLELY RELATED'</v>
          </cell>
        </row>
        <row r="751">
          <cell r="A751" t="str">
            <v>413</v>
          </cell>
          <cell r="B751" t="str">
            <v>3163</v>
          </cell>
          <cell r="C751">
            <v>13</v>
          </cell>
          <cell r="D751" t="str">
            <v>413  3163 CLEARING WRECKS</v>
          </cell>
        </row>
        <row r="752">
          <cell r="A752" t="str">
            <v>414</v>
          </cell>
          <cell r="B752" t="str">
            <v>3100</v>
          </cell>
          <cell r="C752">
            <v>13</v>
          </cell>
          <cell r="D752" t="str">
            <v>414  3100 FRINGE BENEFITS'</v>
          </cell>
        </row>
        <row r="753">
          <cell r="A753" t="str">
            <v>415</v>
          </cell>
          <cell r="B753" t="str">
            <v>3178</v>
          </cell>
          <cell r="C753">
            <v>13</v>
          </cell>
          <cell r="D753" t="str">
            <v>415  3178 OTHER CASUALTIES &amp; INSURANCE'</v>
          </cell>
        </row>
        <row r="754">
          <cell r="A754" t="str">
            <v>416</v>
          </cell>
          <cell r="B754" t="str">
            <v>310A</v>
          </cell>
          <cell r="C754">
            <v>13</v>
          </cell>
          <cell r="D754" t="str">
            <v>416  310A JOINT FACILITY - DEBIT'</v>
          </cell>
        </row>
        <row r="755">
          <cell r="A755" t="str">
            <v>417</v>
          </cell>
          <cell r="B755" t="str">
            <v>310B</v>
          </cell>
          <cell r="C755">
            <v>13</v>
          </cell>
          <cell r="D755" t="str">
            <v>417  310B JOINT FACILITY - (CREDIT)'</v>
          </cell>
        </row>
        <row r="756">
          <cell r="A756" t="str">
            <v>418</v>
          </cell>
          <cell r="B756" t="str">
            <v>3199</v>
          </cell>
          <cell r="C756">
            <v>13</v>
          </cell>
          <cell r="D756" t="str">
            <v>418  3199 OTHER</v>
          </cell>
        </row>
        <row r="757">
          <cell r="A757" t="str">
            <v>419</v>
          </cell>
          <cell r="B757" t="str">
            <v>S/T - 419  TOTAL TRAIN OPERATIONS'</v>
          </cell>
          <cell r="C757">
            <v>13</v>
          </cell>
          <cell r="D757" t="str">
            <v>419  TOTAL TRAIN OPERATIONS'</v>
          </cell>
        </row>
        <row r="758">
          <cell r="A758" t="str">
            <v>420</v>
          </cell>
          <cell r="B758" t="str">
            <v>3201</v>
          </cell>
          <cell r="C758">
            <v>13</v>
          </cell>
          <cell r="D758" t="str">
            <v>420  3201 ADMINISTRATION</v>
          </cell>
        </row>
        <row r="759">
          <cell r="A759" t="str">
            <v>421</v>
          </cell>
          <cell r="B759" t="str">
            <v>3264</v>
          </cell>
          <cell r="C759">
            <v>13</v>
          </cell>
          <cell r="D759" t="str">
            <v>421  3264 SWITCH CREWS</v>
          </cell>
        </row>
        <row r="760">
          <cell r="A760" t="str">
            <v>422</v>
          </cell>
          <cell r="B760" t="str">
            <v>3265</v>
          </cell>
          <cell r="C760">
            <v>13</v>
          </cell>
          <cell r="D760" t="str">
            <v>422  3265 CONTROLLING OPERATIONS</v>
          </cell>
        </row>
        <row r="761">
          <cell r="A761" t="str">
            <v>423</v>
          </cell>
          <cell r="B761" t="str">
            <v>3266</v>
          </cell>
          <cell r="C761">
            <v>13</v>
          </cell>
          <cell r="D761" t="str">
            <v>423  3266 YARD AND TERMINAL CLERICAL</v>
          </cell>
        </row>
        <row r="762">
          <cell r="A762" t="str">
            <v>424</v>
          </cell>
          <cell r="B762" t="str">
            <v>3259</v>
          </cell>
          <cell r="C762">
            <v>13</v>
          </cell>
          <cell r="D762" t="str">
            <v>424  3259 OPERATING SWITCHES, SIGNALS, RETARDERS &amp; HUMPS</v>
          </cell>
        </row>
        <row r="763">
          <cell r="A763" t="str">
            <v>425</v>
          </cell>
          <cell r="B763" t="str">
            <v>3267</v>
          </cell>
          <cell r="C763">
            <v>13</v>
          </cell>
          <cell r="D763" t="str">
            <v>425  3267 LOCOMOTIVE FUEL</v>
          </cell>
        </row>
        <row r="764">
          <cell r="A764" t="str">
            <v>426</v>
          </cell>
          <cell r="B764" t="str">
            <v>3268</v>
          </cell>
          <cell r="C764">
            <v>13</v>
          </cell>
          <cell r="D764" t="str">
            <v>426  3268 ELECTRIC POWER PRODUCED OR PURCHASED FOR MOTIVE PO</v>
          </cell>
        </row>
        <row r="765">
          <cell r="A765" t="str">
            <v>427</v>
          </cell>
          <cell r="B765" t="str">
            <v>3269</v>
          </cell>
          <cell r="C765">
            <v>13</v>
          </cell>
          <cell r="D765" t="str">
            <v>427  3269 SERVICING LOCOMOTIVES</v>
          </cell>
        </row>
        <row r="766">
          <cell r="A766" t="str">
            <v>428</v>
          </cell>
          <cell r="B766" t="str">
            <v>3279</v>
          </cell>
          <cell r="C766">
            <v>13</v>
          </cell>
          <cell r="D766" t="str">
            <v>428  3279 FREIGHT LOST OR DAMAGED - SOLELY RELATED</v>
          </cell>
        </row>
        <row r="767">
          <cell r="A767" t="str">
            <v>429</v>
          </cell>
          <cell r="B767" t="str">
            <v>3263</v>
          </cell>
          <cell r="C767">
            <v>13</v>
          </cell>
          <cell r="D767" t="str">
            <v>429  3263 CLEARING WRECKS</v>
          </cell>
        </row>
        <row r="768">
          <cell r="A768" t="str">
            <v>430</v>
          </cell>
          <cell r="B768" t="str">
            <v>3200</v>
          </cell>
          <cell r="C768">
            <v>13</v>
          </cell>
          <cell r="D768" t="str">
            <v>430  3200 FRINGE BENEFITS'</v>
          </cell>
        </row>
        <row r="769">
          <cell r="A769" t="str">
            <v>431</v>
          </cell>
          <cell r="B769" t="str">
            <v>3278</v>
          </cell>
          <cell r="C769">
            <v>13</v>
          </cell>
          <cell r="D769" t="str">
            <v>431  3278 OTHER CASUALTIES &amp; INSURANCE'</v>
          </cell>
        </row>
        <row r="770">
          <cell r="A770" t="str">
            <v>432</v>
          </cell>
          <cell r="B770" t="str">
            <v>320A</v>
          </cell>
          <cell r="C770">
            <v>13</v>
          </cell>
          <cell r="D770" t="str">
            <v>432  320A JOINT FACILITY - DEBIT'</v>
          </cell>
        </row>
        <row r="771">
          <cell r="A771" t="str">
            <v>433</v>
          </cell>
          <cell r="B771" t="str">
            <v>320B</v>
          </cell>
          <cell r="C771">
            <v>13</v>
          </cell>
          <cell r="D771" t="str">
            <v>433  320B JOINT FACILITY - (CREDIT)'</v>
          </cell>
        </row>
        <row r="772">
          <cell r="A772" t="str">
            <v>434</v>
          </cell>
          <cell r="B772" t="str">
            <v>3299</v>
          </cell>
          <cell r="C772">
            <v>13</v>
          </cell>
          <cell r="D772" t="str">
            <v>434  3299 OTHER</v>
          </cell>
        </row>
        <row r="773">
          <cell r="A773" t="str">
            <v>435</v>
          </cell>
          <cell r="B773" t="str">
            <v>S/T - 435  TOTAL YARD OPERATIONS'</v>
          </cell>
          <cell r="C773">
            <v>13</v>
          </cell>
          <cell r="D773" t="str">
            <v>435  TOTAL YARD OPERATIONS'</v>
          </cell>
        </row>
        <row r="774">
          <cell r="A774" t="str">
            <v>501</v>
          </cell>
          <cell r="B774" t="str">
            <v>3370</v>
          </cell>
          <cell r="C774">
            <v>13</v>
          </cell>
          <cell r="D774" t="str">
            <v>501  3370 CLEANING CAR INTERIORS'</v>
          </cell>
        </row>
        <row r="775">
          <cell r="A775" t="str">
            <v>502</v>
          </cell>
          <cell r="B775" t="str">
            <v>3371</v>
          </cell>
          <cell r="C775">
            <v>13</v>
          </cell>
          <cell r="D775" t="str">
            <v>502  3371 ADJUSTing &amp; TRANSFERRING LOADS'</v>
          </cell>
        </row>
        <row r="776">
          <cell r="A776" t="str">
            <v>503</v>
          </cell>
          <cell r="B776" t="str">
            <v>3372</v>
          </cell>
          <cell r="C776">
            <v>13</v>
          </cell>
          <cell r="D776" t="str">
            <v>503  3372 CAR LOADING DEVICES &amp; GRAIN DOCKS</v>
          </cell>
        </row>
        <row r="777">
          <cell r="A777" t="str">
            <v>504</v>
          </cell>
          <cell r="B777" t="str">
            <v>3351</v>
          </cell>
          <cell r="C777">
            <v>13</v>
          </cell>
          <cell r="D777" t="str">
            <v>504  3351 FREIGHT LOST OR DAMAGED - ALL OTHER'</v>
          </cell>
        </row>
        <row r="778">
          <cell r="A778" t="str">
            <v>505</v>
          </cell>
          <cell r="B778" t="str">
            <v>3300</v>
          </cell>
          <cell r="C778">
            <v>13</v>
          </cell>
          <cell r="D778" t="str">
            <v>505  3300 FRINGE BENEFITS'</v>
          </cell>
        </row>
        <row r="779">
          <cell r="A779" t="str">
            <v>506</v>
          </cell>
          <cell r="B779" t="str">
            <v>S/T - 506  TOTAL TRAIN &amp; YARD OPERATIONS COMMON'</v>
          </cell>
          <cell r="C779">
            <v>13</v>
          </cell>
          <cell r="D779" t="str">
            <v>506  TOTAL TRAIN &amp; YARD OPERATIONS COMMON'</v>
          </cell>
        </row>
        <row r="780">
          <cell r="A780" t="str">
            <v>507</v>
          </cell>
          <cell r="B780" t="str">
            <v>3401</v>
          </cell>
          <cell r="C780">
            <v>14</v>
          </cell>
          <cell r="D780" t="str">
            <v>507  3401 ADMINISTRATION</v>
          </cell>
        </row>
        <row r="781">
          <cell r="A781" t="str">
            <v>508</v>
          </cell>
          <cell r="B781" t="str">
            <v>3473</v>
          </cell>
          <cell r="C781">
            <v>14</v>
          </cell>
          <cell r="D781" t="str">
            <v>508  3473 PICKUP AND DELIVERY AND MARINE LINE HAUL</v>
          </cell>
        </row>
        <row r="782">
          <cell r="A782" t="str">
            <v>509</v>
          </cell>
          <cell r="B782" t="str">
            <v>3474</v>
          </cell>
          <cell r="C782">
            <v>14</v>
          </cell>
          <cell r="D782" t="str">
            <v>509  3474 LOADING &amp; UNLOADING AND LOCAL MARINE</v>
          </cell>
        </row>
        <row r="783">
          <cell r="A783" t="str">
            <v>510</v>
          </cell>
          <cell r="B783" t="str">
            <v>3475</v>
          </cell>
          <cell r="C783">
            <v>14</v>
          </cell>
          <cell r="D783" t="str">
            <v>510  3475 PROTECTIVE SERVICES</v>
          </cell>
        </row>
        <row r="784">
          <cell r="A784" t="str">
            <v>511</v>
          </cell>
          <cell r="B784" t="str">
            <v>3479</v>
          </cell>
          <cell r="C784">
            <v>14</v>
          </cell>
          <cell r="D784" t="str">
            <v>511  3479 FREIGHT LOST OR DAMAGED - SOLELY RELATED</v>
          </cell>
        </row>
        <row r="785">
          <cell r="A785" t="str">
            <v>512</v>
          </cell>
          <cell r="B785" t="str">
            <v>3400</v>
          </cell>
          <cell r="C785">
            <v>14</v>
          </cell>
          <cell r="D785" t="str">
            <v>512  3400 FRINGE BENEFITS'</v>
          </cell>
        </row>
        <row r="786">
          <cell r="A786" t="str">
            <v>513</v>
          </cell>
          <cell r="B786" t="str">
            <v>3478</v>
          </cell>
          <cell r="C786">
            <v>14</v>
          </cell>
          <cell r="D786" t="str">
            <v>513  3478 CASUALTIES &amp; INSURANCE'</v>
          </cell>
        </row>
        <row r="787">
          <cell r="A787" t="str">
            <v>514</v>
          </cell>
          <cell r="B787" t="str">
            <v>340A</v>
          </cell>
          <cell r="C787">
            <v>14</v>
          </cell>
          <cell r="D787" t="str">
            <v>514  340A JOINT FACILITY - DEBIT</v>
          </cell>
        </row>
        <row r="788">
          <cell r="A788" t="str">
            <v>515</v>
          </cell>
          <cell r="B788" t="str">
            <v>340B</v>
          </cell>
          <cell r="C788">
            <v>14</v>
          </cell>
          <cell r="D788" t="str">
            <v>515  340B JOINT FACILITY - (CREDIT)</v>
          </cell>
        </row>
        <row r="789">
          <cell r="A789" t="str">
            <v>516</v>
          </cell>
          <cell r="B789" t="str">
            <v>3499</v>
          </cell>
          <cell r="C789">
            <v>14</v>
          </cell>
          <cell r="D789" t="str">
            <v>516  3499 OTHER</v>
          </cell>
        </row>
        <row r="790">
          <cell r="A790" t="str">
            <v>517</v>
          </cell>
          <cell r="B790" t="str">
            <v>S/T - 517  TOTAL SPECIALIZED SERVICE OPERATIONS'</v>
          </cell>
          <cell r="C790">
            <v>14</v>
          </cell>
          <cell r="D790" t="str">
            <v>517  TOTAL SPECIALIZED SERVICE OPERATIONS'</v>
          </cell>
        </row>
        <row r="791">
          <cell r="A791" t="str">
            <v>518</v>
          </cell>
          <cell r="B791" t="str">
            <v>3501</v>
          </cell>
          <cell r="C791">
            <v>14</v>
          </cell>
          <cell r="D791" t="str">
            <v>518  3501 ADMINISTRATION'</v>
          </cell>
        </row>
        <row r="792">
          <cell r="A792" t="str">
            <v>519</v>
          </cell>
          <cell r="B792" t="str">
            <v>3576</v>
          </cell>
          <cell r="C792">
            <v>14</v>
          </cell>
          <cell r="D792" t="str">
            <v>519  3576 EMPLOYEES PERFORMING CLERICAL &amp; ACCOUNTING FUNCTI'</v>
          </cell>
        </row>
        <row r="793">
          <cell r="A793" t="str">
            <v>520</v>
          </cell>
          <cell r="B793" t="str">
            <v>3577</v>
          </cell>
          <cell r="C793">
            <v>14</v>
          </cell>
          <cell r="D793" t="str">
            <v>520  3577 COMMUNICATIONS SYSTEMS OPERATIONS'</v>
          </cell>
        </row>
        <row r="794">
          <cell r="A794" t="str">
            <v>521</v>
          </cell>
          <cell r="B794" t="str">
            <v>3580</v>
          </cell>
          <cell r="C794">
            <v>14</v>
          </cell>
          <cell r="D794" t="str">
            <v>521  3580 LOSS &amp; DAMAGE CLAIMS PROCESSING'</v>
          </cell>
        </row>
        <row r="795">
          <cell r="A795" t="str">
            <v>522</v>
          </cell>
          <cell r="B795" t="str">
            <v>3500</v>
          </cell>
          <cell r="C795">
            <v>14</v>
          </cell>
          <cell r="D795" t="str">
            <v>522  3500 FRINGE BENEFITS'</v>
          </cell>
        </row>
        <row r="796">
          <cell r="A796" t="str">
            <v>523</v>
          </cell>
          <cell r="B796" t="str">
            <v>3578</v>
          </cell>
          <cell r="C796">
            <v>14</v>
          </cell>
          <cell r="D796" t="str">
            <v>523  3578 CASUALTIES &amp; INSURANCE'</v>
          </cell>
        </row>
        <row r="797">
          <cell r="A797" t="str">
            <v>524</v>
          </cell>
          <cell r="B797" t="str">
            <v>350A</v>
          </cell>
          <cell r="C797">
            <v>14</v>
          </cell>
          <cell r="D797" t="str">
            <v>524  350A JOINT FACILITY - DEBIT'</v>
          </cell>
        </row>
        <row r="798">
          <cell r="A798" t="str">
            <v>525</v>
          </cell>
          <cell r="B798" t="str">
            <v>350B</v>
          </cell>
          <cell r="C798">
            <v>14</v>
          </cell>
          <cell r="D798" t="str">
            <v>525  350B JOINT FACILITY - (CREDIT)'</v>
          </cell>
        </row>
        <row r="799">
          <cell r="A799" t="str">
            <v>526</v>
          </cell>
          <cell r="B799" t="str">
            <v>3599</v>
          </cell>
          <cell r="C799">
            <v>14</v>
          </cell>
          <cell r="D799" t="str">
            <v>526  3599 OTHER'</v>
          </cell>
        </row>
        <row r="800">
          <cell r="A800" t="str">
            <v>527</v>
          </cell>
          <cell r="B800" t="str">
            <v>S/T - 527  TOTAL ADMINISTRATIVE SUPPORT OPERATIONS'</v>
          </cell>
          <cell r="C800">
            <v>14</v>
          </cell>
          <cell r="D800" t="str">
            <v>527  TOTAL ADMINISTRATIVE SUPPORT OPERATIONS'</v>
          </cell>
        </row>
        <row r="801">
          <cell r="A801" t="str">
            <v>528</v>
          </cell>
          <cell r="B801" t="str">
            <v>S/T - 528  TOTAL TRANSPORTATION'</v>
          </cell>
          <cell r="C801">
            <v>14</v>
          </cell>
          <cell r="D801" t="str">
            <v>528  TOTAL TRANSPORTATION'</v>
          </cell>
        </row>
        <row r="802">
          <cell r="A802" t="str">
            <v>601</v>
          </cell>
          <cell r="B802" t="str">
            <v>6101</v>
          </cell>
          <cell r="C802">
            <v>15</v>
          </cell>
          <cell r="D802" t="str">
            <v>601  6101 OFFICERS - GENERAL ADMINISTRATION</v>
          </cell>
        </row>
        <row r="803">
          <cell r="A803" t="str">
            <v>602</v>
          </cell>
          <cell r="B803" t="str">
            <v>6186</v>
          </cell>
          <cell r="C803">
            <v>15</v>
          </cell>
          <cell r="D803" t="str">
            <v>602  6186 ACCOUNTING, AUDITING, AND FINANCE</v>
          </cell>
        </row>
        <row r="804">
          <cell r="A804" t="str">
            <v>603</v>
          </cell>
          <cell r="B804" t="str">
            <v>6187</v>
          </cell>
          <cell r="C804">
            <v>15</v>
          </cell>
          <cell r="D804" t="str">
            <v>603  6187 MANAGEMENT SERVICES &amp; DATA PROCESSING</v>
          </cell>
        </row>
        <row r="805">
          <cell r="A805" t="str">
            <v>604</v>
          </cell>
          <cell r="B805" t="str">
            <v>6188</v>
          </cell>
          <cell r="C805">
            <v>15</v>
          </cell>
          <cell r="D805" t="str">
            <v>604  6188 MARKETING</v>
          </cell>
        </row>
        <row r="806">
          <cell r="A806" t="str">
            <v>605</v>
          </cell>
          <cell r="B806" t="str">
            <v>6189</v>
          </cell>
          <cell r="C806">
            <v>15</v>
          </cell>
          <cell r="D806" t="str">
            <v>605  6189 SALES</v>
          </cell>
        </row>
        <row r="807">
          <cell r="A807" t="str">
            <v>606</v>
          </cell>
          <cell r="B807" t="str">
            <v>6190</v>
          </cell>
          <cell r="C807">
            <v>15</v>
          </cell>
          <cell r="D807" t="str">
            <v>606  6190 INDUSTRIAL DEVELOPMENT</v>
          </cell>
        </row>
        <row r="808">
          <cell r="A808" t="str">
            <v>607</v>
          </cell>
          <cell r="B808" t="str">
            <v>6191</v>
          </cell>
          <cell r="C808">
            <v>15</v>
          </cell>
          <cell r="D808" t="str">
            <v>607  6191 PERSONNEL &amp; LABOR RELATIONS</v>
          </cell>
        </row>
        <row r="809">
          <cell r="A809" t="str">
            <v>608</v>
          </cell>
          <cell r="B809" t="str">
            <v>6192</v>
          </cell>
          <cell r="C809">
            <v>15</v>
          </cell>
          <cell r="D809" t="str">
            <v>608  6192 LEGAL &amp; SECRETARIAL</v>
          </cell>
        </row>
        <row r="810">
          <cell r="A810" t="str">
            <v>609</v>
          </cell>
          <cell r="B810" t="str">
            <v>6193</v>
          </cell>
          <cell r="C810">
            <v>15</v>
          </cell>
          <cell r="D810" t="str">
            <v>609  6193 PUBLIC RELATIONS &amp; ADVERTISING</v>
          </cell>
        </row>
        <row r="811">
          <cell r="A811" t="str">
            <v>610</v>
          </cell>
          <cell r="B811" t="str">
            <v>6194</v>
          </cell>
          <cell r="C811">
            <v>15</v>
          </cell>
          <cell r="D811" t="str">
            <v>610  6194 RESEARCH &amp; DEVELOPMENT</v>
          </cell>
        </row>
        <row r="812">
          <cell r="A812" t="str">
            <v>611</v>
          </cell>
          <cell r="B812" t="str">
            <v>6100</v>
          </cell>
          <cell r="C812">
            <v>15</v>
          </cell>
          <cell r="D812" t="str">
            <v>611  6100 FRINGE BENEFITS'</v>
          </cell>
        </row>
        <row r="813">
          <cell r="A813" t="str">
            <v>612</v>
          </cell>
          <cell r="B813" t="str">
            <v>610E</v>
          </cell>
          <cell r="C813">
            <v>15</v>
          </cell>
          <cell r="D813" t="str">
            <v>612  610E CASUALTIES &amp; INSURANCE</v>
          </cell>
        </row>
        <row r="814">
          <cell r="A814" t="str">
            <v>613</v>
          </cell>
          <cell r="B814" t="str">
            <v>6163</v>
          </cell>
          <cell r="C814">
            <v>15</v>
          </cell>
          <cell r="D814" t="str">
            <v>613  6163 WRITEDOWN OF UNCOLLECTIBLE ACCOUNTS'</v>
          </cell>
        </row>
        <row r="815">
          <cell r="A815" t="str">
            <v>614</v>
          </cell>
          <cell r="B815" t="str">
            <v>610C</v>
          </cell>
          <cell r="C815">
            <v>15</v>
          </cell>
          <cell r="D815" t="str">
            <v>614  610C PROPERTY TAXES'</v>
          </cell>
        </row>
        <row r="816">
          <cell r="A816" t="str">
            <v>615</v>
          </cell>
          <cell r="B816" t="str">
            <v>615O</v>
          </cell>
          <cell r="C816">
            <v>15</v>
          </cell>
          <cell r="D816" t="str">
            <v>615  615O OTHER TAXES EXCEPT ON CORPORATE INCOME OR PAYROLL'</v>
          </cell>
        </row>
        <row r="817">
          <cell r="A817" t="str">
            <v>616</v>
          </cell>
          <cell r="B817" t="str">
            <v>610A</v>
          </cell>
          <cell r="C817">
            <v>15</v>
          </cell>
          <cell r="D817" t="str">
            <v>616  610A JOINT FACILITY - DEBIT'</v>
          </cell>
        </row>
        <row r="818">
          <cell r="A818" t="str">
            <v>617</v>
          </cell>
          <cell r="B818" t="str">
            <v>610B</v>
          </cell>
          <cell r="C818">
            <v>15</v>
          </cell>
          <cell r="D818" t="str">
            <v>617  610B JOINT FACILITY - (CREDIT)'</v>
          </cell>
        </row>
        <row r="819">
          <cell r="A819" t="str">
            <v>618</v>
          </cell>
          <cell r="B819" t="str">
            <v>6199</v>
          </cell>
          <cell r="C819">
            <v>15</v>
          </cell>
          <cell r="D819" t="str">
            <v>618  6199 OTHER</v>
          </cell>
        </row>
        <row r="820">
          <cell r="A820" t="str">
            <v>619</v>
          </cell>
          <cell r="B820" t="str">
            <v>S/T - 619  TOTAL GENERAL AND ADMINISTRATIVE'</v>
          </cell>
          <cell r="C820">
            <v>15</v>
          </cell>
          <cell r="D820" t="str">
            <v>619  TOTAL GENERAL AND ADMINISTRATIVE'</v>
          </cell>
        </row>
        <row r="821">
          <cell r="A821" t="str">
            <v>620</v>
          </cell>
          <cell r="B821" t="str">
            <v>S/T - 620  * TOTAL CARRIER OPERATING EXPENSES'</v>
          </cell>
          <cell r="C821">
            <v>16</v>
          </cell>
          <cell r="D821" t="str">
            <v>620  * TOTAL CARRIER OPERATING EXPENSES'</v>
          </cell>
        </row>
        <row r="822">
          <cell r="A822" t="str">
            <v>AdmSupp</v>
          </cell>
          <cell r="B822" t="str">
            <v>S/T - ADMINISTRATIVE SUPPORT OPERATIONS</v>
          </cell>
          <cell r="C822">
            <v>14</v>
          </cell>
          <cell r="D822" t="str">
            <v>ADMINISTRATIVE SUPPORT OPERATIONS</v>
          </cell>
        </row>
        <row r="823">
          <cell r="A823" t="str">
            <v>EQ_LOC</v>
          </cell>
          <cell r="B823" t="str">
            <v>S/T - EQUIPMENT
LOCOMOTIVES</v>
          </cell>
          <cell r="C823">
            <v>11</v>
          </cell>
          <cell r="D823" t="str">
            <v>EQUIPMENT
LOCOMOTIVES</v>
          </cell>
        </row>
        <row r="824">
          <cell r="A824" t="str">
            <v>Fr Cars</v>
          </cell>
          <cell r="B824" t="str">
            <v>S/T - FREIGHT CARS</v>
          </cell>
          <cell r="C824">
            <v>11</v>
          </cell>
          <cell r="D824" t="str">
            <v>FREIGHT CARS</v>
          </cell>
        </row>
        <row r="825">
          <cell r="A825" t="str">
            <v xml:space="preserve">G&amp;A </v>
          </cell>
          <cell r="B825" t="str">
            <v>S/T - GENERAL AND ADMINISTRATIVE</v>
          </cell>
          <cell r="C825">
            <v>15</v>
          </cell>
          <cell r="D825" t="str">
            <v>GENERAL AND ADMINISTRATIVE</v>
          </cell>
        </row>
        <row r="826">
          <cell r="A826" t="str">
            <v>na</v>
          </cell>
          <cell r="B826" t="str">
            <v>S/T - TEMPORARILY UNASSIGNED</v>
          </cell>
          <cell r="C826" t="str">
            <v>na</v>
          </cell>
          <cell r="D826" t="str">
            <v>TEMPORARILY UNASSIGNED</v>
          </cell>
        </row>
        <row r="827">
          <cell r="A827" t="str">
            <v>na</v>
          </cell>
          <cell r="B827" t="str">
            <v>S/T - UNASSIGNED FUNCTIONAL AREA</v>
          </cell>
          <cell r="C827" t="str">
            <v>na</v>
          </cell>
          <cell r="D827" t="str">
            <v>UNASSIGNED FUNCTIONAL AREA</v>
          </cell>
        </row>
        <row r="828">
          <cell r="A828" t="str">
            <v>na</v>
          </cell>
          <cell r="B828" t="str">
            <v>S/T - CTA FA (ERROR)</v>
          </cell>
          <cell r="C828" t="str">
            <v>na</v>
          </cell>
          <cell r="D828" t="str">
            <v>CTA FA (ERROR)</v>
          </cell>
        </row>
        <row r="829">
          <cell r="A829" t="str">
            <v xml:space="preserve">OthEq </v>
          </cell>
          <cell r="B829" t="str">
            <v>S/T - OTHER EQUIPMENT</v>
          </cell>
          <cell r="C829">
            <v>11</v>
          </cell>
          <cell r="D829" t="str">
            <v>OTHER EQUIPMENT</v>
          </cell>
        </row>
        <row r="830">
          <cell r="A830" t="str">
            <v xml:space="preserve">R&amp;M </v>
          </cell>
          <cell r="B830" t="str">
            <v>S/T - REPAIRS AND MAINTENANCE</v>
          </cell>
          <cell r="C830">
            <v>8</v>
          </cell>
          <cell r="D830" t="str">
            <v>REPAIRS AND MAINTENANCE</v>
          </cell>
        </row>
        <row r="831">
          <cell r="A831" t="str">
            <v xml:space="preserve">SpSvOp </v>
          </cell>
          <cell r="B831" t="str">
            <v>S/T - SPECIALIZED SERVICE OPERATIONS</v>
          </cell>
          <cell r="C831">
            <v>14</v>
          </cell>
          <cell r="D831" t="str">
            <v>SPECIALIZED SERVICE OPERATIONS</v>
          </cell>
        </row>
        <row r="832">
          <cell r="A832" t="str">
            <v xml:space="preserve">T&amp;Yop </v>
          </cell>
          <cell r="B832" t="str">
            <v>S/T - TRAIN AND YARD OPERATIONS COMMON:</v>
          </cell>
          <cell r="C832">
            <v>13</v>
          </cell>
          <cell r="D832" t="str">
            <v>TRAIN AND YARD OPERATIONS COMMON:</v>
          </cell>
        </row>
        <row r="833">
          <cell r="A833" t="str">
            <v xml:space="preserve">Trsp </v>
          </cell>
          <cell r="B833" t="str">
            <v>S/T - TRANSPORTATION 
 TRAIN OPERATIONS</v>
          </cell>
          <cell r="C833">
            <v>13</v>
          </cell>
          <cell r="D833" t="str">
            <v>TRANSPORTATION 
 TRAIN OPERATIONS</v>
          </cell>
        </row>
        <row r="834">
          <cell r="A834" t="str">
            <v xml:space="preserve">W&amp;S </v>
          </cell>
          <cell r="B834" t="str">
            <v>S/T - WAYS AND STRUCTURES
ADMINISTRATION</v>
          </cell>
          <cell r="C834" t="str">
            <v>na</v>
          </cell>
          <cell r="D834" t="str">
            <v>WAYS AND STRUCTURES
ADMINISTRATION</v>
          </cell>
        </row>
        <row r="835">
          <cell r="A835" t="str">
            <v xml:space="preserve">YrdOp </v>
          </cell>
          <cell r="B835" t="str">
            <v>S/T - YARD OPERATIONS</v>
          </cell>
          <cell r="C835">
            <v>13</v>
          </cell>
          <cell r="D835" t="str">
            <v>YARD OPERATIONS</v>
          </cell>
        </row>
        <row r="841">
          <cell r="A841">
            <v>4</v>
          </cell>
          <cell r="B841" t="str">
            <v>All other operating revenues (Accounts 104, 105, 106, 110, 502, 503)</v>
          </cell>
        </row>
        <row r="842">
          <cell r="A842">
            <v>7</v>
          </cell>
          <cell r="B842" t="str">
            <v>Depreciation-Road (Accounts 62-11-00, 62-12-00, 62-13-00)</v>
          </cell>
        </row>
        <row r="843">
          <cell r="A843">
            <v>8</v>
          </cell>
          <cell r="B843" t="str">
            <v>All other way &amp; structure accounts</v>
          </cell>
        </row>
        <row r="844">
          <cell r="A844">
            <v>9</v>
          </cell>
          <cell r="B844" t="str">
            <v xml:space="preserve">     Total way &amp; structures</v>
          </cell>
        </row>
        <row r="845">
          <cell r="A845">
            <v>10</v>
          </cell>
          <cell r="B845" t="str">
            <v>Depreciation-Equipment (Accounts 62-21-00, 62-22-20, 62-23-00)</v>
          </cell>
        </row>
        <row r="846">
          <cell r="A846">
            <v>11</v>
          </cell>
          <cell r="B846" t="str">
            <v>All other equipment accounts</v>
          </cell>
        </row>
        <row r="847">
          <cell r="A847">
            <v>12</v>
          </cell>
          <cell r="B847" t="str">
            <v xml:space="preserve">     Total equipment</v>
          </cell>
        </row>
        <row r="848">
          <cell r="A848">
            <v>13</v>
          </cell>
          <cell r="B848" t="str">
            <v>Transportation-Train, Yard and Train &amp; Yard Common</v>
          </cell>
        </row>
        <row r="849">
          <cell r="A849">
            <v>14</v>
          </cell>
          <cell r="B849" t="str">
            <v>Transportation-Specialized Services, Administration Support</v>
          </cell>
        </row>
        <row r="850">
          <cell r="A850">
            <v>15</v>
          </cell>
          <cell r="B850" t="str">
            <v>General &amp; Administration</v>
          </cell>
        </row>
        <row r="851">
          <cell r="A851">
            <v>16</v>
          </cell>
          <cell r="B851" t="str">
            <v xml:space="preserve">     Railway Operating Expenses (Account 531)</v>
          </cell>
        </row>
        <row r="854">
          <cell r="A854" t="str">
            <v>1. REMOVED</v>
          </cell>
        </row>
        <row r="855">
          <cell r="A855" t="str">
            <v>2. ADD</v>
          </cell>
        </row>
        <row r="856">
          <cell r="A856" t="str">
            <v>3. No adjustment this quarter</v>
          </cell>
        </row>
        <row r="857">
          <cell r="A857" t="str">
            <v>4. Year-End Adj only</v>
          </cell>
        </row>
        <row r="858">
          <cell r="A858" t="str">
            <v>5. Not Used</v>
          </cell>
        </row>
      </sheetData>
      <sheetData sheetId="2"/>
      <sheetData sheetId="3"/>
      <sheetData sheetId="4"/>
      <sheetData sheetId="5"/>
      <sheetData sheetId="6">
        <row r="38">
          <cell r="B38" t="str">
            <v>Total freight exp.</v>
          </cell>
          <cell r="C38" t="str">
            <v>Column Labels</v>
          </cell>
        </row>
        <row r="39">
          <cell r="B39" t="str">
            <v>Row Labels</v>
          </cell>
          <cell r="C39" t="str">
            <v>ADJ_00</v>
          </cell>
          <cell r="D39" t="str">
            <v>ADJ_01</v>
          </cell>
          <cell r="E39" t="str">
            <v>ADJ_02</v>
          </cell>
          <cell r="F39" t="str">
            <v>ADJ_03</v>
          </cell>
          <cell r="G39" t="str">
            <v>ADJ_04</v>
          </cell>
          <cell r="H39" t="str">
            <v>ADJ_05</v>
          </cell>
          <cell r="I39" t="str">
            <v>ADJ_06</v>
          </cell>
          <cell r="J39" t="str">
            <v>ADJ_07</v>
          </cell>
          <cell r="K39" t="str">
            <v>ADJ_08</v>
          </cell>
          <cell r="L39" t="str">
            <v>ADJ_09</v>
          </cell>
          <cell r="M39" t="str">
            <v>ADJ_10</v>
          </cell>
          <cell r="N39" t="str">
            <v>ADJ_11</v>
          </cell>
          <cell r="O39" t="str">
            <v>ADJ_12</v>
          </cell>
          <cell r="P39" t="str">
            <v>ADJ_13</v>
          </cell>
          <cell r="Q39" t="str">
            <v>ADJ_14</v>
          </cell>
          <cell r="R39" t="str">
            <v>ADJ_15</v>
          </cell>
          <cell r="S39" t="str">
            <v>ADJ_16</v>
          </cell>
          <cell r="T39" t="str">
            <v>ADJ_17</v>
          </cell>
          <cell r="U39" t="str">
            <v>ADJ_18</v>
          </cell>
          <cell r="V39" t="str">
            <v>ADJ_19</v>
          </cell>
          <cell r="W39" t="str">
            <v>ADJ_20</v>
          </cell>
          <cell r="X39" t="str">
            <v>ADJ_21</v>
          </cell>
          <cell r="Y39" t="str">
            <v>ADJ_22</v>
          </cell>
          <cell r="Z39" t="str">
            <v>ADJ_23</v>
          </cell>
          <cell r="AA39" t="str">
            <v>ADJ_24</v>
          </cell>
          <cell r="AB39" t="str">
            <v>ADJ_25</v>
          </cell>
          <cell r="AC39" t="str">
            <v>ADJ_26</v>
          </cell>
          <cell r="AD39" t="str">
            <v>ADJ_27</v>
          </cell>
          <cell r="AE39" t="str">
            <v>ADJ_28</v>
          </cell>
          <cell r="AF39" t="str">
            <v>ADJ_29</v>
          </cell>
          <cell r="AG39" t="str">
            <v>ADJ_30</v>
          </cell>
          <cell r="AH39" t="str">
            <v>ADJ_31</v>
          </cell>
          <cell r="AI39" t="str">
            <v>ADJ_32</v>
          </cell>
          <cell r="AJ39" t="str">
            <v>ADJ_33</v>
          </cell>
          <cell r="AK39" t="str">
            <v>ADJ_34</v>
          </cell>
          <cell r="AL39" t="str">
            <v>ADJ_35</v>
          </cell>
          <cell r="AM39" t="str">
            <v>ADJ_36</v>
          </cell>
          <cell r="AN39" t="str">
            <v>ADJ_37</v>
          </cell>
          <cell r="AO39" t="str">
            <v>ADJ_38</v>
          </cell>
          <cell r="AP39" t="str">
            <v>ADJ_39</v>
          </cell>
          <cell r="AQ39" t="str">
            <v>ADJ_40</v>
          </cell>
          <cell r="AR39" t="str">
            <v>ADJ_41</v>
          </cell>
          <cell r="AS39" t="str">
            <v>ADJ_42</v>
          </cell>
          <cell r="AT39" t="str">
            <v>ADJ_43</v>
          </cell>
          <cell r="AU39" t="str">
            <v>ADJ_44</v>
          </cell>
          <cell r="AV39" t="str">
            <v>ADJ_45</v>
          </cell>
          <cell r="AW39" t="str">
            <v>ADJ_46</v>
          </cell>
          <cell r="AX39" t="str">
            <v>ADJ_47</v>
          </cell>
          <cell r="AY39" t="str">
            <v>ADJ_48</v>
          </cell>
          <cell r="AZ39" t="str">
            <v>ADJ_49</v>
          </cell>
          <cell r="BA39" t="str">
            <v>ADJ_50</v>
          </cell>
          <cell r="BB39" t="str">
            <v>ADJ_51</v>
          </cell>
          <cell r="BC39" t="str">
            <v>ADJ_52</v>
          </cell>
          <cell r="BD39" t="str">
            <v>ADJ_53</v>
          </cell>
          <cell r="BE39" t="str">
            <v>ADJ_54</v>
          </cell>
          <cell r="BF39" t="str">
            <v>ADJ_55</v>
          </cell>
          <cell r="BG39" t="str">
            <v>ADJ_56</v>
          </cell>
        </row>
        <row r="40">
          <cell r="B40">
            <v>0</v>
          </cell>
          <cell r="C40"/>
          <cell r="D40">
            <v>-1.1200000000000001</v>
          </cell>
          <cell r="E40">
            <v>1.1200000000000001</v>
          </cell>
          <cell r="F40"/>
          <cell r="G40"/>
          <cell r="H40"/>
          <cell r="I40"/>
          <cell r="J40"/>
          <cell r="K40">
            <v>0</v>
          </cell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</row>
        <row r="41">
          <cell r="B41">
            <v>7</v>
          </cell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>
            <v>-968786.34000000008</v>
          </cell>
          <cell r="R41">
            <v>9139199.2650279403</v>
          </cell>
          <cell r="S41"/>
          <cell r="T41"/>
          <cell r="U41"/>
          <cell r="V41"/>
          <cell r="W41"/>
          <cell r="X41"/>
          <cell r="Y41"/>
          <cell r="Z41"/>
          <cell r="AA41"/>
          <cell r="AB41">
            <v>0</v>
          </cell>
          <cell r="AC41"/>
          <cell r="AD41"/>
          <cell r="AE41"/>
          <cell r="AF41"/>
          <cell r="AG41"/>
          <cell r="AH41"/>
          <cell r="AI41"/>
          <cell r="AJ41"/>
          <cell r="AK41">
            <v>7.4505805969238281E-9</v>
          </cell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</row>
        <row r="42">
          <cell r="B42">
            <v>8</v>
          </cell>
          <cell r="C42"/>
          <cell r="D42"/>
          <cell r="E42"/>
          <cell r="F42">
            <v>-54609077.43</v>
          </cell>
          <cell r="G42">
            <v>0</v>
          </cell>
          <cell r="H42"/>
          <cell r="I42">
            <v>197.70999999999998</v>
          </cell>
          <cell r="J42"/>
          <cell r="K42"/>
          <cell r="L42"/>
          <cell r="M42">
            <v>923536.72</v>
          </cell>
          <cell r="N42"/>
          <cell r="O42">
            <v>-93.859999999997086</v>
          </cell>
          <cell r="P42"/>
          <cell r="Q42"/>
          <cell r="R42"/>
          <cell r="S42">
            <v>13196505.140000001</v>
          </cell>
          <cell r="T42">
            <v>0</v>
          </cell>
          <cell r="U42"/>
          <cell r="V42">
            <v>3616.5800000000004</v>
          </cell>
          <cell r="W42">
            <v>2623738.4500000002</v>
          </cell>
          <cell r="X42">
            <v>0</v>
          </cell>
          <cell r="Y42">
            <v>-4.6566128730773926E-10</v>
          </cell>
          <cell r="Z42">
            <v>0</v>
          </cell>
          <cell r="AA42">
            <v>-3300547.5</v>
          </cell>
          <cell r="AB42"/>
          <cell r="AC42"/>
          <cell r="AD42">
            <v>0</v>
          </cell>
          <cell r="AE42"/>
          <cell r="AF42">
            <v>-2.0372681319713593E-10</v>
          </cell>
          <cell r="AG42">
            <v>687941.54999999993</v>
          </cell>
          <cell r="AH42"/>
          <cell r="AI42"/>
          <cell r="AJ42">
            <v>178620.92</v>
          </cell>
          <cell r="AK42"/>
          <cell r="AL42"/>
          <cell r="AM42"/>
          <cell r="AN42">
            <v>263140.67999999993</v>
          </cell>
          <cell r="AO42">
            <v>49327.889999999992</v>
          </cell>
          <cell r="AP42">
            <v>1359473.5000000014</v>
          </cell>
          <cell r="AQ42"/>
          <cell r="AR42"/>
          <cell r="AS42"/>
          <cell r="AT42"/>
          <cell r="AU42"/>
          <cell r="AV42"/>
          <cell r="AW42"/>
          <cell r="AX42">
            <v>0</v>
          </cell>
          <cell r="AY42">
            <v>0</v>
          </cell>
          <cell r="AZ42">
            <v>0</v>
          </cell>
          <cell r="BA42"/>
          <cell r="BB42"/>
          <cell r="BC42"/>
          <cell r="BD42"/>
          <cell r="BE42"/>
          <cell r="BF42"/>
          <cell r="BG42"/>
        </row>
        <row r="43">
          <cell r="B43">
            <v>10</v>
          </cell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>
            <v>-900000</v>
          </cell>
          <cell r="Q43">
            <v>968786.34000000008</v>
          </cell>
          <cell r="R43">
            <v>-9212096.5269680247</v>
          </cell>
          <cell r="S43"/>
          <cell r="T43"/>
          <cell r="U43">
            <v>-2070444.13</v>
          </cell>
          <cell r="V43"/>
          <cell r="W43"/>
          <cell r="X43"/>
          <cell r="Y43"/>
          <cell r="Z43"/>
          <cell r="AA43"/>
          <cell r="AB43">
            <v>0</v>
          </cell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</row>
        <row r="44">
          <cell r="B44">
            <v>11</v>
          </cell>
          <cell r="C44"/>
          <cell r="D44"/>
          <cell r="E44"/>
          <cell r="F44">
            <v>-8030385.46</v>
          </cell>
          <cell r="G44">
            <v>0</v>
          </cell>
          <cell r="H44">
            <v>-18778126.590000007</v>
          </cell>
          <cell r="I44">
            <v>1548.5699999984354</v>
          </cell>
          <cell r="J44"/>
          <cell r="K44"/>
          <cell r="L44"/>
          <cell r="M44"/>
          <cell r="N44"/>
          <cell r="O44">
            <v>282259.92999999935</v>
          </cell>
          <cell r="P44"/>
          <cell r="Q44"/>
          <cell r="R44"/>
          <cell r="S44">
            <v>-627224.78999999992</v>
          </cell>
          <cell r="T44"/>
          <cell r="U44"/>
          <cell r="V44">
            <v>8438.7800000000007</v>
          </cell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/>
          <cell r="AG44"/>
          <cell r="AH44"/>
          <cell r="AI44">
            <v>0</v>
          </cell>
          <cell r="AJ44">
            <v>-667947.74</v>
          </cell>
          <cell r="AK44"/>
          <cell r="AL44"/>
          <cell r="AM44"/>
          <cell r="AN44"/>
          <cell r="AO44"/>
          <cell r="AP44"/>
          <cell r="AQ44"/>
          <cell r="AR44">
            <v>0</v>
          </cell>
          <cell r="AS44"/>
          <cell r="AT44"/>
          <cell r="AU44"/>
          <cell r="AV44"/>
          <cell r="AW44"/>
          <cell r="AX44">
            <v>0</v>
          </cell>
          <cell r="AY44">
            <v>0</v>
          </cell>
          <cell r="AZ44">
            <v>0</v>
          </cell>
          <cell r="BA44"/>
          <cell r="BB44">
            <v>0</v>
          </cell>
          <cell r="BC44"/>
          <cell r="BD44"/>
          <cell r="BE44"/>
          <cell r="BF44"/>
          <cell r="BG44">
            <v>1.4551915228366852E-10</v>
          </cell>
        </row>
        <row r="45">
          <cell r="B45">
            <v>13</v>
          </cell>
          <cell r="C45"/>
          <cell r="D45"/>
          <cell r="E45"/>
          <cell r="F45">
            <v>-9808808.75</v>
          </cell>
          <cell r="G45">
            <v>0</v>
          </cell>
          <cell r="H45"/>
          <cell r="I45">
            <v>7.38</v>
          </cell>
          <cell r="J45">
            <v>0</v>
          </cell>
          <cell r="K45"/>
          <cell r="L45">
            <v>4.6566128730773926E-10</v>
          </cell>
          <cell r="M45">
            <v>4235947.84</v>
          </cell>
          <cell r="N45"/>
          <cell r="O45">
            <v>-316806.60999999935</v>
          </cell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>
            <v>-1574751.74</v>
          </cell>
          <cell r="AB45"/>
          <cell r="AC45">
            <v>0</v>
          </cell>
          <cell r="AD45"/>
          <cell r="AE45"/>
          <cell r="AF45"/>
          <cell r="AG45"/>
          <cell r="AH45"/>
          <cell r="AI45"/>
          <cell r="AJ45">
            <v>1122324.4999999988</v>
          </cell>
          <cell r="AK45"/>
          <cell r="AL45"/>
          <cell r="AM45">
            <v>0</v>
          </cell>
          <cell r="AN45"/>
          <cell r="AO45">
            <v>1020.19</v>
          </cell>
          <cell r="AP45"/>
          <cell r="AQ45"/>
          <cell r="AR45"/>
          <cell r="AS45"/>
          <cell r="AT45"/>
          <cell r="AU45"/>
          <cell r="AV45"/>
          <cell r="AW45"/>
          <cell r="AX45"/>
          <cell r="AY45">
            <v>0</v>
          </cell>
          <cell r="AZ45">
            <v>0</v>
          </cell>
          <cell r="BA45"/>
          <cell r="BB45"/>
          <cell r="BC45">
            <v>0</v>
          </cell>
          <cell r="BD45"/>
          <cell r="BE45"/>
          <cell r="BF45"/>
          <cell r="BG45"/>
        </row>
        <row r="46">
          <cell r="B46">
            <v>14</v>
          </cell>
          <cell r="C46"/>
          <cell r="D46"/>
          <cell r="E46"/>
          <cell r="F46">
            <v>-4085136.78</v>
          </cell>
          <cell r="G46"/>
          <cell r="H46"/>
          <cell r="I46"/>
          <cell r="J46">
            <v>0</v>
          </cell>
          <cell r="K46"/>
          <cell r="L46"/>
          <cell r="M46"/>
          <cell r="N46"/>
          <cell r="O46">
            <v>-2790.7200000000071</v>
          </cell>
          <cell r="P46"/>
          <cell r="Q46"/>
          <cell r="R46"/>
          <cell r="S46"/>
          <cell r="T46"/>
          <cell r="U46">
            <v>2070444.13</v>
          </cell>
          <cell r="V46">
            <v>5370053.5600000005</v>
          </cell>
          <cell r="W46"/>
          <cell r="X46"/>
          <cell r="Y46"/>
          <cell r="Z46"/>
          <cell r="AA46">
            <v>5900156.4299999997</v>
          </cell>
          <cell r="AB46"/>
          <cell r="AC46">
            <v>0</v>
          </cell>
          <cell r="AD46"/>
          <cell r="AE46"/>
          <cell r="AF46"/>
          <cell r="AG46"/>
          <cell r="AH46"/>
          <cell r="AI46"/>
          <cell r="AJ46">
            <v>-19445.330000000002</v>
          </cell>
          <cell r="AK46"/>
          <cell r="AL46"/>
          <cell r="AM46"/>
          <cell r="AN46"/>
          <cell r="AO46">
            <v>32.710000000000129</v>
          </cell>
          <cell r="AP46"/>
          <cell r="AQ46"/>
          <cell r="AR46"/>
          <cell r="AS46"/>
          <cell r="AT46"/>
          <cell r="AU46"/>
          <cell r="AV46"/>
          <cell r="AW46"/>
          <cell r="AX46"/>
          <cell r="AY46">
            <v>0</v>
          </cell>
          <cell r="AZ46">
            <v>0</v>
          </cell>
          <cell r="BA46"/>
          <cell r="BB46"/>
          <cell r="BC46"/>
          <cell r="BD46"/>
          <cell r="BE46"/>
          <cell r="BF46"/>
          <cell r="BG46"/>
        </row>
        <row r="47">
          <cell r="B47">
            <v>15</v>
          </cell>
          <cell r="C47">
            <v>2346.7600000000002</v>
          </cell>
          <cell r="D47"/>
          <cell r="E47">
            <v>-1.1200000000000001</v>
          </cell>
          <cell r="F47">
            <v>76533408.419999987</v>
          </cell>
          <cell r="G47">
            <v>0</v>
          </cell>
          <cell r="H47">
            <v>18778126.59</v>
          </cell>
          <cell r="I47">
            <v>-1753.6599999999999</v>
          </cell>
          <cell r="J47"/>
          <cell r="K47"/>
          <cell r="L47"/>
          <cell r="M47"/>
          <cell r="N47">
            <v>0</v>
          </cell>
          <cell r="O47">
            <v>37431.259999999995</v>
          </cell>
          <cell r="P47"/>
          <cell r="Q47"/>
          <cell r="R47">
            <v>72897.261940084398</v>
          </cell>
          <cell r="S47">
            <v>-12569280.350000001</v>
          </cell>
          <cell r="T47"/>
          <cell r="U47"/>
          <cell r="V47">
            <v>-5382108.9200000009</v>
          </cell>
          <cell r="W47">
            <v>-2623738.4500000002</v>
          </cell>
          <cell r="X47"/>
          <cell r="Y47">
            <v>0</v>
          </cell>
          <cell r="Z47">
            <v>0</v>
          </cell>
          <cell r="AA47">
            <v>-1024857.1899999994</v>
          </cell>
          <cell r="AB47"/>
          <cell r="AC47"/>
          <cell r="AD47">
            <v>0</v>
          </cell>
          <cell r="AE47">
            <v>0</v>
          </cell>
          <cell r="AF47"/>
          <cell r="AG47">
            <v>-687941.54999999993</v>
          </cell>
          <cell r="AH47">
            <v>0</v>
          </cell>
          <cell r="AI47"/>
          <cell r="AJ47">
            <v>-613552.34999999905</v>
          </cell>
          <cell r="AK47"/>
          <cell r="AL47">
            <v>0</v>
          </cell>
          <cell r="AM47">
            <v>0</v>
          </cell>
          <cell r="AN47">
            <v>-263140.67999999993</v>
          </cell>
          <cell r="AO47">
            <v>-50380.789999999994</v>
          </cell>
          <cell r="AP47">
            <v>-1359473.5000000014</v>
          </cell>
          <cell r="AQ47">
            <v>0</v>
          </cell>
          <cell r="AR47"/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/>
          <cell r="BC47"/>
          <cell r="BD47">
            <v>0</v>
          </cell>
          <cell r="BE47">
            <v>0</v>
          </cell>
          <cell r="BF47">
            <v>0</v>
          </cell>
          <cell r="BG47"/>
        </row>
        <row r="48">
          <cell r="B48" t="str">
            <v>Grand Total</v>
          </cell>
          <cell r="C48">
            <v>2346.7600000000002</v>
          </cell>
          <cell r="D48">
            <v>-1.1200000000000001</v>
          </cell>
          <cell r="E48">
            <v>0</v>
          </cell>
          <cell r="F48">
            <v>-1.4901161193847656E-8</v>
          </cell>
          <cell r="G48">
            <v>0</v>
          </cell>
          <cell r="H48">
            <v>-7.4505805969238281E-9</v>
          </cell>
          <cell r="I48">
            <v>-1.5643308870494366E-9</v>
          </cell>
          <cell r="J48">
            <v>0</v>
          </cell>
          <cell r="K48">
            <v>0</v>
          </cell>
          <cell r="L48">
            <v>4.6566128730773926E-10</v>
          </cell>
          <cell r="M48">
            <v>5159484.5599999996</v>
          </cell>
          <cell r="N48">
            <v>0</v>
          </cell>
          <cell r="O48">
            <v>7.2759576141834259E-12</v>
          </cell>
          <cell r="P48">
            <v>-900000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-4.6566128730773926E-10</v>
          </cell>
          <cell r="Z48">
            <v>0</v>
          </cell>
          <cell r="AA48">
            <v>1.1641532182693481E-10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-2.0372681319713593E-10</v>
          </cell>
          <cell r="AG48">
            <v>0</v>
          </cell>
          <cell r="AH48">
            <v>0</v>
          </cell>
          <cell r="AI48">
            <v>0</v>
          </cell>
          <cell r="AJ48">
            <v>-1.1641532182693481E-10</v>
          </cell>
          <cell r="AK48">
            <v>7.4505805969238281E-9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1.4551915228366852E-10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_STB"/>
      <sheetName val="Table2_STB"/>
      <sheetName val="Table3_STB"/>
      <sheetName val="Table4_STB"/>
      <sheetName val="Averages by Account"/>
      <sheetName val="Deprlot"/>
      <sheetName val="Control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CALC RES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</row>
        <row r="2">
          <cell r="A2">
            <v>31</v>
          </cell>
          <cell r="B2" t="str">
            <v xml:space="preserve">          </v>
          </cell>
          <cell r="C2">
            <v>115</v>
          </cell>
          <cell r="D2" t="str">
            <v xml:space="preserve"> S1.5</v>
          </cell>
          <cell r="E2">
            <v>0</v>
          </cell>
          <cell r="F2">
            <v>614536907.69000006</v>
          </cell>
          <cell r="G2">
            <v>110244275</v>
          </cell>
          <cell r="H2">
            <v>504292633</v>
          </cell>
          <cell r="I2">
            <v>5346471</v>
          </cell>
          <cell r="J2">
            <v>0.87</v>
          </cell>
          <cell r="K2">
            <v>94.32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17.899999999999999</v>
          </cell>
          <cell r="P2">
            <v>25</v>
          </cell>
        </row>
        <row r="3">
          <cell r="A3">
            <v>40</v>
          </cell>
          <cell r="B3" t="str">
            <v xml:space="preserve">          </v>
          </cell>
          <cell r="C3">
            <v>50</v>
          </cell>
          <cell r="D3" t="str">
            <v xml:space="preserve">   R1</v>
          </cell>
          <cell r="E3">
            <v>0</v>
          </cell>
          <cell r="F3">
            <v>3752457.36</v>
          </cell>
          <cell r="G3">
            <v>3065074</v>
          </cell>
          <cell r="H3">
            <v>687383</v>
          </cell>
          <cell r="I3">
            <v>75049</v>
          </cell>
          <cell r="J3">
            <v>2</v>
          </cell>
          <cell r="K3">
            <v>9.16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81.7</v>
          </cell>
          <cell r="P3">
            <v>73.400000000000006</v>
          </cell>
        </row>
        <row r="4">
          <cell r="A4">
            <v>50</v>
          </cell>
          <cell r="B4" t="str">
            <v xml:space="preserve">          </v>
          </cell>
          <cell r="C4">
            <v>115</v>
          </cell>
          <cell r="D4" t="str">
            <v xml:space="preserve">   R2</v>
          </cell>
          <cell r="E4">
            <v>0</v>
          </cell>
          <cell r="F4">
            <v>138702267</v>
          </cell>
          <cell r="G4">
            <v>29929231</v>
          </cell>
          <cell r="H4">
            <v>108773036</v>
          </cell>
          <cell r="I4">
            <v>1206710</v>
          </cell>
          <cell r="J4">
            <v>0.87</v>
          </cell>
          <cell r="K4">
            <v>90.14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21.6</v>
          </cell>
          <cell r="P4">
            <v>28.9</v>
          </cell>
        </row>
        <row r="5">
          <cell r="A5">
            <v>60</v>
          </cell>
          <cell r="B5" t="str">
            <v xml:space="preserve">          </v>
          </cell>
          <cell r="C5">
            <v>68</v>
          </cell>
          <cell r="D5" t="str">
            <v xml:space="preserve">   R3</v>
          </cell>
          <cell r="E5">
            <v>5</v>
          </cell>
          <cell r="F5">
            <v>1084875647.8299999</v>
          </cell>
          <cell r="G5">
            <v>181366629</v>
          </cell>
          <cell r="H5">
            <v>849265236</v>
          </cell>
          <cell r="I5">
            <v>15150288</v>
          </cell>
          <cell r="J5">
            <v>1.4</v>
          </cell>
          <cell r="K5">
            <v>56.06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16.7</v>
          </cell>
          <cell r="P5">
            <v>12.9</v>
          </cell>
        </row>
        <row r="6">
          <cell r="A6">
            <v>130</v>
          </cell>
          <cell r="B6" t="str">
            <v xml:space="preserve">          </v>
          </cell>
          <cell r="C6">
            <v>60</v>
          </cell>
          <cell r="D6" t="str">
            <v xml:space="preserve">   S2</v>
          </cell>
          <cell r="E6">
            <v>0</v>
          </cell>
          <cell r="F6">
            <v>2460579.41</v>
          </cell>
          <cell r="G6">
            <v>1142901</v>
          </cell>
          <cell r="H6">
            <v>1317678</v>
          </cell>
          <cell r="I6">
            <v>41092</v>
          </cell>
          <cell r="J6">
            <v>1.67</v>
          </cell>
          <cell r="K6">
            <v>32.07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46.4</v>
          </cell>
          <cell r="P6">
            <v>42.4</v>
          </cell>
        </row>
        <row r="7">
          <cell r="A7">
            <v>160</v>
          </cell>
          <cell r="B7" t="str">
            <v xml:space="preserve">          </v>
          </cell>
          <cell r="C7">
            <v>41</v>
          </cell>
          <cell r="D7" t="str">
            <v xml:space="preserve"> S1.5</v>
          </cell>
          <cell r="E7">
            <v>5</v>
          </cell>
          <cell r="F7">
            <v>107442893.28</v>
          </cell>
          <cell r="G7">
            <v>29770523</v>
          </cell>
          <cell r="H7">
            <v>72300226</v>
          </cell>
          <cell r="I7">
            <v>2490526</v>
          </cell>
          <cell r="J7">
            <v>2.3199999999999998</v>
          </cell>
          <cell r="K7">
            <v>29.03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27.7</v>
          </cell>
          <cell r="P7">
            <v>13.7</v>
          </cell>
        </row>
        <row r="8">
          <cell r="A8">
            <v>170</v>
          </cell>
          <cell r="B8" t="str">
            <v xml:space="preserve">          </v>
          </cell>
          <cell r="C8">
            <v>46</v>
          </cell>
          <cell r="D8" t="str">
            <v xml:space="preserve"> S1.5</v>
          </cell>
          <cell r="E8">
            <v>0</v>
          </cell>
          <cell r="F8">
            <v>74508383.840000004</v>
          </cell>
          <cell r="G8">
            <v>10330900</v>
          </cell>
          <cell r="H8">
            <v>64177484</v>
          </cell>
          <cell r="I8">
            <v>1616832</v>
          </cell>
          <cell r="J8">
            <v>2.17</v>
          </cell>
          <cell r="K8">
            <v>39.69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13.9</v>
          </cell>
          <cell r="P8">
            <v>6.7</v>
          </cell>
        </row>
        <row r="9">
          <cell r="A9">
            <v>180</v>
          </cell>
          <cell r="B9" t="str">
            <v xml:space="preserve">          </v>
          </cell>
          <cell r="C9">
            <v>34</v>
          </cell>
          <cell r="D9" t="str">
            <v xml:space="preserve">   R1</v>
          </cell>
          <cell r="E9">
            <v>0</v>
          </cell>
          <cell r="F9">
            <v>1853776</v>
          </cell>
          <cell r="G9">
            <v>772688</v>
          </cell>
          <cell r="H9">
            <v>1081088</v>
          </cell>
          <cell r="I9">
            <v>54501</v>
          </cell>
          <cell r="J9">
            <v>2.94</v>
          </cell>
          <cell r="K9">
            <v>19.84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41.7</v>
          </cell>
          <cell r="P9">
            <v>21.4</v>
          </cell>
        </row>
        <row r="10">
          <cell r="A10">
            <v>190</v>
          </cell>
          <cell r="B10" t="str">
            <v xml:space="preserve">          </v>
          </cell>
          <cell r="C10">
            <v>28</v>
          </cell>
          <cell r="D10" t="str">
            <v xml:space="preserve"> S2.5</v>
          </cell>
          <cell r="E10">
            <v>2</v>
          </cell>
          <cell r="F10">
            <v>65465193.719999999</v>
          </cell>
          <cell r="G10">
            <v>26151348</v>
          </cell>
          <cell r="H10">
            <v>38004542</v>
          </cell>
          <cell r="I10">
            <v>2290365</v>
          </cell>
          <cell r="J10">
            <v>3.5</v>
          </cell>
          <cell r="K10">
            <v>16.59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39.9</v>
          </cell>
          <cell r="P10">
            <v>12.4</v>
          </cell>
        </row>
        <row r="11">
          <cell r="A11">
            <v>200</v>
          </cell>
          <cell r="B11" t="str">
            <v xml:space="preserve">          </v>
          </cell>
          <cell r="C11">
            <v>55</v>
          </cell>
          <cell r="D11" t="str">
            <v xml:space="preserve"> R2.5</v>
          </cell>
          <cell r="E11">
            <v>2</v>
          </cell>
          <cell r="F11">
            <v>99288036.480000004</v>
          </cell>
          <cell r="G11">
            <v>27368553</v>
          </cell>
          <cell r="H11">
            <v>69933723</v>
          </cell>
          <cell r="I11">
            <v>1770901</v>
          </cell>
          <cell r="J11">
            <v>1.78</v>
          </cell>
          <cell r="K11">
            <v>39.49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27.6</v>
          </cell>
          <cell r="P11">
            <v>17.8</v>
          </cell>
        </row>
        <row r="12">
          <cell r="A12">
            <v>220</v>
          </cell>
          <cell r="B12" t="str">
            <v xml:space="preserve">          </v>
          </cell>
          <cell r="C12">
            <v>38</v>
          </cell>
          <cell r="D12" t="str">
            <v xml:space="preserve"> R1.5</v>
          </cell>
          <cell r="E12">
            <v>0</v>
          </cell>
          <cell r="F12">
            <v>557805.19999999995</v>
          </cell>
          <cell r="G12">
            <v>149677</v>
          </cell>
          <cell r="H12">
            <v>408128</v>
          </cell>
          <cell r="I12">
            <v>14670</v>
          </cell>
          <cell r="J12">
            <v>2.63</v>
          </cell>
          <cell r="K12">
            <v>27.82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26.8</v>
          </cell>
          <cell r="P12">
            <v>13.4</v>
          </cell>
        </row>
        <row r="13">
          <cell r="A13">
            <v>230</v>
          </cell>
          <cell r="B13" t="str">
            <v xml:space="preserve">          </v>
          </cell>
          <cell r="C13">
            <v>48</v>
          </cell>
          <cell r="D13" t="str">
            <v xml:space="preserve">   R3</v>
          </cell>
          <cell r="E13">
            <v>0</v>
          </cell>
          <cell r="F13">
            <v>889021.34</v>
          </cell>
          <cell r="G13">
            <v>579788</v>
          </cell>
          <cell r="H13">
            <v>309233</v>
          </cell>
          <cell r="I13">
            <v>18492</v>
          </cell>
          <cell r="J13">
            <v>2.08</v>
          </cell>
          <cell r="K13">
            <v>16.72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65.2</v>
          </cell>
          <cell r="P13">
            <v>38.9</v>
          </cell>
        </row>
        <row r="14">
          <cell r="A14">
            <v>240</v>
          </cell>
          <cell r="B14" t="str">
            <v xml:space="preserve">          </v>
          </cell>
          <cell r="C14">
            <v>50</v>
          </cell>
          <cell r="D14" t="str">
            <v xml:space="preserve">   R2</v>
          </cell>
          <cell r="E14">
            <v>2</v>
          </cell>
          <cell r="F14">
            <v>207371721.25999999</v>
          </cell>
          <cell r="G14">
            <v>68799159</v>
          </cell>
          <cell r="H14">
            <v>134425128</v>
          </cell>
          <cell r="I14">
            <v>4064486</v>
          </cell>
          <cell r="J14">
            <v>1.96</v>
          </cell>
          <cell r="K14">
            <v>33.07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33.200000000000003</v>
          </cell>
          <cell r="P14">
            <v>27.7</v>
          </cell>
        </row>
        <row r="15">
          <cell r="A15">
            <v>250</v>
          </cell>
          <cell r="B15" t="str">
            <v xml:space="preserve">          </v>
          </cell>
          <cell r="C15">
            <v>33</v>
          </cell>
          <cell r="D15" t="str">
            <v xml:space="preserve">   R3</v>
          </cell>
          <cell r="E15">
            <v>2</v>
          </cell>
          <cell r="F15">
            <v>122939320.67</v>
          </cell>
          <cell r="G15">
            <v>49393978</v>
          </cell>
          <cell r="H15">
            <v>71086556</v>
          </cell>
          <cell r="I15">
            <v>3650560</v>
          </cell>
          <cell r="J15">
            <v>2.97</v>
          </cell>
          <cell r="K15">
            <v>19.47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40.200000000000003</v>
          </cell>
          <cell r="P15">
            <v>15.3</v>
          </cell>
        </row>
        <row r="16">
          <cell r="A16">
            <v>260</v>
          </cell>
          <cell r="B16" t="str">
            <v xml:space="preserve">          </v>
          </cell>
          <cell r="C16">
            <v>25</v>
          </cell>
          <cell r="D16" t="str">
            <v xml:space="preserve"> R2.5</v>
          </cell>
          <cell r="E16">
            <v>3</v>
          </cell>
          <cell r="F16">
            <v>107266650.54000001</v>
          </cell>
          <cell r="G16">
            <v>62734672</v>
          </cell>
          <cell r="H16">
            <v>41313979</v>
          </cell>
          <cell r="I16">
            <v>4161946</v>
          </cell>
          <cell r="J16">
            <v>3.88</v>
          </cell>
          <cell r="K16">
            <v>9.93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58.5</v>
          </cell>
          <cell r="P16">
            <v>19.600000000000001</v>
          </cell>
        </row>
        <row r="17">
          <cell r="A17">
            <v>270</v>
          </cell>
          <cell r="B17" t="str">
            <v xml:space="preserve">          </v>
          </cell>
          <cell r="C17">
            <v>36</v>
          </cell>
          <cell r="D17" t="str">
            <v xml:space="preserve">   S2</v>
          </cell>
          <cell r="E17">
            <v>1</v>
          </cell>
          <cell r="F17">
            <v>596863265.63999999</v>
          </cell>
          <cell r="G17">
            <v>170956657</v>
          </cell>
          <cell r="H17">
            <v>419937976</v>
          </cell>
          <cell r="I17">
            <v>16426871</v>
          </cell>
          <cell r="J17">
            <v>2.75</v>
          </cell>
          <cell r="K17">
            <v>25.56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28.6</v>
          </cell>
          <cell r="P17">
            <v>11.4</v>
          </cell>
        </row>
        <row r="18">
          <cell r="A18">
            <v>271</v>
          </cell>
          <cell r="B18" t="str">
            <v xml:space="preserve">          </v>
          </cell>
          <cell r="C18">
            <v>20</v>
          </cell>
          <cell r="D18" t="str">
            <v xml:space="preserve"> S0.5</v>
          </cell>
          <cell r="E18">
            <v>0</v>
          </cell>
          <cell r="F18">
            <v>483213575.37</v>
          </cell>
          <cell r="G18">
            <v>26402623</v>
          </cell>
          <cell r="H18">
            <v>456810952</v>
          </cell>
          <cell r="I18">
            <v>24160679</v>
          </cell>
          <cell r="J18">
            <v>5</v>
          </cell>
          <cell r="K18">
            <v>18.91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5.5</v>
          </cell>
          <cell r="P18">
            <v>1.2</v>
          </cell>
        </row>
        <row r="19">
          <cell r="A19">
            <v>290</v>
          </cell>
          <cell r="B19" t="str">
            <v xml:space="preserve">          </v>
          </cell>
          <cell r="C19">
            <v>50</v>
          </cell>
          <cell r="D19" t="str">
            <v xml:space="preserve">   L4</v>
          </cell>
          <cell r="E19">
            <v>0</v>
          </cell>
          <cell r="F19">
            <v>143179.01</v>
          </cell>
          <cell r="G19">
            <v>127935</v>
          </cell>
          <cell r="H19">
            <v>15244</v>
          </cell>
          <cell r="I19">
            <v>2864</v>
          </cell>
          <cell r="J19">
            <v>2</v>
          </cell>
          <cell r="K19">
            <v>5.32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89.4</v>
          </cell>
          <cell r="P19">
            <v>78.7</v>
          </cell>
        </row>
        <row r="20">
          <cell r="A20">
            <v>310</v>
          </cell>
          <cell r="B20" t="str">
            <v xml:space="preserve">          </v>
          </cell>
          <cell r="C20">
            <v>57</v>
          </cell>
          <cell r="D20" t="str">
            <v xml:space="preserve">   R4</v>
          </cell>
          <cell r="E20">
            <v>2</v>
          </cell>
          <cell r="F20">
            <v>2156961.1800000002</v>
          </cell>
          <cell r="G20">
            <v>1254794</v>
          </cell>
          <cell r="H20">
            <v>859028</v>
          </cell>
          <cell r="I20">
            <v>36992</v>
          </cell>
          <cell r="J20">
            <v>1.71</v>
          </cell>
          <cell r="K20">
            <v>23.22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58.2</v>
          </cell>
          <cell r="P20">
            <v>37.4</v>
          </cell>
        </row>
        <row r="21">
          <cell r="A21">
            <v>350</v>
          </cell>
          <cell r="B21" t="str">
            <v xml:space="preserve">          </v>
          </cell>
          <cell r="C21">
            <v>45</v>
          </cell>
          <cell r="D21" t="str">
            <v xml:space="preserve">   S2</v>
          </cell>
          <cell r="E21">
            <v>0</v>
          </cell>
          <cell r="F21">
            <v>28300811.239999998</v>
          </cell>
          <cell r="G21">
            <v>2230627</v>
          </cell>
          <cell r="H21">
            <v>26070184</v>
          </cell>
          <cell r="I21">
            <v>628278</v>
          </cell>
          <cell r="J21">
            <v>2.2200000000000002</v>
          </cell>
          <cell r="K21">
            <v>41.49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7.9</v>
          </cell>
          <cell r="P21">
            <v>3.7</v>
          </cell>
        </row>
        <row r="22">
          <cell r="A22">
            <v>370</v>
          </cell>
          <cell r="B22" t="str">
            <v xml:space="preserve">          </v>
          </cell>
          <cell r="C22">
            <v>22</v>
          </cell>
          <cell r="D22" t="str">
            <v xml:space="preserve">   L3</v>
          </cell>
          <cell r="E22">
            <v>7</v>
          </cell>
          <cell r="F22">
            <v>106277648.73999999</v>
          </cell>
          <cell r="G22">
            <v>39811255</v>
          </cell>
          <cell r="H22">
            <v>59026958</v>
          </cell>
          <cell r="I22">
            <v>4497139</v>
          </cell>
          <cell r="J22">
            <v>4.2300000000000004</v>
          </cell>
          <cell r="K22">
            <v>13.13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37.5</v>
          </cell>
          <cell r="P22">
            <v>11.3</v>
          </cell>
        </row>
        <row r="23">
          <cell r="A23">
            <v>390</v>
          </cell>
          <cell r="B23" t="str">
            <v xml:space="preserve">          </v>
          </cell>
          <cell r="C23">
            <v>32</v>
          </cell>
          <cell r="D23" t="str">
            <v xml:space="preserve">   S0</v>
          </cell>
          <cell r="E23">
            <v>2</v>
          </cell>
          <cell r="F23">
            <v>295529213.25</v>
          </cell>
          <cell r="G23">
            <v>60472818</v>
          </cell>
          <cell r="H23">
            <v>229145811</v>
          </cell>
          <cell r="I23">
            <v>9036101</v>
          </cell>
          <cell r="J23">
            <v>3.06</v>
          </cell>
          <cell r="K23">
            <v>25.36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20.5</v>
          </cell>
          <cell r="P23">
            <v>9.1</v>
          </cell>
        </row>
        <row r="24">
          <cell r="A24">
            <v>440</v>
          </cell>
          <cell r="B24" t="str">
            <v xml:space="preserve">          </v>
          </cell>
          <cell r="C24">
            <v>37</v>
          </cell>
          <cell r="D24" t="str">
            <v xml:space="preserve">   R3</v>
          </cell>
          <cell r="E24">
            <v>5</v>
          </cell>
          <cell r="F24">
            <v>36761440.909999996</v>
          </cell>
          <cell r="G24">
            <v>21820050</v>
          </cell>
          <cell r="H24">
            <v>13103319</v>
          </cell>
          <cell r="I24">
            <v>942931</v>
          </cell>
          <cell r="J24">
            <v>2.57</v>
          </cell>
          <cell r="K24">
            <v>13.9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59.4</v>
          </cell>
          <cell r="P24">
            <v>30.6</v>
          </cell>
        </row>
        <row r="25">
          <cell r="A25">
            <v>450</v>
          </cell>
          <cell r="B25" t="str">
            <v xml:space="preserve">          </v>
          </cell>
          <cell r="C25">
            <v>45</v>
          </cell>
          <cell r="D25" t="str">
            <v xml:space="preserve"> R1.5</v>
          </cell>
          <cell r="E25">
            <v>0</v>
          </cell>
          <cell r="F25">
            <v>829208.46</v>
          </cell>
          <cell r="G25">
            <v>615130</v>
          </cell>
          <cell r="H25">
            <v>214078</v>
          </cell>
          <cell r="I25">
            <v>18408</v>
          </cell>
          <cell r="J25">
            <v>2.2200000000000002</v>
          </cell>
          <cell r="K25">
            <v>11.63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74.2</v>
          </cell>
          <cell r="P25">
            <v>54.7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LocoDeprate"/>
      <sheetName val="EquipDeprate"/>
      <sheetName val="BookReserve"/>
      <sheetName val="OtherAdj"/>
      <sheetName val="R1 Recon - Invest."/>
      <sheetName val="R1 Recon - AD"/>
    </sheetNames>
    <sheetDataSet>
      <sheetData sheetId="0">
        <row r="83">
          <cell r="M83">
            <v>2099768952.7800002</v>
          </cell>
        </row>
      </sheetData>
      <sheetData sheetId="1">
        <row r="18">
          <cell r="S18">
            <v>2287.6</v>
          </cell>
        </row>
      </sheetData>
      <sheetData sheetId="2" refreshError="1"/>
      <sheetData sheetId="3" refreshError="1"/>
      <sheetData sheetId="4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</row>
        <row r="2">
          <cell r="A2">
            <v>52.01</v>
          </cell>
          <cell r="B2" t="str">
            <v xml:space="preserve">       </v>
          </cell>
          <cell r="C2">
            <v>40</v>
          </cell>
          <cell r="D2" t="str">
            <v xml:space="preserve">S2   </v>
          </cell>
          <cell r="E2">
            <v>15</v>
          </cell>
          <cell r="F2">
            <v>1326819.56</v>
          </cell>
          <cell r="G2">
            <v>824645</v>
          </cell>
          <cell r="H2">
            <v>303152</v>
          </cell>
          <cell r="I2">
            <v>28195</v>
          </cell>
          <cell r="J2">
            <v>2.13</v>
          </cell>
          <cell r="K2">
            <v>10.75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62.2</v>
          </cell>
          <cell r="P2">
            <v>38.5</v>
          </cell>
        </row>
        <row r="3">
          <cell r="A3">
            <v>52.02</v>
          </cell>
          <cell r="B3" t="str">
            <v xml:space="preserve">       </v>
          </cell>
          <cell r="C3">
            <v>38</v>
          </cell>
          <cell r="D3" t="str">
            <v xml:space="preserve">S2   </v>
          </cell>
          <cell r="E3">
            <v>8</v>
          </cell>
          <cell r="F3">
            <v>668467155.10000002</v>
          </cell>
          <cell r="G3">
            <v>71678006</v>
          </cell>
          <cell r="H3">
            <v>543311777</v>
          </cell>
          <cell r="I3">
            <v>16174231</v>
          </cell>
          <cell r="J3">
            <v>2.42</v>
          </cell>
          <cell r="K3">
            <v>33.590000000000003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10.7</v>
          </cell>
          <cell r="P3">
            <v>4.7</v>
          </cell>
        </row>
        <row r="4">
          <cell r="A4">
            <v>52.12</v>
          </cell>
          <cell r="B4" t="str">
            <v xml:space="preserve">       </v>
          </cell>
          <cell r="C4">
            <v>38</v>
          </cell>
          <cell r="D4" t="str">
            <v xml:space="preserve">R2.5 </v>
          </cell>
          <cell r="E4">
            <v>15</v>
          </cell>
          <cell r="F4">
            <v>61918083.159999996</v>
          </cell>
          <cell r="G4">
            <v>41251901</v>
          </cell>
          <cell r="H4">
            <v>11378470</v>
          </cell>
          <cell r="I4">
            <v>1384179</v>
          </cell>
          <cell r="J4">
            <v>2.2400000000000002</v>
          </cell>
          <cell r="K4">
            <v>8.2200000000000006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66.599999999999994</v>
          </cell>
          <cell r="P4">
            <v>40.4</v>
          </cell>
        </row>
        <row r="5">
          <cell r="A5">
            <v>52.16</v>
          </cell>
          <cell r="B5" t="str">
            <v xml:space="preserve">       </v>
          </cell>
          <cell r="C5">
            <v>8</v>
          </cell>
          <cell r="D5" t="str">
            <v xml:space="preserve">L2   </v>
          </cell>
          <cell r="E5">
            <v>0</v>
          </cell>
          <cell r="F5">
            <v>147609174.63999999</v>
          </cell>
          <cell r="G5">
            <v>39266078</v>
          </cell>
          <cell r="H5">
            <v>108343097</v>
          </cell>
          <cell r="I5">
            <v>18451147</v>
          </cell>
          <cell r="J5">
            <v>12.5</v>
          </cell>
          <cell r="K5">
            <v>5.87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26.6</v>
          </cell>
          <cell r="P5">
            <v>2.8</v>
          </cell>
        </row>
        <row r="6">
          <cell r="A6">
            <v>52.18</v>
          </cell>
          <cell r="B6" t="str">
            <v xml:space="preserve">       </v>
          </cell>
          <cell r="C6">
            <v>15</v>
          </cell>
          <cell r="D6" t="str">
            <v xml:space="preserve">S3   </v>
          </cell>
          <cell r="E6">
            <v>0</v>
          </cell>
          <cell r="F6">
            <v>29040447.239999998</v>
          </cell>
          <cell r="G6">
            <v>17361754</v>
          </cell>
          <cell r="H6">
            <v>11678693</v>
          </cell>
          <cell r="I6">
            <v>1936998</v>
          </cell>
          <cell r="J6">
            <v>6.67</v>
          </cell>
          <cell r="K6">
            <v>6.03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59.8</v>
          </cell>
          <cell r="P6">
            <v>10.1</v>
          </cell>
        </row>
        <row r="7">
          <cell r="A7">
            <v>52.2</v>
          </cell>
          <cell r="B7" t="str">
            <v xml:space="preserve">       </v>
          </cell>
          <cell r="C7">
            <v>23</v>
          </cell>
          <cell r="D7" t="str">
            <v xml:space="preserve">S2   </v>
          </cell>
          <cell r="E7">
            <v>0</v>
          </cell>
          <cell r="F7">
            <v>53472175.380000003</v>
          </cell>
          <cell r="G7">
            <v>7868908</v>
          </cell>
          <cell r="H7">
            <v>45603267</v>
          </cell>
          <cell r="I7">
            <v>2326040</v>
          </cell>
          <cell r="J7">
            <v>4.3499999999999996</v>
          </cell>
          <cell r="K7">
            <v>19.61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14.7</v>
          </cell>
          <cell r="P7">
            <v>3.7</v>
          </cell>
        </row>
        <row r="8">
          <cell r="A8">
            <v>52.51</v>
          </cell>
          <cell r="B8" t="str">
            <v xml:space="preserve">       </v>
          </cell>
          <cell r="C8">
            <v>40</v>
          </cell>
          <cell r="D8" t="str">
            <v xml:space="preserve">S2   </v>
          </cell>
          <cell r="E8">
            <v>25</v>
          </cell>
          <cell r="F8">
            <v>1569943.31</v>
          </cell>
          <cell r="G8">
            <v>604514</v>
          </cell>
          <cell r="H8">
            <v>572943</v>
          </cell>
          <cell r="I8">
            <v>53272</v>
          </cell>
          <cell r="J8">
            <v>3.39</v>
          </cell>
          <cell r="K8">
            <v>10.76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38.5</v>
          </cell>
          <cell r="P8">
            <v>38.5</v>
          </cell>
        </row>
        <row r="9">
          <cell r="A9">
            <v>52.52</v>
          </cell>
          <cell r="B9" t="str">
            <v xml:space="preserve">       </v>
          </cell>
          <cell r="C9">
            <v>38</v>
          </cell>
          <cell r="D9" t="str">
            <v xml:space="preserve">S2   </v>
          </cell>
          <cell r="E9">
            <v>17</v>
          </cell>
          <cell r="F9">
            <v>45798261.799999997</v>
          </cell>
          <cell r="G9">
            <v>15000856</v>
          </cell>
          <cell r="H9">
            <v>23011701</v>
          </cell>
          <cell r="I9">
            <v>1927525</v>
          </cell>
          <cell r="J9">
            <v>4.21</v>
          </cell>
          <cell r="K9">
            <v>11.94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32.799999999999997</v>
          </cell>
          <cell r="P9">
            <v>33.1</v>
          </cell>
        </row>
        <row r="10">
          <cell r="A10">
            <v>52.55</v>
          </cell>
          <cell r="B10" t="str">
            <v xml:space="preserve">       </v>
          </cell>
          <cell r="C10">
            <v>40</v>
          </cell>
          <cell r="D10" t="str">
            <v xml:space="preserve">S2   </v>
          </cell>
          <cell r="E10">
            <v>25</v>
          </cell>
          <cell r="F10">
            <v>280177.81</v>
          </cell>
          <cell r="G10">
            <v>127467</v>
          </cell>
          <cell r="H10">
            <v>82666</v>
          </cell>
          <cell r="I10">
            <v>23829</v>
          </cell>
          <cell r="J10">
            <v>8.5</v>
          </cell>
          <cell r="K10">
            <v>3.47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45.5</v>
          </cell>
          <cell r="P10">
            <v>62.5</v>
          </cell>
        </row>
        <row r="11">
          <cell r="A11">
            <v>52.62</v>
          </cell>
          <cell r="B11" t="str">
            <v xml:space="preserve">       </v>
          </cell>
          <cell r="C11">
            <v>38</v>
          </cell>
          <cell r="D11" t="str">
            <v xml:space="preserve">R2.5 </v>
          </cell>
          <cell r="E11">
            <v>25</v>
          </cell>
          <cell r="F11">
            <v>19408450.34</v>
          </cell>
          <cell r="G11">
            <v>9535927</v>
          </cell>
          <cell r="H11">
            <v>5020411</v>
          </cell>
          <cell r="I11">
            <v>694125</v>
          </cell>
          <cell r="J11">
            <v>3.58</v>
          </cell>
          <cell r="K11">
            <v>7.23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49.1</v>
          </cell>
          <cell r="P11">
            <v>42.6</v>
          </cell>
        </row>
        <row r="12">
          <cell r="A12" t="str">
            <v>_x001A_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4">
          <cell r="A14">
            <v>52</v>
          </cell>
          <cell r="F14">
            <v>1028890688.3399998</v>
          </cell>
          <cell r="G14">
            <v>203520056</v>
          </cell>
          <cell r="H14">
            <v>749306177</v>
          </cell>
          <cell r="I14">
            <v>42999541</v>
          </cell>
          <cell r="K14">
            <v>17.399999999999999</v>
          </cell>
        </row>
      </sheetData>
      <sheetData sheetId="5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CALC RES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</row>
        <row r="2">
          <cell r="A2">
            <v>530.29999999999995</v>
          </cell>
          <cell r="B2" t="str">
            <v xml:space="preserve">          </v>
          </cell>
          <cell r="C2">
            <v>33</v>
          </cell>
          <cell r="D2" t="str">
            <v xml:space="preserve">   S3</v>
          </cell>
          <cell r="E2">
            <v>20</v>
          </cell>
          <cell r="F2">
            <v>126269647.91</v>
          </cell>
          <cell r="G2">
            <v>54532832</v>
          </cell>
          <cell r="H2">
            <v>46482886</v>
          </cell>
          <cell r="I2">
            <v>3060776</v>
          </cell>
          <cell r="J2">
            <v>2.42</v>
          </cell>
          <cell r="K2">
            <v>15.19</v>
          </cell>
          <cell r="L2">
            <v>43.2</v>
          </cell>
          <cell r="M2">
            <v>22.9</v>
          </cell>
        </row>
        <row r="3">
          <cell r="A3">
            <v>530.4</v>
          </cell>
          <cell r="B3" t="str">
            <v xml:space="preserve">          </v>
          </cell>
          <cell r="C3">
            <v>33</v>
          </cell>
          <cell r="D3" t="str">
            <v xml:space="preserve">   R3</v>
          </cell>
          <cell r="E3">
            <v>25</v>
          </cell>
          <cell r="F3">
            <v>1459451.33</v>
          </cell>
          <cell r="G3">
            <v>973950</v>
          </cell>
          <cell r="H3">
            <v>120638</v>
          </cell>
          <cell r="I3">
            <v>33166</v>
          </cell>
          <cell r="J3">
            <v>2.27</v>
          </cell>
          <cell r="K3">
            <v>3.64</v>
          </cell>
          <cell r="L3">
            <v>66.7</v>
          </cell>
          <cell r="M3">
            <v>41.7</v>
          </cell>
        </row>
        <row r="4">
          <cell r="A4">
            <v>530.5</v>
          </cell>
          <cell r="B4" t="str">
            <v xml:space="preserve">          </v>
          </cell>
          <cell r="C4">
            <v>38</v>
          </cell>
          <cell r="D4" t="str">
            <v xml:space="preserve">   R4</v>
          </cell>
          <cell r="E4">
            <v>23</v>
          </cell>
          <cell r="F4">
            <v>77862493.430000007</v>
          </cell>
          <cell r="G4">
            <v>28449981</v>
          </cell>
          <cell r="H4">
            <v>31504139</v>
          </cell>
          <cell r="I4">
            <v>1576793</v>
          </cell>
          <cell r="J4">
            <v>2.0299999999999998</v>
          </cell>
          <cell r="K4">
            <v>19.98</v>
          </cell>
          <cell r="L4">
            <v>36.5</v>
          </cell>
          <cell r="M4">
            <v>19.8</v>
          </cell>
        </row>
        <row r="5">
          <cell r="A5">
            <v>530.6</v>
          </cell>
          <cell r="B5" t="str">
            <v xml:space="preserve">          </v>
          </cell>
          <cell r="C5">
            <v>37</v>
          </cell>
          <cell r="D5" t="str">
            <v xml:space="preserve">   R3</v>
          </cell>
          <cell r="E5">
            <v>35</v>
          </cell>
          <cell r="F5">
            <v>78027000.739999995</v>
          </cell>
          <cell r="G5">
            <v>33862807</v>
          </cell>
          <cell r="H5">
            <v>16854743</v>
          </cell>
          <cell r="I5">
            <v>1369374</v>
          </cell>
          <cell r="J5">
            <v>1.75</v>
          </cell>
          <cell r="K5">
            <v>12.31</v>
          </cell>
          <cell r="L5">
            <v>43.4</v>
          </cell>
          <cell r="M5">
            <v>30</v>
          </cell>
        </row>
        <row r="6">
          <cell r="A6">
            <v>530.70000000000005</v>
          </cell>
          <cell r="B6" t="str">
            <v xml:space="preserve">          </v>
          </cell>
          <cell r="C6">
            <v>34</v>
          </cell>
          <cell r="D6" t="str">
            <v xml:space="preserve"> S2.5</v>
          </cell>
          <cell r="E6">
            <v>24</v>
          </cell>
          <cell r="F6">
            <v>34704603.659999996</v>
          </cell>
          <cell r="G6">
            <v>20941876</v>
          </cell>
          <cell r="H6">
            <v>5433623</v>
          </cell>
          <cell r="I6">
            <v>775440</v>
          </cell>
          <cell r="J6">
            <v>2.23</v>
          </cell>
          <cell r="K6">
            <v>7.01</v>
          </cell>
          <cell r="L6">
            <v>60.3</v>
          </cell>
          <cell r="M6">
            <v>36.9</v>
          </cell>
        </row>
        <row r="7">
          <cell r="A7">
            <v>530.79999999999995</v>
          </cell>
          <cell r="B7" t="str">
            <v xml:space="preserve">          </v>
          </cell>
          <cell r="C7">
            <v>42</v>
          </cell>
          <cell r="D7" t="str">
            <v xml:space="preserve">   S3</v>
          </cell>
          <cell r="E7">
            <v>42</v>
          </cell>
          <cell r="F7">
            <v>52213190.840000004</v>
          </cell>
          <cell r="G7">
            <v>6318038</v>
          </cell>
          <cell r="H7">
            <v>23965613</v>
          </cell>
          <cell r="I7">
            <v>720751</v>
          </cell>
          <cell r="J7">
            <v>1.38</v>
          </cell>
          <cell r="K7">
            <v>33.25</v>
          </cell>
          <cell r="L7">
            <v>12.1</v>
          </cell>
          <cell r="M7">
            <v>10.7</v>
          </cell>
        </row>
        <row r="8">
          <cell r="A8">
            <v>531.20000000000005</v>
          </cell>
          <cell r="B8" t="str">
            <v xml:space="preserve">          </v>
          </cell>
          <cell r="C8">
            <v>36</v>
          </cell>
          <cell r="D8" t="str">
            <v xml:space="preserve"> S2.5</v>
          </cell>
          <cell r="E8">
            <v>34</v>
          </cell>
          <cell r="F8">
            <v>8620162.9499999993</v>
          </cell>
          <cell r="G8">
            <v>4706418</v>
          </cell>
          <cell r="H8">
            <v>982890</v>
          </cell>
          <cell r="I8">
            <v>158163</v>
          </cell>
          <cell r="J8">
            <v>1.83</v>
          </cell>
          <cell r="K8">
            <v>6.21</v>
          </cell>
          <cell r="L8">
            <v>54.6</v>
          </cell>
          <cell r="M8">
            <v>42</v>
          </cell>
        </row>
        <row r="9">
          <cell r="A9">
            <v>531.29999999999995</v>
          </cell>
          <cell r="B9" t="str">
            <v xml:space="preserve">          </v>
          </cell>
          <cell r="C9">
            <v>34</v>
          </cell>
          <cell r="D9" t="str">
            <v xml:space="preserve">   R2</v>
          </cell>
          <cell r="E9">
            <v>14</v>
          </cell>
          <cell r="F9">
            <v>151178.70000000001</v>
          </cell>
          <cell r="G9">
            <v>116533</v>
          </cell>
          <cell r="H9">
            <v>13481</v>
          </cell>
          <cell r="I9">
            <v>3822</v>
          </cell>
          <cell r="J9">
            <v>2.5299999999999998</v>
          </cell>
          <cell r="K9">
            <v>3.53</v>
          </cell>
          <cell r="L9">
            <v>77.099999999999994</v>
          </cell>
          <cell r="M9">
            <v>50.6</v>
          </cell>
        </row>
        <row r="10">
          <cell r="A10">
            <v>531.4</v>
          </cell>
          <cell r="B10" t="str">
            <v xml:space="preserve">          </v>
          </cell>
          <cell r="C10">
            <v>30</v>
          </cell>
          <cell r="D10" t="str">
            <v xml:space="preserve">   R2</v>
          </cell>
          <cell r="E10">
            <v>30</v>
          </cell>
          <cell r="F10">
            <v>33259120.379999999</v>
          </cell>
          <cell r="G10">
            <v>10755063</v>
          </cell>
          <cell r="H10">
            <v>12526321</v>
          </cell>
          <cell r="I10">
            <v>775270</v>
          </cell>
          <cell r="J10">
            <v>2.33</v>
          </cell>
          <cell r="K10">
            <v>16.16</v>
          </cell>
          <cell r="L10">
            <v>32.299999999999997</v>
          </cell>
          <cell r="M10">
            <v>18.3</v>
          </cell>
        </row>
        <row r="11">
          <cell r="A11">
            <v>531.5</v>
          </cell>
          <cell r="B11" t="str">
            <v xml:space="preserve">          </v>
          </cell>
          <cell r="C11">
            <v>30</v>
          </cell>
          <cell r="D11" t="str">
            <v xml:space="preserve">   L3</v>
          </cell>
          <cell r="E11">
            <v>22</v>
          </cell>
          <cell r="F11">
            <v>3188534.38</v>
          </cell>
          <cell r="G11">
            <v>1831034</v>
          </cell>
          <cell r="H11">
            <v>656023</v>
          </cell>
          <cell r="I11">
            <v>82819</v>
          </cell>
          <cell r="J11">
            <v>2.6</v>
          </cell>
          <cell r="K11">
            <v>7.92</v>
          </cell>
          <cell r="L11">
            <v>57.4</v>
          </cell>
          <cell r="M11">
            <v>35.9</v>
          </cell>
        </row>
        <row r="12">
          <cell r="A12">
            <v>531.6</v>
          </cell>
          <cell r="B12" t="str">
            <v xml:space="preserve">          </v>
          </cell>
          <cell r="C12">
            <v>35</v>
          </cell>
          <cell r="D12" t="str">
            <v xml:space="preserve">   L2</v>
          </cell>
          <cell r="E12">
            <v>20</v>
          </cell>
          <cell r="F12">
            <v>629198.86</v>
          </cell>
          <cell r="G12">
            <v>351881</v>
          </cell>
          <cell r="H12">
            <v>151478</v>
          </cell>
          <cell r="I12">
            <v>14396</v>
          </cell>
          <cell r="J12">
            <v>2.29</v>
          </cell>
          <cell r="K12">
            <v>10.52</v>
          </cell>
          <cell r="L12">
            <v>55.9</v>
          </cell>
          <cell r="M12">
            <v>47.9</v>
          </cell>
        </row>
        <row r="13">
          <cell r="A13">
            <v>531.70000000000005</v>
          </cell>
          <cell r="B13" t="str">
            <v xml:space="preserve">          </v>
          </cell>
          <cell r="C13">
            <v>25</v>
          </cell>
          <cell r="D13" t="str">
            <v xml:space="preserve"> L2.5</v>
          </cell>
          <cell r="E13">
            <v>5</v>
          </cell>
          <cell r="F13">
            <v>76804695.560000002</v>
          </cell>
          <cell r="G13">
            <v>28161344</v>
          </cell>
          <cell r="H13">
            <v>44803117</v>
          </cell>
          <cell r="I13">
            <v>2918578</v>
          </cell>
          <cell r="J13">
            <v>3.8</v>
          </cell>
          <cell r="K13">
            <v>15.35</v>
          </cell>
          <cell r="L13">
            <v>36.700000000000003</v>
          </cell>
          <cell r="M13">
            <v>18.5</v>
          </cell>
        </row>
        <row r="14">
          <cell r="A14">
            <v>532</v>
          </cell>
          <cell r="B14" t="str">
            <v xml:space="preserve">          </v>
          </cell>
          <cell r="C14">
            <v>16</v>
          </cell>
          <cell r="D14" t="str">
            <v xml:space="preserve">   L3</v>
          </cell>
          <cell r="E14">
            <v>0</v>
          </cell>
          <cell r="F14">
            <v>88799505.659999996</v>
          </cell>
          <cell r="G14">
            <v>39432411</v>
          </cell>
          <cell r="H14">
            <v>49367095</v>
          </cell>
          <cell r="I14">
            <v>5549969</v>
          </cell>
          <cell r="J14">
            <v>6.25</v>
          </cell>
          <cell r="K14">
            <v>8.9</v>
          </cell>
          <cell r="L14">
            <v>44.4</v>
          </cell>
          <cell r="M14">
            <v>8</v>
          </cell>
        </row>
        <row r="15">
          <cell r="A15">
            <v>540</v>
          </cell>
          <cell r="B15" t="str">
            <v xml:space="preserve">          </v>
          </cell>
          <cell r="C15">
            <v>45</v>
          </cell>
          <cell r="D15" t="str">
            <v xml:space="preserve">   L2</v>
          </cell>
          <cell r="E15">
            <v>15</v>
          </cell>
          <cell r="F15">
            <v>205978.53</v>
          </cell>
          <cell r="G15">
            <v>125021</v>
          </cell>
          <cell r="H15">
            <v>50061</v>
          </cell>
          <cell r="I15">
            <v>3887</v>
          </cell>
          <cell r="J15">
            <v>1.89</v>
          </cell>
          <cell r="K15">
            <v>12.88</v>
          </cell>
          <cell r="L15">
            <v>60.7</v>
          </cell>
          <cell r="M15">
            <v>63.8</v>
          </cell>
        </row>
        <row r="16">
          <cell r="A16">
            <v>542</v>
          </cell>
          <cell r="B16" t="str">
            <v xml:space="preserve">          </v>
          </cell>
          <cell r="C16">
            <v>15</v>
          </cell>
          <cell r="D16" t="str">
            <v xml:space="preserve">   R3</v>
          </cell>
          <cell r="E16">
            <v>0</v>
          </cell>
          <cell r="F16">
            <v>341811.65</v>
          </cell>
          <cell r="G16">
            <v>77020</v>
          </cell>
          <cell r="H16">
            <v>264792</v>
          </cell>
          <cell r="I16">
            <v>22799</v>
          </cell>
          <cell r="J16">
            <v>6.67</v>
          </cell>
          <cell r="K16">
            <v>11.61</v>
          </cell>
          <cell r="L16">
            <v>22.5</v>
          </cell>
          <cell r="M16">
            <v>3.5</v>
          </cell>
        </row>
        <row r="17">
          <cell r="A17">
            <v>550</v>
          </cell>
          <cell r="B17" t="str">
            <v xml:space="preserve">          </v>
          </cell>
          <cell r="C17">
            <v>12</v>
          </cell>
          <cell r="D17" t="str">
            <v xml:space="preserve">   L3</v>
          </cell>
          <cell r="E17">
            <v>5</v>
          </cell>
          <cell r="F17">
            <v>8165546.4500000002</v>
          </cell>
          <cell r="G17">
            <v>3505335</v>
          </cell>
          <cell r="H17">
            <v>4251934</v>
          </cell>
          <cell r="I17">
            <v>646181</v>
          </cell>
          <cell r="J17">
            <v>7.91</v>
          </cell>
          <cell r="K17">
            <v>6.58</v>
          </cell>
          <cell r="L17">
            <v>42.9</v>
          </cell>
          <cell r="M17">
            <v>7.7</v>
          </cell>
        </row>
        <row r="18">
          <cell r="A18">
            <v>560</v>
          </cell>
          <cell r="B18" t="str">
            <v xml:space="preserve">          </v>
          </cell>
          <cell r="C18">
            <v>37</v>
          </cell>
          <cell r="D18" t="str">
            <v xml:space="preserve">   R1</v>
          </cell>
          <cell r="E18">
            <v>10</v>
          </cell>
          <cell r="F18">
            <v>336935615.20999998</v>
          </cell>
          <cell r="G18">
            <v>125148921</v>
          </cell>
          <cell r="H18">
            <v>178093133</v>
          </cell>
          <cell r="I18">
            <v>8187535</v>
          </cell>
          <cell r="J18">
            <v>2.4300000000000002</v>
          </cell>
          <cell r="K18">
            <v>21.75</v>
          </cell>
          <cell r="L18">
            <v>37.1</v>
          </cell>
          <cell r="M18">
            <v>26.1</v>
          </cell>
          <cell r="N18"/>
          <cell r="O18"/>
          <cell r="P18"/>
        </row>
        <row r="19">
          <cell r="A19">
            <v>570</v>
          </cell>
          <cell r="B19" t="str">
            <v xml:space="preserve">          </v>
          </cell>
          <cell r="C19">
            <v>40</v>
          </cell>
          <cell r="D19" t="str">
            <v xml:space="preserve">   L0</v>
          </cell>
          <cell r="E19">
            <v>20</v>
          </cell>
          <cell r="F19">
            <v>10646553.23</v>
          </cell>
          <cell r="G19">
            <v>3889480</v>
          </cell>
          <cell r="H19">
            <v>4627763</v>
          </cell>
          <cell r="I19">
            <v>212931</v>
          </cell>
          <cell r="J19">
            <v>2</v>
          </cell>
          <cell r="K19">
            <v>21.73</v>
          </cell>
          <cell r="L19">
            <v>36.5</v>
          </cell>
          <cell r="M19">
            <v>45.2</v>
          </cell>
          <cell r="N19"/>
          <cell r="O19"/>
          <cell r="P19"/>
        </row>
        <row r="20">
          <cell r="A20">
            <v>572</v>
          </cell>
          <cell r="B20" t="str">
            <v xml:space="preserve">          </v>
          </cell>
          <cell r="C20">
            <v>22</v>
          </cell>
          <cell r="D20" t="str">
            <v xml:space="preserve">   S2</v>
          </cell>
          <cell r="E20">
            <v>0</v>
          </cell>
          <cell r="F20">
            <v>1688975.61</v>
          </cell>
          <cell r="G20">
            <v>452564</v>
          </cell>
          <cell r="H20">
            <v>1236412</v>
          </cell>
          <cell r="I20">
            <v>76848</v>
          </cell>
          <cell r="J20">
            <v>4.55</v>
          </cell>
          <cell r="K20">
            <v>16.09</v>
          </cell>
          <cell r="L20">
            <v>26.8</v>
          </cell>
          <cell r="M20">
            <v>10.4</v>
          </cell>
          <cell r="N20"/>
          <cell r="O20"/>
          <cell r="P20"/>
        </row>
        <row r="21">
          <cell r="A21">
            <v>580.29999999999995</v>
          </cell>
          <cell r="B21" t="str">
            <v xml:space="preserve">          </v>
          </cell>
          <cell r="C21">
            <v>11</v>
          </cell>
          <cell r="D21" t="str">
            <v xml:space="preserve"> L2.5</v>
          </cell>
          <cell r="E21">
            <v>8</v>
          </cell>
          <cell r="F21">
            <v>60917579.560000002</v>
          </cell>
          <cell r="G21">
            <v>12588044</v>
          </cell>
          <cell r="H21">
            <v>43456129</v>
          </cell>
          <cell r="I21">
            <v>5094415</v>
          </cell>
          <cell r="J21">
            <v>8.36</v>
          </cell>
          <cell r="K21">
            <v>8.5299999999999994</v>
          </cell>
          <cell r="L21">
            <v>20.7</v>
          </cell>
          <cell r="M21">
            <v>2.8</v>
          </cell>
          <cell r="N21"/>
          <cell r="O21"/>
          <cell r="P21"/>
        </row>
        <row r="22">
          <cell r="A22">
            <v>580.4</v>
          </cell>
          <cell r="B22" t="str">
            <v xml:space="preserve">          </v>
          </cell>
          <cell r="C22">
            <v>13</v>
          </cell>
          <cell r="D22" t="str">
            <v xml:space="preserve">   L2</v>
          </cell>
          <cell r="E22">
            <v>8</v>
          </cell>
          <cell r="F22">
            <v>11658121.800000001</v>
          </cell>
          <cell r="G22">
            <v>3352854</v>
          </cell>
          <cell r="H22">
            <v>7372618</v>
          </cell>
          <cell r="I22">
            <v>824789</v>
          </cell>
          <cell r="J22">
            <v>7.07</v>
          </cell>
          <cell r="K22">
            <v>8.94</v>
          </cell>
          <cell r="L22">
            <v>28.8</v>
          </cell>
          <cell r="M22">
            <v>5.2</v>
          </cell>
          <cell r="N22"/>
          <cell r="O22"/>
          <cell r="P22"/>
        </row>
        <row r="23">
          <cell r="A23">
            <v>590.1</v>
          </cell>
          <cell r="B23" t="str">
            <v xml:space="preserve">          </v>
          </cell>
          <cell r="C23">
            <v>15</v>
          </cell>
          <cell r="D23" t="str">
            <v xml:space="preserve">   SQ</v>
          </cell>
          <cell r="E23">
            <v>0</v>
          </cell>
          <cell r="F23">
            <v>15739205.050000001</v>
          </cell>
          <cell r="G23">
            <v>7148264</v>
          </cell>
          <cell r="H23">
            <v>8590941</v>
          </cell>
          <cell r="I23">
            <v>1049805</v>
          </cell>
          <cell r="J23">
            <v>6.67</v>
          </cell>
          <cell r="K23">
            <v>8.18</v>
          </cell>
          <cell r="L23">
            <v>45.4</v>
          </cell>
          <cell r="M23">
            <v>6.8</v>
          </cell>
          <cell r="N23"/>
          <cell r="O23"/>
          <cell r="P23"/>
        </row>
        <row r="24">
          <cell r="A24">
            <v>590.20000000000005</v>
          </cell>
          <cell r="B24" t="str">
            <v xml:space="preserve">          </v>
          </cell>
          <cell r="C24">
            <v>8</v>
          </cell>
          <cell r="D24" t="str">
            <v xml:space="preserve">   SQ</v>
          </cell>
          <cell r="E24">
            <v>0</v>
          </cell>
          <cell r="F24">
            <v>28237799.559999999</v>
          </cell>
          <cell r="G24">
            <v>9685132</v>
          </cell>
          <cell r="H24">
            <v>18552668</v>
          </cell>
          <cell r="I24">
            <v>3529725</v>
          </cell>
          <cell r="J24">
            <v>12.5</v>
          </cell>
          <cell r="K24">
            <v>5.26</v>
          </cell>
          <cell r="L24">
            <v>34.299999999999997</v>
          </cell>
          <cell r="M24">
            <v>2.7</v>
          </cell>
          <cell r="N24"/>
          <cell r="O24"/>
          <cell r="P24"/>
        </row>
        <row r="25">
          <cell r="A25">
            <v>590.29999999999995</v>
          </cell>
          <cell r="B25" t="str">
            <v xml:space="preserve">          </v>
          </cell>
          <cell r="C25">
            <v>5</v>
          </cell>
          <cell r="D25" t="str">
            <v xml:space="preserve">   SQ</v>
          </cell>
          <cell r="E25">
            <v>0</v>
          </cell>
          <cell r="F25">
            <v>14352293.390000001</v>
          </cell>
          <cell r="G25">
            <v>9340602</v>
          </cell>
          <cell r="H25">
            <v>5011691</v>
          </cell>
          <cell r="I25">
            <v>2870459</v>
          </cell>
          <cell r="J25">
            <v>20</v>
          </cell>
          <cell r="K25">
            <v>1.75</v>
          </cell>
          <cell r="L25">
            <v>65.099999999999994</v>
          </cell>
          <cell r="M25">
            <v>3.3</v>
          </cell>
          <cell r="N25"/>
          <cell r="O25"/>
          <cell r="P25"/>
        </row>
        <row r="26">
          <cell r="A26">
            <v>590.4</v>
          </cell>
          <cell r="B26" t="str">
            <v xml:space="preserve">          </v>
          </cell>
          <cell r="C26">
            <v>12</v>
          </cell>
          <cell r="D26" t="str">
            <v xml:space="preserve">   L2</v>
          </cell>
          <cell r="E26">
            <v>0</v>
          </cell>
          <cell r="F26">
            <v>42893035.090000004</v>
          </cell>
          <cell r="G26">
            <v>3113687</v>
          </cell>
          <cell r="H26">
            <v>39779348</v>
          </cell>
          <cell r="I26">
            <v>3572990</v>
          </cell>
          <cell r="J26">
            <v>8.33</v>
          </cell>
          <cell r="K26">
            <v>11.13</v>
          </cell>
          <cell r="L26">
            <v>7.3</v>
          </cell>
          <cell r="M26">
            <v>0.9</v>
          </cell>
          <cell r="N26"/>
          <cell r="O26"/>
          <cell r="P26"/>
        </row>
        <row r="28">
          <cell r="C28" t="str">
            <v>Total Excl. 59.04</v>
          </cell>
          <cell r="F28">
            <v>1070878264.4399999</v>
          </cell>
          <cell r="G28">
            <v>405747405</v>
          </cell>
          <cell r="H28">
            <v>504370189</v>
          </cell>
          <cell r="I28">
            <v>39558691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"/>
      <sheetName val="Backups"/>
      <sheetName val="Parameters"/>
      <sheetName val="1.1 Sch250(withREF)"/>
      <sheetName val="1.1 Sch250(Submision) "/>
      <sheetName val="1.1 Sch250(Submission2017)"/>
      <sheetName val="1.2 Part b (withREF)"/>
      <sheetName val="1.2 Part b (Submission)"/>
      <sheetName val="1.3 Footnote (withREF) "/>
      <sheetName val="1.3 Footnote (Submission)"/>
      <sheetName val="2.1 Sch250 Variance"/>
      <sheetName val="2.2 Part b Variance"/>
      <sheetName val="2.3 GTC_ROI_Calculation"/>
      <sheetName val="3.1 Part b back up"/>
      <sheetName val="3.2 Part b railrelated "/>
      <sheetName val="3.3 part b with all co"/>
      <sheetName val="4.0 Sch210 Nature of Business"/>
      <sheetName val="4.1 Sch210 All Companies"/>
      <sheetName val="5. Sch250 Development"/>
      <sheetName val="210-P16"/>
      <sheetName val="210-P17"/>
      <sheetName val="US TAX-2019 S210 FINAL"/>
      <sheetName val="-&gt; "/>
      <sheetName val="High Level Summary"/>
      <sheetName val="2019 SAP STB Net in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"/>
      <sheetName val="DS DATA-2009 Bk 1 excl D&amp;G"/>
      <sheetName val="DS DATA-2009 Bk 1 D&amp;G"/>
      <sheetName val="DS DATA- 2009 Bk41 exclD&amp;G "/>
      <sheetName val="DS DATA-2009 Bk41 D&amp;G "/>
      <sheetName val="DS DATA-2008 Bk 1 excl D&amp;G"/>
      <sheetName val="DS DATA-2008 Bk 1 D&amp;G"/>
      <sheetName val="DS DATA-2008 Bk41 D&amp;G "/>
      <sheetName val="2007 BK 01 excluding DGs"/>
      <sheetName val="2007 BK 01 DGs"/>
      <sheetName val="2007 BK 41 excluding DGs"/>
      <sheetName val="2007 BK 41 DGs"/>
      <sheetName val="2006 US GAAP Excl DG and ITC"/>
      <sheetName val="2007 CDN GAAP Exc DG and ITC"/>
      <sheetName val="2006 CDN GAAP Ex DG&amp;ITC"/>
      <sheetName val="2004-06 CDN GAAP Add &amp; Ret"/>
      <sheetName val="BCR CDN GAAP"/>
      <sheetName val="EST AGE"/>
      <sheetName val="CTA GBV 1997"/>
      <sheetName val="Algoma A&amp;R"/>
      <sheetName val="Algoma PPA"/>
      <sheetName val="BC Rail A&amp;R"/>
      <sheetName val="SLX"/>
      <sheetName val="CNRCNRP-A&amp;R 1998-2006+07"/>
      <sheetName val="CN Conso"/>
      <sheetName val="USgaap Template"/>
      <sheetName val="USg Grading"/>
      <sheetName val="USg Rail"/>
      <sheetName val="USg Ties"/>
      <sheetName val="USg Ballast"/>
      <sheetName val="USg Bridges&amp;Culverts"/>
      <sheetName val="USg Bridges&amp;Culverts (V2)"/>
      <sheetName val="USg Bridges overhaul"/>
      <sheetName val="USg Bridges overhaul (V2)"/>
      <sheetName val="USg Tunnels"/>
      <sheetName val="USg Fences"/>
      <sheetName val="USg PublicImpr"/>
      <sheetName val="USg Right of Way"/>
      <sheetName val="USgOffBuild&amp;PassSt "/>
      <sheetName val="USgPowerPmach"/>
      <sheetName val="USg BuidlingRoad"/>
      <sheetName val="USg RoadBuildMach"/>
      <sheetName val="USg BuildRepShop"/>
      <sheetName val="USg ShopMach"/>
      <sheetName val="USg Signals"/>
      <sheetName val="USg Comm"/>
      <sheetName val="USg InterFrTerm"/>
      <sheetName val="USg MarineTerm"/>
      <sheetName val="USg FuelStat"/>
      <sheetName val="USg Locomotives"/>
      <sheetName val="USg Freight Cars"/>
      <sheetName val="USg IntermEq"/>
      <sheetName val="USg RoadwayMach"/>
      <sheetName val="USg Work Equip"/>
      <sheetName val="USg Comb WE+RM"/>
      <sheetName val="USg Autos&amp;Trucks"/>
      <sheetName val="USg EMPTY"/>
      <sheetName val="USg D&amp;G"/>
      <sheetName val="USg D&amp;G Add&amp;Ret"/>
      <sheetName val="&gt;&gt;CAD GAAP"/>
      <sheetName val="DS DATA-CAD GAAP 2007-09 Bk60 "/>
      <sheetName val="2009 Bk60"/>
      <sheetName val="CAD GAAP Template"/>
      <sheetName val="Grading"/>
      <sheetName val="Rail"/>
      <sheetName val="Ties"/>
      <sheetName val="Ballast"/>
      <sheetName val="Bridges&amp;Culverts"/>
      <sheetName val="Tunnel"/>
      <sheetName val="Fences"/>
      <sheetName val="Right of Way"/>
      <sheetName val="PublicImprov"/>
      <sheetName val="OffBuild&amp;PassSt"/>
      <sheetName val="PowerPmach(ADGBV)"/>
      <sheetName val="PowerP Mach"/>
      <sheetName val="Buildings Roadway"/>
      <sheetName val="RoadwBuilMach"/>
      <sheetName val="BuildRepShop"/>
      <sheetName val="ShopMach"/>
      <sheetName val="Signals"/>
      <sheetName val="Comm"/>
      <sheetName val="IntermFrTerm"/>
      <sheetName val="MarineTerm"/>
      <sheetName val="FuelStat"/>
      <sheetName val="D&amp;G"/>
      <sheetName val="Locomotive"/>
      <sheetName val="Freight Cars"/>
      <sheetName val="IntermEquip"/>
      <sheetName val="RoadwMach"/>
      <sheetName val="WorkEquip"/>
      <sheetName val="Comb RoadwMach+WkEq"/>
      <sheetName val="Autos&amp;Trucks"/>
      <sheetName val="CAD GAAP &gt;&gt;&gt;&gt;"/>
      <sheetName val="CAD GAAP AGE PowerPmach"/>
      <sheetName val="out-PowerP Mach"/>
      <sheetName val="D&amp;G Add&amp;Ret"/>
      <sheetName val="D&amp;G USgaap"/>
      <sheetName val="Rail grinding Age"/>
      <sheetName val="Sheet2"/>
      <sheetName val="Sheet3"/>
      <sheetName val="CDN GAAP Add &amp; Ret"/>
      <sheetName val="&gt;&gt;CTA"/>
      <sheetName val="CTA Template"/>
      <sheetName val="Fences-previous"/>
      <sheetName val="PowerPmach"/>
      <sheetName val="&gt;&gt;&gt;&gt;"/>
      <sheetName val="Locos Age"/>
    </sheetNames>
    <sheetDataSet>
      <sheetData sheetId="0">
        <row r="66">
          <cell r="A66" t="str">
            <v>Select the asset class in the drop down menu</v>
          </cell>
        </row>
        <row r="67">
          <cell r="A67" t="str">
            <v>Grading</v>
          </cell>
        </row>
        <row r="68">
          <cell r="A68" t="str">
            <v>Rail &amp; OTM</v>
          </cell>
        </row>
        <row r="69">
          <cell r="A69" t="str">
            <v>Ties</v>
          </cell>
        </row>
        <row r="70">
          <cell r="A70" t="str">
            <v>Ballast</v>
          </cell>
        </row>
        <row r="71">
          <cell r="A71" t="str">
            <v>Bridges &amp; Culverts</v>
          </cell>
        </row>
        <row r="72">
          <cell r="A72" t="str">
            <v>Tunnels</v>
          </cell>
        </row>
        <row r="73">
          <cell r="A73" t="str">
            <v>Fences</v>
          </cell>
        </row>
        <row r="74">
          <cell r="A74" t="str">
            <v>Public improvements</v>
          </cell>
        </row>
        <row r="75">
          <cell r="A75" t="str">
            <v>Right of Way</v>
          </cell>
        </row>
        <row r="76">
          <cell r="A76" t="str">
            <v>Office Buildings / Passenger Stations</v>
          </cell>
        </row>
        <row r="77">
          <cell r="A77" t="str">
            <v>Power Plant Machinery</v>
          </cell>
        </row>
        <row r="78">
          <cell r="A78" t="str">
            <v>Buildings - Roadway</v>
          </cell>
        </row>
        <row r="79">
          <cell r="A79" t="str">
            <v>Roadway Building Machines</v>
          </cell>
        </row>
        <row r="80">
          <cell r="A80" t="str">
            <v>Buildings - Repair Shops</v>
          </cell>
        </row>
        <row r="81">
          <cell r="A81" t="str">
            <v>Shop Machinery</v>
          </cell>
        </row>
        <row r="82">
          <cell r="A82" t="str">
            <v>Computer Equipment</v>
          </cell>
        </row>
        <row r="83">
          <cell r="A83" t="str">
            <v>Signals</v>
          </cell>
        </row>
        <row r="84">
          <cell r="A84" t="str">
            <v>Communications</v>
          </cell>
        </row>
        <row r="85">
          <cell r="A85" t="str">
            <v>Intermodal / Freight Terminals</v>
          </cell>
        </row>
        <row r="86">
          <cell r="A86" t="str">
            <v>Marine Terminals</v>
          </cell>
        </row>
        <row r="87">
          <cell r="A87" t="str">
            <v>Fuel Stations</v>
          </cell>
        </row>
        <row r="88">
          <cell r="A88" t="str">
            <v>Donation and Grants</v>
          </cell>
        </row>
        <row r="89">
          <cell r="A89" t="str">
            <v>Locomotives</v>
          </cell>
        </row>
        <row r="90">
          <cell r="A90" t="str">
            <v>Freight Cars</v>
          </cell>
        </row>
        <row r="91">
          <cell r="A91" t="str">
            <v>Intermodal Equipment</v>
          </cell>
        </row>
        <row r="92">
          <cell r="A92" t="str">
            <v>Roadway Machines</v>
          </cell>
        </row>
        <row r="93">
          <cell r="A93" t="str">
            <v>Work Equipment</v>
          </cell>
        </row>
        <row r="94">
          <cell r="A94" t="str">
            <v>Comb Roadway Mach &amp; Work Equip</v>
          </cell>
        </row>
        <row r="95">
          <cell r="A95" t="str">
            <v>Other Equipment-Autos, Trucks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zoomScaleNormal="100" workbookViewId="0">
      <pane xSplit="1" ySplit="2" topLeftCell="B3" activePane="bottomRight" state="frozen"/>
      <selection activeCell="G10" sqref="G10"/>
      <selection pane="topRight" activeCell="G10" sqref="G10"/>
      <selection pane="bottomLeft" activeCell="G10" sqref="G10"/>
      <selection pane="bottomRight" activeCell="H16" sqref="H16"/>
    </sheetView>
  </sheetViews>
  <sheetFormatPr defaultColWidth="9.1796875" defaultRowHeight="12.5" x14ac:dyDescent="0.25"/>
  <cols>
    <col min="1" max="1" width="6.1796875" style="35" customWidth="1"/>
    <col min="2" max="2" width="7.1796875" style="1" customWidth="1"/>
    <col min="3" max="3" width="69.81640625" style="1" customWidth="1"/>
    <col min="4" max="4" width="16" style="1" customWidth="1"/>
    <col min="5" max="5" width="18.1796875" style="1" customWidth="1"/>
    <col min="6" max="6" width="7.81640625" style="1" customWidth="1"/>
    <col min="7" max="16384" width="9.1796875" style="1"/>
  </cols>
  <sheetData>
    <row r="1" spans="2:8" ht="13" x14ac:dyDescent="0.3">
      <c r="E1" s="2"/>
    </row>
    <row r="2" spans="2:8" ht="13" x14ac:dyDescent="0.3">
      <c r="B2" s="3" t="s">
        <v>86</v>
      </c>
      <c r="F2" s="4"/>
    </row>
    <row r="3" spans="2:8" ht="15.75" customHeight="1" x14ac:dyDescent="0.3">
      <c r="B3" s="5" t="s">
        <v>0</v>
      </c>
      <c r="C3" s="6"/>
      <c r="D3" s="6"/>
      <c r="E3" s="6"/>
      <c r="F3" s="7"/>
    </row>
    <row r="4" spans="2:8" x14ac:dyDescent="0.25">
      <c r="B4" s="8" t="s">
        <v>1</v>
      </c>
      <c r="C4" s="9"/>
      <c r="D4" s="9"/>
      <c r="E4" s="9"/>
      <c r="F4" s="10"/>
    </row>
    <row r="5" spans="2:8" x14ac:dyDescent="0.25">
      <c r="B5" s="11"/>
      <c r="C5" s="12"/>
      <c r="D5" s="12"/>
      <c r="E5" s="12"/>
      <c r="F5" s="13"/>
    </row>
    <row r="6" spans="2:8" x14ac:dyDescent="0.25">
      <c r="B6" s="14"/>
      <c r="C6" s="14"/>
      <c r="D6" s="14" t="s">
        <v>2</v>
      </c>
      <c r="E6" s="14" t="s">
        <v>3</v>
      </c>
      <c r="F6" s="14"/>
    </row>
    <row r="7" spans="2:8" x14ac:dyDescent="0.25">
      <c r="B7" s="14" t="s">
        <v>4</v>
      </c>
      <c r="C7" s="14" t="s">
        <v>5</v>
      </c>
      <c r="D7" s="14" t="s">
        <v>6</v>
      </c>
      <c r="E7" s="14" t="s">
        <v>7</v>
      </c>
      <c r="F7" s="15" t="s">
        <v>4</v>
      </c>
      <c r="H7" s="100"/>
    </row>
    <row r="8" spans="2:8" x14ac:dyDescent="0.25">
      <c r="B8" s="16" t="s">
        <v>8</v>
      </c>
      <c r="C8" s="16" t="s">
        <v>9</v>
      </c>
      <c r="D8" s="14" t="s">
        <v>10</v>
      </c>
      <c r="E8" s="16" t="s">
        <v>11</v>
      </c>
      <c r="F8" s="16" t="s">
        <v>8</v>
      </c>
    </row>
    <row r="9" spans="2:8" x14ac:dyDescent="0.25">
      <c r="B9" s="17"/>
      <c r="C9" s="18"/>
      <c r="D9" s="19"/>
      <c r="E9" s="19"/>
      <c r="F9" s="17"/>
    </row>
    <row r="10" spans="2:8" ht="13" x14ac:dyDescent="0.3">
      <c r="B10" s="20"/>
      <c r="C10" s="21" t="s">
        <v>12</v>
      </c>
      <c r="D10" s="22"/>
      <c r="E10" s="22"/>
      <c r="F10" s="20"/>
      <c r="G10" s="3"/>
    </row>
    <row r="11" spans="2:8" ht="14.15" customHeight="1" x14ac:dyDescent="0.25">
      <c r="B11" s="16">
        <v>1</v>
      </c>
      <c r="C11" s="11" t="s">
        <v>13</v>
      </c>
      <c r="D11" s="22"/>
      <c r="E11" s="23">
        <v>849107</v>
      </c>
      <c r="F11" s="16">
        <v>1</v>
      </c>
    </row>
    <row r="12" spans="2:8" ht="14.15" customHeight="1" x14ac:dyDescent="0.25">
      <c r="B12" s="24">
        <v>2</v>
      </c>
      <c r="C12" s="25" t="s">
        <v>14</v>
      </c>
      <c r="D12" s="22"/>
      <c r="E12" s="23">
        <v>1257</v>
      </c>
      <c r="F12" s="24">
        <v>2</v>
      </c>
    </row>
    <row r="13" spans="2:8" ht="14.15" customHeight="1" x14ac:dyDescent="0.3">
      <c r="B13" s="24">
        <v>3</v>
      </c>
      <c r="C13" s="25" t="s">
        <v>15</v>
      </c>
      <c r="D13" s="26" t="s">
        <v>16</v>
      </c>
      <c r="E13" s="27">
        <v>28</v>
      </c>
      <c r="F13" s="24">
        <v>3</v>
      </c>
    </row>
    <row r="14" spans="2:8" ht="14.15" customHeight="1" x14ac:dyDescent="0.25">
      <c r="B14" s="28">
        <v>4</v>
      </c>
      <c r="C14" s="29" t="s">
        <v>17</v>
      </c>
      <c r="D14" s="22"/>
      <c r="E14" s="17"/>
      <c r="F14" s="30">
        <v>4</v>
      </c>
    </row>
    <row r="15" spans="2:8" ht="14.15" customHeight="1" x14ac:dyDescent="0.25">
      <c r="B15" s="16"/>
      <c r="C15" s="11" t="s">
        <v>18</v>
      </c>
      <c r="D15" s="22"/>
      <c r="E15" s="23">
        <v>737</v>
      </c>
      <c r="F15" s="16"/>
    </row>
    <row r="16" spans="2:8" ht="17.25" customHeight="1" thickBot="1" x14ac:dyDescent="0.3">
      <c r="B16" s="31">
        <v>5</v>
      </c>
      <c r="C16" s="32" t="s">
        <v>19</v>
      </c>
      <c r="D16" s="33"/>
      <c r="E16" s="34">
        <f>E11+E12+E13+E15</f>
        <v>851129</v>
      </c>
      <c r="F16" s="31">
        <v>5</v>
      </c>
    </row>
    <row r="17" spans="1:11" ht="19.5" customHeight="1" thickTop="1" x14ac:dyDescent="0.3">
      <c r="B17" s="14"/>
      <c r="C17" s="36" t="s">
        <v>20</v>
      </c>
      <c r="D17" s="37"/>
      <c r="E17" s="37"/>
      <c r="F17" s="14"/>
    </row>
    <row r="18" spans="1:11" ht="17.25" customHeight="1" x14ac:dyDescent="0.25">
      <c r="B18" s="16">
        <v>6</v>
      </c>
      <c r="C18" s="38" t="s">
        <v>21</v>
      </c>
      <c r="D18" s="23">
        <v>13395444</v>
      </c>
      <c r="E18" s="23">
        <v>14350538</v>
      </c>
      <c r="F18" s="16">
        <v>6</v>
      </c>
    </row>
    <row r="19" spans="1:11" ht="13.5" customHeight="1" x14ac:dyDescent="0.25">
      <c r="B19" s="24">
        <v>7</v>
      </c>
      <c r="C19" s="39" t="s">
        <v>22</v>
      </c>
      <c r="D19" s="23">
        <v>0</v>
      </c>
      <c r="E19" s="23">
        <v>0</v>
      </c>
      <c r="F19" s="24">
        <v>7</v>
      </c>
    </row>
    <row r="20" spans="1:11" ht="14.15" customHeight="1" x14ac:dyDescent="0.25">
      <c r="B20" s="24">
        <v>8</v>
      </c>
      <c r="C20" s="40" t="s">
        <v>23</v>
      </c>
      <c r="D20" s="23">
        <v>0</v>
      </c>
      <c r="E20" s="23">
        <v>0</v>
      </c>
      <c r="F20" s="24">
        <v>8</v>
      </c>
    </row>
    <row r="21" spans="1:11" ht="14.15" customHeight="1" x14ac:dyDescent="0.25">
      <c r="B21" s="24">
        <v>9</v>
      </c>
      <c r="C21" s="39" t="s">
        <v>24</v>
      </c>
      <c r="D21" s="23">
        <v>191056</v>
      </c>
      <c r="E21" s="23">
        <v>219170</v>
      </c>
      <c r="F21" s="24">
        <v>9</v>
      </c>
    </row>
    <row r="22" spans="1:11" ht="14.15" customHeight="1" x14ac:dyDescent="0.25">
      <c r="B22" s="24">
        <v>10</v>
      </c>
      <c r="C22" s="40" t="s">
        <v>25</v>
      </c>
      <c r="D22" s="23">
        <v>163594</v>
      </c>
      <c r="E22" s="23">
        <v>175680</v>
      </c>
      <c r="F22" s="24">
        <v>10</v>
      </c>
    </row>
    <row r="23" spans="1:11" ht="14.15" customHeight="1" x14ac:dyDescent="0.25">
      <c r="B23" s="24">
        <v>11</v>
      </c>
      <c r="C23" s="40" t="s">
        <v>26</v>
      </c>
      <c r="D23" s="41">
        <f>D18-D19-D20+D21+D22</f>
        <v>13750094</v>
      </c>
      <c r="E23" s="41">
        <f>E18-E19-E20+E21+E22</f>
        <v>14745388</v>
      </c>
      <c r="F23" s="24">
        <v>11</v>
      </c>
    </row>
    <row r="24" spans="1:11" ht="14.15" customHeight="1" x14ac:dyDescent="0.25">
      <c r="B24" s="24">
        <v>12</v>
      </c>
      <c r="C24" s="39" t="s">
        <v>27</v>
      </c>
      <c r="D24" s="23">
        <v>2759188</v>
      </c>
      <c r="E24" s="23">
        <v>2939690</v>
      </c>
      <c r="F24" s="24">
        <v>12</v>
      </c>
    </row>
    <row r="25" spans="1:11" ht="14.15" customHeight="1" x14ac:dyDescent="0.25">
      <c r="B25" s="24">
        <v>13</v>
      </c>
      <c r="C25" s="40" t="s">
        <v>28</v>
      </c>
      <c r="D25" s="41">
        <f>D23-D24</f>
        <v>10990906</v>
      </c>
      <c r="E25" s="41">
        <f>E23-E24</f>
        <v>11805698</v>
      </c>
      <c r="F25" s="24">
        <v>13</v>
      </c>
    </row>
    <row r="26" spans="1:11" x14ac:dyDescent="0.25">
      <c r="B26" s="18"/>
      <c r="C26" s="42"/>
      <c r="D26" s="42"/>
      <c r="E26" s="42"/>
      <c r="F26" s="43"/>
    </row>
    <row r="27" spans="1:11" ht="13.5" customHeight="1" x14ac:dyDescent="0.25">
      <c r="B27" s="44"/>
      <c r="C27" s="45" t="s">
        <v>29</v>
      </c>
      <c r="D27" s="46"/>
      <c r="E27" s="45"/>
      <c r="F27" s="47"/>
    </row>
    <row r="28" spans="1:11" x14ac:dyDescent="0.25">
      <c r="B28" s="44"/>
      <c r="C28" s="45" t="s">
        <v>30</v>
      </c>
      <c r="D28" s="45"/>
      <c r="E28" s="45"/>
      <c r="F28" s="47"/>
      <c r="K28" s="100"/>
    </row>
    <row r="29" spans="1:11" x14ac:dyDescent="0.25">
      <c r="B29" s="11"/>
      <c r="C29" s="12"/>
      <c r="D29" s="12"/>
      <c r="E29" s="12"/>
      <c r="F29" s="13"/>
    </row>
    <row r="30" spans="1:11" ht="13" x14ac:dyDescent="0.3">
      <c r="B30" s="11"/>
      <c r="C30" s="48" t="s">
        <v>31</v>
      </c>
      <c r="D30" s="49" t="s">
        <v>32</v>
      </c>
      <c r="E30" s="12"/>
      <c r="F30" s="50"/>
    </row>
    <row r="31" spans="1:11" ht="15.75" customHeight="1" x14ac:dyDescent="0.25">
      <c r="B31" s="51"/>
      <c r="C31" s="43"/>
      <c r="D31" s="18"/>
      <c r="E31" s="42"/>
      <c r="F31" s="47"/>
    </row>
    <row r="32" spans="1:11" x14ac:dyDescent="0.25">
      <c r="A32" s="52"/>
      <c r="B32" s="53"/>
      <c r="C32" s="54" t="s">
        <v>87</v>
      </c>
      <c r="D32" s="55" t="s">
        <v>88</v>
      </c>
      <c r="E32" s="56"/>
      <c r="F32" s="54"/>
    </row>
    <row r="33" spans="1:6" ht="12.75" customHeight="1" x14ac:dyDescent="0.25">
      <c r="A33" s="52"/>
      <c r="B33" s="53"/>
      <c r="C33" s="54" t="s">
        <v>89</v>
      </c>
      <c r="D33" s="55" t="s">
        <v>90</v>
      </c>
      <c r="E33" s="56"/>
      <c r="F33" s="54"/>
    </row>
    <row r="34" spans="1:6" x14ac:dyDescent="0.25">
      <c r="A34" s="52"/>
      <c r="B34" s="53"/>
      <c r="C34" s="54" t="s">
        <v>91</v>
      </c>
      <c r="D34" s="55" t="s">
        <v>90</v>
      </c>
      <c r="E34" s="56"/>
      <c r="F34" s="54"/>
    </row>
    <row r="35" spans="1:6" ht="12.75" customHeight="1" x14ac:dyDescent="0.25">
      <c r="A35" s="52"/>
      <c r="B35" s="53"/>
      <c r="C35" s="54" t="s">
        <v>92</v>
      </c>
      <c r="D35" s="55" t="s">
        <v>90</v>
      </c>
      <c r="E35" s="56"/>
      <c r="F35" s="54"/>
    </row>
    <row r="36" spans="1:6" ht="12.75" customHeight="1" x14ac:dyDescent="0.25">
      <c r="A36" s="52"/>
      <c r="B36" s="53"/>
      <c r="C36" s="54" t="s">
        <v>93</v>
      </c>
      <c r="D36" s="55" t="s">
        <v>88</v>
      </c>
      <c r="E36" s="56"/>
      <c r="F36" s="54"/>
    </row>
    <row r="37" spans="1:6" ht="12.75" customHeight="1" x14ac:dyDescent="0.25">
      <c r="A37" s="52"/>
      <c r="B37" s="53"/>
      <c r="C37" s="54" t="s">
        <v>94</v>
      </c>
      <c r="D37" s="55" t="s">
        <v>88</v>
      </c>
      <c r="E37" s="56"/>
      <c r="F37" s="54"/>
    </row>
    <row r="38" spans="1:6" x14ac:dyDescent="0.25">
      <c r="A38" s="52"/>
      <c r="B38" s="53"/>
      <c r="C38" s="54" t="s">
        <v>95</v>
      </c>
      <c r="D38" s="55" t="s">
        <v>88</v>
      </c>
      <c r="E38" s="56"/>
      <c r="F38" s="54"/>
    </row>
    <row r="39" spans="1:6" x14ac:dyDescent="0.25">
      <c r="A39" s="52"/>
      <c r="B39" s="53"/>
      <c r="C39" s="54" t="s">
        <v>96</v>
      </c>
      <c r="D39" s="55" t="s">
        <v>88</v>
      </c>
      <c r="E39" s="56"/>
      <c r="F39" s="54"/>
    </row>
    <row r="40" spans="1:6" ht="12.75" customHeight="1" x14ac:dyDescent="0.25">
      <c r="A40" s="52"/>
      <c r="B40" s="53"/>
      <c r="C40" s="54" t="s">
        <v>97</v>
      </c>
      <c r="D40" s="55" t="s">
        <v>90</v>
      </c>
      <c r="E40" s="56"/>
      <c r="F40" s="54"/>
    </row>
    <row r="41" spans="1:6" ht="12.75" customHeight="1" x14ac:dyDescent="0.25">
      <c r="A41" s="52"/>
      <c r="B41" s="53"/>
      <c r="C41" s="54" t="s">
        <v>98</v>
      </c>
      <c r="D41" s="55" t="s">
        <v>88</v>
      </c>
      <c r="E41" s="56"/>
      <c r="F41" s="54"/>
    </row>
    <row r="42" spans="1:6" x14ac:dyDescent="0.25">
      <c r="A42" s="52"/>
      <c r="B42" s="53"/>
      <c r="C42" s="54" t="s">
        <v>99</v>
      </c>
      <c r="D42" s="55" t="s">
        <v>100</v>
      </c>
      <c r="E42" s="56"/>
      <c r="F42" s="54"/>
    </row>
    <row r="43" spans="1:6" ht="12.75" customHeight="1" x14ac:dyDescent="0.25">
      <c r="A43" s="52"/>
      <c r="B43" s="53"/>
      <c r="C43" s="54" t="s">
        <v>101</v>
      </c>
      <c r="D43" s="55" t="s">
        <v>100</v>
      </c>
      <c r="E43" s="56"/>
      <c r="F43" s="54"/>
    </row>
    <row r="44" spans="1:6" ht="12.75" customHeight="1" x14ac:dyDescent="0.25">
      <c r="A44" s="52"/>
      <c r="B44" s="53"/>
      <c r="C44" s="54" t="s">
        <v>102</v>
      </c>
      <c r="D44" s="55" t="s">
        <v>88</v>
      </c>
      <c r="E44" s="56"/>
      <c r="F44" s="54"/>
    </row>
    <row r="45" spans="1:6" ht="12.75" customHeight="1" x14ac:dyDescent="0.25">
      <c r="A45" s="52"/>
      <c r="B45" s="53"/>
      <c r="C45" s="54" t="s">
        <v>103</v>
      </c>
      <c r="D45" s="55" t="s">
        <v>90</v>
      </c>
      <c r="E45" s="56"/>
      <c r="F45" s="54"/>
    </row>
    <row r="46" spans="1:6" x14ac:dyDescent="0.25">
      <c r="A46" s="52"/>
      <c r="B46" s="53"/>
      <c r="C46" s="54" t="s">
        <v>104</v>
      </c>
      <c r="D46" s="55" t="s">
        <v>90</v>
      </c>
      <c r="E46" s="56"/>
      <c r="F46" s="54"/>
    </row>
    <row r="47" spans="1:6" x14ac:dyDescent="0.25">
      <c r="A47" s="52"/>
      <c r="B47" s="53"/>
      <c r="C47" s="54" t="s">
        <v>105</v>
      </c>
      <c r="D47" s="55" t="s">
        <v>88</v>
      </c>
      <c r="E47" s="56"/>
      <c r="F47" s="54"/>
    </row>
    <row r="48" spans="1:6" x14ac:dyDescent="0.25">
      <c r="A48" s="52"/>
      <c r="B48" s="53"/>
      <c r="C48" s="54" t="s">
        <v>106</v>
      </c>
      <c r="D48" s="55" t="s">
        <v>88</v>
      </c>
      <c r="E48" s="56"/>
      <c r="F48" s="54"/>
    </row>
    <row r="49" spans="1:6" x14ac:dyDescent="0.25">
      <c r="A49" s="52"/>
      <c r="B49" s="53"/>
      <c r="C49" s="54" t="s">
        <v>107</v>
      </c>
      <c r="D49" s="55" t="s">
        <v>88</v>
      </c>
      <c r="E49" s="56"/>
      <c r="F49" s="54"/>
    </row>
    <row r="50" spans="1:6" x14ac:dyDescent="0.25">
      <c r="A50" s="52"/>
      <c r="B50" s="53"/>
      <c r="C50" s="54" t="s">
        <v>108</v>
      </c>
      <c r="D50" s="55" t="s">
        <v>90</v>
      </c>
      <c r="E50" s="56"/>
      <c r="F50" s="54"/>
    </row>
    <row r="51" spans="1:6" x14ac:dyDescent="0.25">
      <c r="A51" s="52"/>
      <c r="B51" s="53"/>
      <c r="C51" s="54" t="s">
        <v>109</v>
      </c>
      <c r="D51" s="55" t="s">
        <v>90</v>
      </c>
      <c r="E51" s="56"/>
      <c r="F51" s="54"/>
    </row>
    <row r="52" spans="1:6" ht="12.75" customHeight="1" x14ac:dyDescent="0.25">
      <c r="A52" s="52"/>
      <c r="B52" s="44"/>
      <c r="C52" s="54" t="s">
        <v>110</v>
      </c>
      <c r="D52" s="55" t="s">
        <v>90</v>
      </c>
      <c r="E52" s="56"/>
      <c r="F52" s="54"/>
    </row>
    <row r="53" spans="1:6" ht="12.75" customHeight="1" x14ac:dyDescent="0.25">
      <c r="A53" s="52"/>
      <c r="B53" s="44"/>
      <c r="C53" s="54"/>
      <c r="D53" s="55"/>
      <c r="E53" s="56"/>
      <c r="F53" s="54"/>
    </row>
    <row r="54" spans="1:6" ht="12.75" customHeight="1" x14ac:dyDescent="0.25">
      <c r="A54" s="52"/>
      <c r="B54" s="44"/>
      <c r="C54" s="57"/>
      <c r="D54" s="55"/>
      <c r="E54" s="56"/>
      <c r="F54" s="54"/>
    </row>
    <row r="55" spans="1:6" s="62" customFormat="1" x14ac:dyDescent="0.25">
      <c r="A55" s="58"/>
      <c r="B55" s="59"/>
      <c r="C55" s="60"/>
      <c r="D55" s="61"/>
      <c r="E55" s="61"/>
      <c r="F55" s="60"/>
    </row>
    <row r="56" spans="1:6" ht="18" customHeight="1" x14ac:dyDescent="0.3">
      <c r="B56" s="63" t="s">
        <v>33</v>
      </c>
      <c r="C56" s="64"/>
      <c r="D56" s="64"/>
      <c r="E56" s="64"/>
      <c r="F56" s="65"/>
    </row>
    <row r="57" spans="1:6" x14ac:dyDescent="0.25">
      <c r="B57" s="66"/>
      <c r="C57" s="67"/>
      <c r="D57" s="68"/>
      <c r="E57" s="68"/>
      <c r="F57" s="69"/>
    </row>
    <row r="58" spans="1:6" x14ac:dyDescent="0.25">
      <c r="B58" s="70"/>
      <c r="C58" s="71"/>
      <c r="D58" s="72"/>
      <c r="E58" s="72"/>
      <c r="F58" s="73"/>
    </row>
    <row r="59" spans="1:6" x14ac:dyDescent="0.25">
      <c r="B59" s="70"/>
      <c r="C59" s="71"/>
      <c r="D59" s="72"/>
      <c r="E59" s="72"/>
      <c r="F59" s="73"/>
    </row>
    <row r="60" spans="1:6" ht="13.5" customHeight="1" x14ac:dyDescent="0.25">
      <c r="B60" s="74"/>
      <c r="C60" s="75"/>
      <c r="D60" s="76"/>
      <c r="E60" s="76"/>
      <c r="F60" s="77"/>
    </row>
    <row r="61" spans="1:6" x14ac:dyDescent="0.25">
      <c r="D61" s="3"/>
    </row>
    <row r="62" spans="1:6" x14ac:dyDescent="0.25">
      <c r="D62" s="3"/>
    </row>
  </sheetData>
  <mergeCells count="3">
    <mergeCell ref="B3:F3"/>
    <mergeCell ref="B4:F4"/>
    <mergeCell ref="B56:F56"/>
  </mergeCells>
  <printOptions horizontalCentered="1"/>
  <pageMargins left="0.25" right="0.25" top="0.75" bottom="0.75" header="0.5" footer="0.5"/>
  <pageSetup scale="81" orientation="portrait" r:id="rId1"/>
  <headerFooter alignWithMargins="0">
    <oddHeader xml:space="preserve">&amp;R&amp;"Arial Black,Regular"&amp;18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zoomScaleNormal="100" workbookViewId="0">
      <selection activeCell="B39" sqref="B39"/>
    </sheetView>
  </sheetViews>
  <sheetFormatPr defaultColWidth="9.1796875" defaultRowHeight="12.5" x14ac:dyDescent="0.25"/>
  <cols>
    <col min="1" max="1" width="9.1796875" style="1"/>
    <col min="2" max="2" width="111.7265625" style="1" customWidth="1"/>
    <col min="3" max="4" width="10.6328125" style="1" customWidth="1"/>
    <col min="5" max="5" width="12.54296875" style="78" customWidth="1"/>
    <col min="6" max="16384" width="9.1796875" style="1"/>
  </cols>
  <sheetData>
    <row r="1" spans="1:4" ht="13" x14ac:dyDescent="0.3">
      <c r="D1" s="2"/>
    </row>
    <row r="2" spans="1:4" ht="13" x14ac:dyDescent="0.3">
      <c r="A2" s="3" t="s">
        <v>86</v>
      </c>
      <c r="D2" s="4"/>
    </row>
    <row r="3" spans="1:4" ht="13" x14ac:dyDescent="0.3">
      <c r="B3" s="79" t="s">
        <v>34</v>
      </c>
    </row>
    <row r="4" spans="1:4" x14ac:dyDescent="0.25">
      <c r="B4" s="35" t="s">
        <v>1</v>
      </c>
    </row>
    <row r="5" spans="1:4" x14ac:dyDescent="0.25">
      <c r="B5" s="35" t="s">
        <v>35</v>
      </c>
    </row>
    <row r="6" spans="1:4" x14ac:dyDescent="0.25">
      <c r="B6" s="35"/>
    </row>
    <row r="7" spans="1:4" x14ac:dyDescent="0.25">
      <c r="B7" s="35" t="s">
        <v>36</v>
      </c>
    </row>
    <row r="8" spans="1:4" x14ac:dyDescent="0.25">
      <c r="A8" s="12"/>
      <c r="B8" s="80"/>
      <c r="C8" s="45"/>
    </row>
    <row r="9" spans="1:4" x14ac:dyDescent="0.25">
      <c r="B9" s="35" t="s">
        <v>37</v>
      </c>
      <c r="C9" s="42"/>
      <c r="D9" s="42"/>
    </row>
    <row r="10" spans="1:4" x14ac:dyDescent="0.25">
      <c r="A10" s="12"/>
      <c r="B10" s="80" t="s">
        <v>38</v>
      </c>
      <c r="C10" s="12"/>
      <c r="D10" s="12"/>
    </row>
    <row r="12" spans="1:4" ht="13" x14ac:dyDescent="0.3">
      <c r="A12" s="81" t="s">
        <v>39</v>
      </c>
      <c r="B12" s="82" t="s">
        <v>40</v>
      </c>
    </row>
    <row r="13" spans="1:4" ht="13" x14ac:dyDescent="0.3">
      <c r="A13" s="82"/>
      <c r="B13" s="82" t="s">
        <v>41</v>
      </c>
    </row>
    <row r="14" spans="1:4" ht="13" x14ac:dyDescent="0.3">
      <c r="A14" s="82"/>
      <c r="B14" s="82" t="s">
        <v>42</v>
      </c>
    </row>
    <row r="17" spans="1:4" x14ac:dyDescent="0.25">
      <c r="B17" s="1" t="s">
        <v>43</v>
      </c>
      <c r="D17" s="45"/>
    </row>
    <row r="18" spans="1:4" x14ac:dyDescent="0.25">
      <c r="B18" s="1" t="s">
        <v>44</v>
      </c>
      <c r="D18" s="83">
        <v>648554</v>
      </c>
    </row>
    <row r="19" spans="1:4" x14ac:dyDescent="0.25">
      <c r="D19" s="84"/>
    </row>
    <row r="20" spans="1:4" x14ac:dyDescent="0.25">
      <c r="B20" s="85" t="s">
        <v>45</v>
      </c>
      <c r="D20" s="83">
        <v>3285</v>
      </c>
    </row>
    <row r="21" spans="1:4" x14ac:dyDescent="0.25">
      <c r="D21" s="84"/>
    </row>
    <row r="22" spans="1:4" x14ac:dyDescent="0.25">
      <c r="B22" s="85" t="s">
        <v>46</v>
      </c>
    </row>
    <row r="23" spans="1:4" x14ac:dyDescent="0.25">
      <c r="B23" s="1" t="s">
        <v>47</v>
      </c>
      <c r="D23" s="83"/>
    </row>
    <row r="24" spans="1:4" x14ac:dyDescent="0.25">
      <c r="D24" s="84"/>
    </row>
    <row r="25" spans="1:4" x14ac:dyDescent="0.25">
      <c r="B25" s="85" t="s">
        <v>48</v>
      </c>
      <c r="D25" s="83">
        <f>D18-D20-D23</f>
        <v>645269</v>
      </c>
    </row>
    <row r="26" spans="1:4" x14ac:dyDescent="0.25">
      <c r="A26" s="12"/>
      <c r="B26" s="12"/>
      <c r="C26" s="12"/>
      <c r="D26" s="83"/>
    </row>
    <row r="27" spans="1:4" x14ac:dyDescent="0.25">
      <c r="D27" s="86"/>
    </row>
    <row r="28" spans="1:4" ht="13" x14ac:dyDescent="0.3">
      <c r="A28" s="81" t="s">
        <v>49</v>
      </c>
      <c r="B28" s="82" t="s">
        <v>50</v>
      </c>
      <c r="D28" s="86"/>
    </row>
    <row r="30" spans="1:4" x14ac:dyDescent="0.25">
      <c r="B30" s="1" t="s">
        <v>51</v>
      </c>
      <c r="D30" s="87">
        <v>849107</v>
      </c>
    </row>
    <row r="31" spans="1:4" x14ac:dyDescent="0.25">
      <c r="D31" s="84"/>
    </row>
    <row r="32" spans="1:4" x14ac:dyDescent="0.25">
      <c r="B32" s="85" t="s">
        <v>52</v>
      </c>
      <c r="D32" s="86"/>
    </row>
    <row r="33" spans="2:4" x14ac:dyDescent="0.25">
      <c r="B33" s="1" t="s">
        <v>53</v>
      </c>
      <c r="D33" s="86"/>
    </row>
    <row r="34" spans="2:4" x14ac:dyDescent="0.25">
      <c r="B34" s="1" t="s">
        <v>54</v>
      </c>
      <c r="D34" s="83">
        <v>292425</v>
      </c>
    </row>
    <row r="35" spans="2:4" x14ac:dyDescent="0.25">
      <c r="D35" s="86"/>
    </row>
    <row r="36" spans="2:4" x14ac:dyDescent="0.25">
      <c r="B36" s="85" t="s">
        <v>55</v>
      </c>
      <c r="D36" s="86"/>
    </row>
    <row r="37" spans="2:4" x14ac:dyDescent="0.25">
      <c r="B37" s="1" t="s">
        <v>56</v>
      </c>
    </row>
    <row r="38" spans="2:4" x14ac:dyDescent="0.25">
      <c r="B38" s="1" t="s">
        <v>57</v>
      </c>
      <c r="D38" s="83">
        <v>1257</v>
      </c>
    </row>
    <row r="39" spans="2:4" x14ac:dyDescent="0.25">
      <c r="D39" s="86"/>
    </row>
    <row r="40" spans="2:4" x14ac:dyDescent="0.25">
      <c r="B40" s="85" t="s">
        <v>58</v>
      </c>
      <c r="D40" s="86"/>
    </row>
    <row r="41" spans="2:4" x14ac:dyDescent="0.25">
      <c r="B41" s="1" t="s">
        <v>59</v>
      </c>
      <c r="D41" s="83">
        <v>0</v>
      </c>
    </row>
    <row r="42" spans="2:4" x14ac:dyDescent="0.25">
      <c r="D42" s="86"/>
    </row>
    <row r="43" spans="2:4" x14ac:dyDescent="0.25">
      <c r="B43" s="85" t="s">
        <v>60</v>
      </c>
      <c r="D43" s="86"/>
    </row>
    <row r="44" spans="2:4" x14ac:dyDescent="0.25">
      <c r="B44" s="1" t="s">
        <v>61</v>
      </c>
      <c r="D44" s="83">
        <v>317139</v>
      </c>
    </row>
    <row r="45" spans="2:4" x14ac:dyDescent="0.25">
      <c r="D45" s="86"/>
    </row>
    <row r="46" spans="2:4" x14ac:dyDescent="0.25">
      <c r="B46" s="85" t="s">
        <v>62</v>
      </c>
      <c r="D46" s="87">
        <v>159782</v>
      </c>
    </row>
    <row r="47" spans="2:4" x14ac:dyDescent="0.25">
      <c r="D47" s="84"/>
    </row>
    <row r="48" spans="2:4" x14ac:dyDescent="0.25">
      <c r="B48" s="85" t="s">
        <v>63</v>
      </c>
      <c r="D48" s="84">
        <f>D30+D34+D38+D41-D44-D46</f>
        <v>665868</v>
      </c>
    </row>
    <row r="49" spans="1:4" x14ac:dyDescent="0.25">
      <c r="A49" s="12"/>
      <c r="B49" s="12"/>
      <c r="C49" s="12"/>
      <c r="D49" s="83"/>
    </row>
    <row r="51" spans="1:4" x14ac:dyDescent="0.25">
      <c r="A51" s="88" t="s">
        <v>64</v>
      </c>
      <c r="B51" s="1" t="s">
        <v>65</v>
      </c>
      <c r="D51" s="89">
        <f>ROUND(D48/D25,4)</f>
        <v>1.0319</v>
      </c>
    </row>
    <row r="52" spans="1:4" x14ac:dyDescent="0.25">
      <c r="D52" s="90"/>
    </row>
    <row r="53" spans="1:4" x14ac:dyDescent="0.25">
      <c r="A53" s="88" t="s">
        <v>66</v>
      </c>
      <c r="B53" s="1" t="s">
        <v>67</v>
      </c>
      <c r="D53" s="89">
        <f>1-D51</f>
        <v>-3.1900000000000039E-2</v>
      </c>
    </row>
    <row r="54" spans="1:4" x14ac:dyDescent="0.25">
      <c r="D54" s="86"/>
    </row>
    <row r="55" spans="1:4" x14ac:dyDescent="0.25">
      <c r="A55" s="88" t="s">
        <v>68</v>
      </c>
      <c r="B55" s="1" t="s">
        <v>69</v>
      </c>
      <c r="D55" s="86"/>
    </row>
    <row r="56" spans="1:4" x14ac:dyDescent="0.25">
      <c r="D56" s="86"/>
    </row>
    <row r="57" spans="1:4" x14ac:dyDescent="0.25">
      <c r="B57" s="85" t="s">
        <v>70</v>
      </c>
      <c r="D57" s="86"/>
    </row>
    <row r="58" spans="1:4" x14ac:dyDescent="0.25">
      <c r="B58" s="1" t="s">
        <v>71</v>
      </c>
      <c r="D58" s="91">
        <v>856</v>
      </c>
    </row>
    <row r="59" spans="1:4" x14ac:dyDescent="0.25">
      <c r="A59" s="12"/>
      <c r="B59" s="12"/>
      <c r="C59" s="12"/>
      <c r="D59" s="62"/>
    </row>
    <row r="60" spans="1:4" x14ac:dyDescent="0.25">
      <c r="A60" s="92"/>
      <c r="B60" s="93" t="s">
        <v>72</v>
      </c>
      <c r="C60" s="92"/>
      <c r="D60" s="94"/>
    </row>
    <row r="61" spans="1:4" x14ac:dyDescent="0.25">
      <c r="D61" s="86"/>
    </row>
    <row r="62" spans="1:4" x14ac:dyDescent="0.25">
      <c r="A62" s="88" t="s">
        <v>73</v>
      </c>
      <c r="B62" s="1" t="s">
        <v>74</v>
      </c>
      <c r="D62" s="86"/>
    </row>
    <row r="63" spans="1:4" x14ac:dyDescent="0.25">
      <c r="B63" s="1" t="s">
        <v>75</v>
      </c>
      <c r="D63" s="62"/>
    </row>
    <row r="64" spans="1:4" x14ac:dyDescent="0.25">
      <c r="B64" s="1" t="s">
        <v>76</v>
      </c>
      <c r="D64" s="86">
        <v>-828.36641791044781</v>
      </c>
    </row>
    <row r="65" spans="1:4" x14ac:dyDescent="0.25">
      <c r="A65" s="12"/>
      <c r="B65" s="12"/>
      <c r="C65" s="12"/>
      <c r="D65" s="83"/>
    </row>
    <row r="66" spans="1:4" x14ac:dyDescent="0.25">
      <c r="A66" s="12"/>
      <c r="B66" s="80" t="s">
        <v>77</v>
      </c>
      <c r="C66" s="12"/>
      <c r="D66" s="94"/>
    </row>
    <row r="67" spans="1:4" x14ac:dyDescent="0.25">
      <c r="D67" s="86"/>
    </row>
    <row r="68" spans="1:4" x14ac:dyDescent="0.25">
      <c r="A68" s="88" t="s">
        <v>78</v>
      </c>
      <c r="B68" s="1" t="s">
        <v>79</v>
      </c>
      <c r="D68" s="95"/>
    </row>
    <row r="69" spans="1:4" x14ac:dyDescent="0.25">
      <c r="D69" s="95"/>
    </row>
    <row r="70" spans="1:4" x14ac:dyDescent="0.25">
      <c r="B70" s="1" t="s">
        <v>80</v>
      </c>
      <c r="D70" s="95">
        <f>D58</f>
        <v>856</v>
      </c>
    </row>
    <row r="71" spans="1:4" x14ac:dyDescent="0.25">
      <c r="D71" s="95"/>
    </row>
    <row r="72" spans="1:4" x14ac:dyDescent="0.25">
      <c r="B72" s="85" t="s">
        <v>81</v>
      </c>
      <c r="D72" s="83">
        <f>D64</f>
        <v>-828.36641791044781</v>
      </c>
    </row>
    <row r="73" spans="1:4" x14ac:dyDescent="0.25">
      <c r="D73" s="95"/>
    </row>
    <row r="74" spans="1:4" x14ac:dyDescent="0.25">
      <c r="B74" s="1" t="s">
        <v>82</v>
      </c>
      <c r="D74" s="95">
        <f>D70+D72</f>
        <v>27.633582089552192</v>
      </c>
    </row>
    <row r="75" spans="1:4" x14ac:dyDescent="0.25">
      <c r="A75" s="12"/>
      <c r="B75" s="12"/>
      <c r="C75" s="12"/>
      <c r="D75" s="83"/>
    </row>
  </sheetData>
  <printOptions horizontalCentered="1"/>
  <pageMargins left="0.5" right="0.5" top="0.5" bottom="0.5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A2" sqref="A2"/>
    </sheetView>
  </sheetViews>
  <sheetFormatPr defaultColWidth="9.1796875" defaultRowHeight="12.5" x14ac:dyDescent="0.25"/>
  <cols>
    <col min="1" max="1" width="9.1796875" style="1"/>
    <col min="2" max="2" width="103.1796875" style="1" customWidth="1"/>
    <col min="3" max="3" width="1.54296875" style="1" customWidth="1"/>
    <col min="4" max="4" width="2" style="1" customWidth="1"/>
    <col min="5" max="5" width="11.453125" style="1" bestFit="1" customWidth="1"/>
    <col min="6" max="16384" width="9.1796875" style="1"/>
  </cols>
  <sheetData>
    <row r="1" spans="1:5" ht="13" x14ac:dyDescent="0.3">
      <c r="E1" s="2"/>
    </row>
    <row r="2" spans="1:5" ht="13" x14ac:dyDescent="0.3">
      <c r="A2" s="3" t="s">
        <v>86</v>
      </c>
      <c r="E2" s="4"/>
    </row>
    <row r="3" spans="1:5" ht="13" x14ac:dyDescent="0.3">
      <c r="A3" s="3"/>
      <c r="B3" s="79" t="s">
        <v>83</v>
      </c>
    </row>
    <row r="4" spans="1:5" x14ac:dyDescent="0.25">
      <c r="A4" s="3"/>
      <c r="B4" s="35" t="s">
        <v>1</v>
      </c>
    </row>
    <row r="5" spans="1:5" x14ac:dyDescent="0.25">
      <c r="A5" s="3"/>
      <c r="B5" s="35"/>
    </row>
    <row r="6" spans="1:5" x14ac:dyDescent="0.25">
      <c r="A6" s="3"/>
      <c r="B6" s="96" t="s">
        <v>84</v>
      </c>
      <c r="E6" s="97"/>
    </row>
    <row r="7" spans="1:5" x14ac:dyDescent="0.25">
      <c r="A7" s="3"/>
      <c r="B7" s="96" t="s">
        <v>85</v>
      </c>
    </row>
    <row r="8" spans="1:5" x14ac:dyDescent="0.25">
      <c r="A8" s="3"/>
      <c r="B8" s="96"/>
    </row>
    <row r="9" spans="1:5" x14ac:dyDescent="0.25">
      <c r="A9" s="3"/>
      <c r="B9" s="62"/>
    </row>
    <row r="10" spans="1:5" x14ac:dyDescent="0.25">
      <c r="A10" s="98"/>
    </row>
    <row r="11" spans="1:5" ht="27.75" customHeight="1" x14ac:dyDescent="0.25">
      <c r="A11" s="3"/>
      <c r="B11" s="99"/>
      <c r="E11" s="3"/>
    </row>
    <row r="12" spans="1:5" ht="27.75" customHeight="1" x14ac:dyDescent="0.25">
      <c r="A12" s="3"/>
      <c r="B12" s="99"/>
    </row>
    <row r="13" spans="1:5" ht="27.75" customHeight="1" x14ac:dyDescent="0.25">
      <c r="A13" s="3"/>
      <c r="B13" s="99"/>
    </row>
    <row r="14" spans="1:5" ht="27.75" customHeight="1" x14ac:dyDescent="0.25">
      <c r="A14" s="3"/>
      <c r="B14" s="99"/>
    </row>
    <row r="15" spans="1:5" ht="27.75" customHeight="1" x14ac:dyDescent="0.25">
      <c r="A15" s="3"/>
      <c r="B15" s="99"/>
    </row>
    <row r="16" spans="1:5" ht="27.75" customHeight="1" x14ac:dyDescent="0.25">
      <c r="A16" s="3"/>
      <c r="B16" s="99"/>
    </row>
  </sheetData>
  <printOptions horizontalCentered="1"/>
  <pageMargins left="0.5" right="0.5" top="0.5" bottom="0.5" header="0.5" footer="0.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Sch250</vt:lpstr>
      <vt:lpstr>Part b</vt:lpstr>
      <vt:lpstr>Footnote</vt:lpstr>
      <vt:lpstr>'Sch250'!Companies</vt:lpstr>
      <vt:lpstr>Footnote!Print_Area</vt:lpstr>
      <vt:lpstr>'Part b'!Print_Area</vt:lpstr>
      <vt:lpstr>'Sch250'!Print_Area</vt:lpstr>
      <vt:lpstr>'Sch250'!Print_Titles</vt:lpstr>
      <vt:lpstr>'Sch250'!Sch250_tab2.1withREF</vt:lpstr>
      <vt:lpstr>'Sch250'!Sch250_tab4A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2020-04-30T16:05:54Z</cp:lastPrinted>
  <dcterms:created xsi:type="dcterms:W3CDTF">2020-04-30T15:56:31Z</dcterms:created>
  <dcterms:modified xsi:type="dcterms:W3CDTF">2020-04-30T16:06:26Z</dcterms:modified>
</cp:coreProperties>
</file>