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" windowWidth="11340" windowHeight="6030" activeTab="4"/>
  </bookViews>
  <sheets>
    <sheet name="2013 -250 part 1" sheetId="6" r:id="rId1"/>
    <sheet name="2013 -250 part 2" sheetId="5" r:id="rId2"/>
    <sheet name="Sch. 250 Part B" sheetId="8" r:id="rId3"/>
    <sheet name="Sch. 250 Part B, pg 2" sheetId="9" r:id="rId4"/>
    <sheet name="p4" sheetId="10" r:id="rId5"/>
  </sheets>
  <externalReferences>
    <externalReference r:id="rId6"/>
    <externalReference r:id="rId7"/>
    <externalReference r:id="rId8"/>
  </externalReferences>
  <definedNames>
    <definedName name="_OCT95">#REF!</definedName>
    <definedName name="ADDITIONRECON" localSheetId="4">'[2]Invoice Report'!#REF!</definedName>
    <definedName name="ADDITIONRECON">'[2]Invoice Report'!#REF!</definedName>
    <definedName name="APRIL">#REF!</definedName>
    <definedName name="AUGTHRUDEC" localSheetId="4">#REF!</definedName>
    <definedName name="AUGTHRUDEC">#REF!</definedName>
    <definedName name="AUGYTD" localSheetId="4">#REF!</definedName>
    <definedName name="AUGYTD">#REF!</definedName>
    <definedName name="DEC" localSheetId="4">#REF!</definedName>
    <definedName name="DEC">#REF!</definedName>
    <definedName name="December" localSheetId="4">'[3]NS Op Eq Cap Sch 2005 YTD'!#REF!</definedName>
    <definedName name="December">'[3]NS Op Eq Cap Sch 2005 YTD'!#REF!</definedName>
    <definedName name="DECYTD" localSheetId="4">#REF!</definedName>
    <definedName name="DECYTD">#REF!</definedName>
    <definedName name="detail_330">#REF!</definedName>
    <definedName name="details_342">#REF!</definedName>
    <definedName name="FEB">#REF!</definedName>
    <definedName name="form_342">#REF!</definedName>
    <definedName name="form_with_data">#REF!</definedName>
    <definedName name="INSIDE_COVER">#REF!</definedName>
    <definedName name="JAN">#REF!</definedName>
    <definedName name="June">#REF!</definedName>
    <definedName name="JUNYTD" localSheetId="4">#REF!</definedName>
    <definedName name="JUNYTD">#REF!</definedName>
    <definedName name="KPMGDecember" localSheetId="4">'[3]NS Op Eq Cap Sch 2005 YTD'!#REF!</definedName>
    <definedName name="KPMGDecember">'[3]NS Op Eq Cap Sch 2005 YTD'!#REF!</definedName>
    <definedName name="KPMGJune">#REF!</definedName>
    <definedName name="KPMGMarch">#REF!</definedName>
    <definedName name="KPMGSeptember">#REF!</definedName>
    <definedName name="MAR">#REF!</definedName>
    <definedName name="March">#REF!</definedName>
    <definedName name="MAY" localSheetId="4">#REF!</definedName>
    <definedName name="MAY">#REF!</definedName>
    <definedName name="N03___GL03">#REF!</definedName>
    <definedName name="NOTES_EVEN">#REF!</definedName>
    <definedName name="NOTES_ODD">#REF!</definedName>
    <definedName name="NOV" localSheetId="4">#REF!</definedName>
    <definedName name="NOV">#REF!</definedName>
    <definedName name="OCT" localSheetId="4">#REF!</definedName>
    <definedName name="OCT">#REF!</definedName>
    <definedName name="OCTYTD" localSheetId="4">#REF!</definedName>
    <definedName name="OCTYTD">#REF!</definedName>
    <definedName name="Page_header_odd">#REF!</definedName>
    <definedName name="PG_1">#REF!</definedName>
    <definedName name="PG_2">#REF!</definedName>
    <definedName name="PG_3">#REF!</definedName>
    <definedName name="PG_31">#REF!</definedName>
    <definedName name="PG_4">#REF!</definedName>
    <definedName name="PG_70">#REF!</definedName>
    <definedName name="_xlnm.Print_Area" localSheetId="0">'2013 -250 part 1'!$A$1:$G$34</definedName>
    <definedName name="_xlnm.Print_Area" localSheetId="4">'p4'!$B$3:$L$70</definedName>
    <definedName name="_xlnm.Print_Area" localSheetId="2">'Sch. 250 Part B'!$A$1:$C$61</definedName>
    <definedName name="_xlnm.Print_Area" localSheetId="3">'Sch. 250 Part B, pg 2'!$A$1:$B$39</definedName>
    <definedName name="RR_Annual_Report">#REF!</definedName>
    <definedName name="Rwyschedule" localSheetId="4">'[3]R-1 Rdwy Schedule 330'!#REF!</definedName>
    <definedName name="Rwyschedule">'[3]R-1 Rdwy Schedule 330'!#REF!</definedName>
    <definedName name="S01___GL03">#REF!</definedName>
    <definedName name="S01___GL92">#REF!</definedName>
    <definedName name="S02___GL03">#REF!</definedName>
    <definedName name="S80___GL03">#REF!</definedName>
    <definedName name="S80___GL1M">#REF!</definedName>
    <definedName name="SCHEDULE330" localSheetId="4">#REF!</definedName>
    <definedName name="SCHEDULE330">#REF!</definedName>
    <definedName name="SEP" localSheetId="4">#REF!</definedName>
    <definedName name="SEP">#REF!</definedName>
    <definedName name="September">#REF!</definedName>
    <definedName name="TMaccur" localSheetId="4">#REF!</definedName>
    <definedName name="TMaccur">#REF!</definedName>
    <definedName name="wrn.ALLSHEETS." localSheetId="4" hidden="1">{#N/A,#N/A,FALSE,"R1 ROAD 330";#N/A,#N/A,FALSE,"R1 BEGINNING";#N/A,#N/A,FALSE,"R1 ENDING";#N/A,#N/A,FALSE,"R1 ADDITIONS";#N/A,#N/A,FALSE,"R1 RETIREMENTS";#N/A,#N/A,FALSE,"R1 OTHER";#N/A,#N/A,FALSE,"rds 50, 93, 96"}</definedName>
    <definedName name="wrn.ALLSHEETS." hidden="1">{#N/A,#N/A,FALSE,"R1 ROAD 330";#N/A,#N/A,FALSE,"R1 BEGINNING";#N/A,#N/A,FALSE,"R1 ENDING";#N/A,#N/A,FALSE,"R1 ADDITIONS";#N/A,#N/A,FALSE,"R1 RETIREMENTS";#N/A,#N/A,FALSE,"R1 OTHER";#N/A,#N/A,FALSE,"rds 50, 93, 96"}</definedName>
    <definedName name="YEAREND" localSheetId="4">#REF!</definedName>
    <definedName name="YEAREND">#REF!</definedName>
    <definedName name="YTDJUNE" localSheetId="4">#REF!</definedName>
    <definedName name="YTDJUNE">#REF!</definedName>
  </definedNames>
  <calcPr calcId="145621"/>
</workbook>
</file>

<file path=xl/calcChain.xml><?xml version="1.0" encoding="utf-8"?>
<calcChain xmlns="http://schemas.openxmlformats.org/spreadsheetml/2006/main">
  <c r="C33" i="8" l="1"/>
  <c r="E31" i="6" l="1"/>
  <c r="E33" i="6" s="1"/>
  <c r="G31" i="6" l="1"/>
  <c r="G33" i="6" s="1"/>
  <c r="B36" i="9" l="1"/>
  <c r="C61" i="8" l="1"/>
  <c r="B8" i="9" l="1"/>
  <c r="B11" i="9" s="1"/>
  <c r="B18" i="9" s="1"/>
  <c r="B34" i="9" l="1"/>
  <c r="B39" i="9" s="1"/>
  <c r="G20" i="6" l="1"/>
</calcChain>
</file>

<file path=xl/sharedStrings.xml><?xml version="1.0" encoding="utf-8"?>
<sst xmlns="http://schemas.openxmlformats.org/spreadsheetml/2006/main" count="204" uniqueCount="191">
  <si>
    <t>250 - CONSOLIDATED INFORMATION</t>
  </si>
  <si>
    <t>FOR REVENUE ADEQUACY DETERMINATION</t>
  </si>
  <si>
    <t>(Dollars in Thousands)</t>
  </si>
  <si>
    <t>Line</t>
  </si>
  <si>
    <t>No.</t>
  </si>
  <si>
    <t>Item</t>
  </si>
  <si>
    <t>(a)</t>
  </si>
  <si>
    <t>Beginning</t>
  </si>
  <si>
    <t>of year</t>
  </si>
  <si>
    <t>(b)</t>
  </si>
  <si>
    <t>End of</t>
  </si>
  <si>
    <t>year</t>
  </si>
  <si>
    <t>(c)</t>
  </si>
  <si>
    <t>Adjusted Net Railway Operating Income for Reporting Entity</t>
  </si>
  <si>
    <t>Combined/Consolidated Net Railway Operating Income for</t>
  </si>
  <si>
    <t>Add:  Interest Income from Working Capital Allowance-</t>
  </si>
  <si>
    <t xml:space="preserve">            Cash Portion</t>
  </si>
  <si>
    <t xml:space="preserve">   Reporting Entity</t>
  </si>
  <si>
    <t xml:space="preserve">         Income Taxes Associated with Non-Rail Income and</t>
  </si>
  <si>
    <t xml:space="preserve">             Deductions</t>
  </si>
  <si>
    <t xml:space="preserve">         Gain or (loss) from transfer/reclassification to non-rail</t>
  </si>
  <si>
    <t xml:space="preserve">             status (net of income taxes)</t>
  </si>
  <si>
    <t xml:space="preserve">         Adjusted Net Railway Operating Income (Lines 1, 2, 3 &amp; 4)</t>
  </si>
  <si>
    <t>Adjusted Investment in Railroad Property for Reporting Entity</t>
  </si>
  <si>
    <t>Combined Investment in Railroad Property Used in</t>
  </si>
  <si>
    <t xml:space="preserve">   Transportation Service</t>
  </si>
  <si>
    <t>Less:  Interest During Construction</t>
  </si>
  <si>
    <t xml:space="preserve">         Other Elements of Investment (if debit balance)</t>
  </si>
  <si>
    <t>Add:  Net Rail Assets of Rail-Related Affiliates</t>
  </si>
  <si>
    <t xml:space="preserve">         Working Capital Allowance</t>
  </si>
  <si>
    <t>Net Investment Base Before Adjustment for Deferred Taxes</t>
  </si>
  <si>
    <t xml:space="preserve">   (Lines 6 through 10)</t>
  </si>
  <si>
    <t>Net Investment Base (Line 11-12)</t>
  </si>
  <si>
    <t>--</t>
  </si>
  <si>
    <t>Name of Affiliate</t>
  </si>
  <si>
    <t>Nature of Business</t>
  </si>
  <si>
    <t>Reporting."</t>
  </si>
  <si>
    <t>See Page 4 of R-1 (Schedule C), "Principles of Combined</t>
  </si>
  <si>
    <t>Less:  Accumulated Deferred Income Tax Credits  (note)</t>
  </si>
  <si>
    <t xml:space="preserve"> </t>
  </si>
  <si>
    <t xml:space="preserve">                                   (see attached)</t>
  </si>
  <si>
    <t>Norfolk Southern Combined Railroad Subsidiaries</t>
  </si>
  <si>
    <t>"CONSOLIDATED INFORMATION FOR REVENUE ADEQUACY DETERMINATION"</t>
  </si>
  <si>
    <t xml:space="preserve">In the space provided, please list all railroads and rail-related affiliated companies which are being reported </t>
  </si>
  <si>
    <t>in this consolidation, along with the nature of the business for each company.</t>
  </si>
  <si>
    <t>NORFOLK SOUTHERN COMBINED RAILROAD SUBSIDIARIES</t>
  </si>
  <si>
    <t>SCHEDULE 250 – PART B</t>
  </si>
  <si>
    <t>Determination of Nonrail Taxes</t>
  </si>
  <si>
    <t>This table is designed to facilitate the calculation of taxes that are not rail-related, the amount to be reported on Schedule 250, Line 3.</t>
  </si>
  <si>
    <t xml:space="preserve">PART I – DETERMINE TAXES ON NONRAILROAD INCOME FOR ALL COMBINED/CONSOLIDATED </t>
  </si>
  <si>
    <t>affiliates that are not railroads in this part.  This represents the total combined/</t>
  </si>
  <si>
    <t>consolidated amounts for all items listed below for all railroads in the reporting entity.</t>
  </si>
  <si>
    <t xml:space="preserve">      $000’s    </t>
  </si>
  <si>
    <t>Income from continuing operations (before taxes) should be the equivalent of the</t>
  </si>
  <si>
    <t>numbers contained in the R-1 Schedule 210, Line 46 adjusted to include all railroads</t>
  </si>
  <si>
    <t>parent railroad, then deduct 100% of the affiliate’s dividend.  If the affiliate is less than</t>
  </si>
  <si>
    <t>=     Adjusted income from continuing operations (before taxes).  This represents “A” in</t>
  </si>
  <si>
    <t>reporting entity</t>
  </si>
  <si>
    <t>Combined/Consolidated Pretax NROI for the entire entity, which equals the amount</t>
  </si>
  <si>
    <t>+ Current provision for taxes, which represents the consolidated amounts of Schedule 210,</t>
  </si>
  <si>
    <t>+ Interest income on working capital allowance, which represents the total consolidated</t>
  </si>
  <si>
    <t>interest income relative to the working capital component of the net investment base</t>
  </si>
  <si>
    <t>and should equal the amount shown in Schedule 250, Line 2 for all railroads in the</t>
  </si>
  <si>
    <t>+ Release of premiums on funded debt, which represents the consolidated total of release</t>
  </si>
  <si>
    <t>of premiums on funded debt as shown on Schedule 210, Line 22 for all railroads in the</t>
  </si>
  <si>
    <t>- Total fixed charges, which represents the consolidated total of fixed charges as shown</t>
  </si>
  <si>
    <t>- Railroad-related income from affiliates (other than railroads) which was included in</t>
  </si>
  <si>
    <t>= Combined/Consolidated Pretax Adjusted NROI for all railroads.  This represents “B”</t>
  </si>
  <si>
    <t>$             --</t>
  </si>
  <si>
    <t>Page 2</t>
  </si>
  <si>
    <t>The nonrailroad-related tax ratio (Item (4) above) times the total current</t>
  </si>
  <si>
    <t>income taxes accrued on ordinary income (Account 556) which represents</t>
  </si>
  <si>
    <t>the consolidated amounts of Schedule 210, Lines 47, 48 and 49 for all</t>
  </si>
  <si>
    <t>PART II –  DETERMINE NONRAILROAD-RELATED TAXES FOR ALL RAIL-RELATED</t>
  </si>
  <si>
    <t xml:space="preserve">                    AFFILIATES (EXCLUDES ALL AFFILIATED RAILROADS)</t>
  </si>
  <si>
    <t xml:space="preserve">     </t>
  </si>
  <si>
    <t>PART III –  DETERMINE TOTAL NONRAILROAD-RELATED TAXES</t>
  </si>
  <si>
    <t>Total income taxes on nonrailroad-related income for all railroads in the reporting</t>
  </si>
  <si>
    <t>+ Total nonrailroad-related taxes for rail-related affiliates (Item 6 above). . . . . . . . . . . . . . .</t>
  </si>
  <si>
    <t>Equals total nonrailroad-related taxes.  (This amount should be transferred to</t>
  </si>
  <si>
    <r>
      <t>(7)</t>
    </r>
    <r>
      <rPr>
        <sz val="7"/>
        <rFont val="Times New Roman"/>
        <family val="1"/>
      </rPr>
      <t>                </t>
    </r>
    <r>
      <rPr>
        <sz val="10"/>
        <rFont val="Times New Roman"/>
        <family val="1"/>
      </rPr>
      <t>This is determined as follows:</t>
    </r>
  </si>
  <si>
    <r>
      <t xml:space="preserve">(before taxes) for all affiliated railroads (all classes).  Do </t>
    </r>
    <r>
      <rPr>
        <u/>
        <sz val="11"/>
        <rFont val="Times New Roman"/>
        <family val="1"/>
      </rPr>
      <t>not</t>
    </r>
    <r>
      <rPr>
        <sz val="11"/>
        <rFont val="Times New Roman"/>
        <family val="1"/>
      </rPr>
      <t xml:space="preserve"> include rail-related</t>
    </r>
  </si>
  <si>
    <t>-          Equity in undistributed earnings, which represents the total Schedule 210, Line 26</t>
  </si>
  <si>
    <t>-          Dividends in affiliated companies.  (If the affiliate is 80% or more controlled by the</t>
  </si>
  <si>
    <r>
      <t xml:space="preserve">Line 51 for all railroads in the reporting entity.  (This figure includes </t>
    </r>
    <r>
      <rPr>
        <u/>
        <sz val="11"/>
        <rFont val="Times New Roman"/>
        <family val="1"/>
      </rPr>
      <t>both</t>
    </r>
    <r>
      <rPr>
        <sz val="11"/>
        <rFont val="Times New Roman"/>
        <family val="1"/>
      </rPr>
      <t xml:space="preserve"> Account 556,</t>
    </r>
  </si>
  <si>
    <t>(4)      Compute the nonrailroad-related complement:  (1 – Railroad-related income ratio) which</t>
  </si>
  <si>
    <t>(5)     Compute the nonrailroad portion of the total provisions for both taxes.  This equals:</t>
  </si>
  <si>
    <t>(6)     This is calculated by dividing the nonrailroad-related income for combined rail-related</t>
  </si>
  <si>
    <t xml:space="preserve">         affiliates by the total pretax net income for all combined rail-related affiliates and</t>
  </si>
  <si>
    <t xml:space="preserve">         multiplying this result by the total taxes (current provision plus deferred).  This equals</t>
  </si>
  <si>
    <t xml:space="preserve">(3)      Calculate the railroad-related tax ratio:  “B/A”. . . . . . . . . . . . . . . . . . . . . . . . . . . . . . . . . . . . . . </t>
  </si>
  <si>
    <t xml:space="preserve">          equals the nonrailroad-related tax ratio. . . . . . . . . . . . . . . . . . . . . . . . . . . . . . . . . . . . . . . . . . . . </t>
  </si>
  <si>
    <t xml:space="preserve">         the taxes on nonrailroad income for all affiliated companies. . . . . . . . . . . . . . . . . . . . . . . . . . .</t>
  </si>
  <si>
    <t>80% controlled by the parent railroad, then deduct 80% of the affiliate’s dividend. . . . . . . . .</t>
  </si>
  <si>
    <t>railroads in the reporting entity. . . . . . . . . . . . . . . . . . . . . . . . . . . . . . . . . . . . . . . . . .</t>
  </si>
  <si>
    <t xml:space="preserve">Schedule 250, Part A, Line 3). . . . . . . . . . . . . . . . . . . . . . . . . . . . . . . . . . . . . . . . . . . . . . . . . </t>
  </si>
  <si>
    <t xml:space="preserve">entity (Item 5 above). . . . . . . . . . . . . . . . . . . . . . . . . . . . . . . . . . . . . . . . . . . . . . . . . . . . . . . . </t>
  </si>
  <si>
    <t>(1)        Determine Combined/Consolidated Adjusted income from continuing operations</t>
  </si>
  <si>
    <t>in the reporting entity. . . . . . . . . . . . . . . . . . . . . . . . . . . . . . . . . . . . . . . . . . . . . . . . . . . . . . . . .</t>
  </si>
  <si>
    <t>for all railroads in the reporting entity. . . . . . . . . . . . . . . . . . . . . . . . . . . . . . . . . . . . . . . . . . . .</t>
  </si>
  <si>
    <t xml:space="preserve">       item (3) below. . . . . . . . . . . . . . . . . . . . . . . . . . . . . . . . . . . . . . . . . . . . . . . . . . . . . . . . . . . . . . .</t>
  </si>
  <si>
    <t>shown on Schedule 250, Line 1. . . . . . . . . . . . . . . . . . . . . . . . . . . . . . . . . . . . . . . . . . . . . . . . .</t>
  </si>
  <si>
    <t xml:space="preserve">Income Taxes on Ordinary Income and Account 557, Provision for Deferred Taxes. . . . . . . . </t>
  </si>
  <si>
    <t>reporting entity. . . . . . . . . . . . . . . . . . . . . . . . . . . . . . . . . . . . . . . . . . . . . . . . . . . . . . . . . . . . .</t>
  </si>
  <si>
    <t xml:space="preserve">reporting entity. . . . . . . . . . . . . . . . . . . . . . . . . . . . . . . . . . . . . . . . . . . . . . . . . . . . . . . . . . . . </t>
  </si>
  <si>
    <t xml:space="preserve">on schedule 210, Line 42 for all railroads in the reporting entity. . . . . . . . . . . . . . . . . . . . . . . </t>
  </si>
  <si>
    <t>consolidated NROI (Schedule 250, Line 1) . . . . . . . . . . . . . . . . . . . . . . . . . . . . . . . . . . . . . . .</t>
  </si>
  <si>
    <t xml:space="preserve">in Item (3) below. . . . . . . . . . . . . . . . . . . . . . . . . . . . . . . . . . . . . . . . . . . . . . . . . . . . . . . . . . . </t>
  </si>
  <si>
    <t>(2)        Determine Combined/Consolidated Adjusted Pretax NROI for all railroads in the</t>
  </si>
  <si>
    <t xml:space="preserve">                RAILROADS (EXCLUDES ALL RAIL-RELATED AFFILIATES)</t>
  </si>
  <si>
    <t>N/A</t>
  </si>
  <si>
    <t>Road Initials:  NS Rail          Year:  2013</t>
  </si>
  <si>
    <t>Year 2013</t>
  </si>
  <si>
    <t>ATTACHMENT  TO 2013 FORM R-1 SCEHDULE 250</t>
  </si>
  <si>
    <t>No changes in 2013</t>
  </si>
  <si>
    <t>Road Initials:  NS Rail     Year:  2013</t>
  </si>
  <si>
    <t>C.  VOTING POWERS AND ELECTIONS - Continued</t>
  </si>
  <si>
    <t xml:space="preserve">State the total number of votes cast at the latest general meeting for the election of directors of the respondent.  </t>
  </si>
  <si>
    <t>NSR - 16,668,997 votes</t>
  </si>
  <si>
    <t>Give the date of such meeting.</t>
  </si>
  <si>
    <t>NSR - May 28, 2013</t>
  </si>
  <si>
    <t>Give the place of such meeting.</t>
  </si>
  <si>
    <t xml:space="preserve">Norfolk, Virginia </t>
  </si>
  <si>
    <t>NOTES AND REMARKS</t>
  </si>
  <si>
    <t>Principles of Combined Reporting</t>
  </si>
  <si>
    <t>Norfolk Southern Combined Railroad Subsidiaries (NS Rail) includes the affiliated railroads under the COMMON CONTROL of</t>
  </si>
  <si>
    <t xml:space="preserve">Norfolk Southern Corporation (NS).  The major subsidiary is Norfolk Southern Railway Company and consolidated </t>
  </si>
  <si>
    <t>subsidiaries (NSR).   See listing of companies included in combined rail reporting below.  Nonrailroad subsidiaries whose</t>
  </si>
  <si>
    <t>assets and operations are not deemed to be an integral part of rail operations are included in this combined report in the</t>
  </si>
  <si>
    <t>following classifications:</t>
  </si>
  <si>
    <t xml:space="preserve">          Balance Sheet  -  Fixed Capital Assets  -  "Property Used in Other Than Carrier Operations"</t>
  </si>
  <si>
    <t xml:space="preserve">          Results of Operations  -  "Other Income" and "Miscellaneous Deductions From Income"</t>
  </si>
  <si>
    <t>All significant intercompany balances and transactions have been eliminated in combination.</t>
  </si>
  <si>
    <t xml:space="preserve">This form of Combined reporting was approved by the ICC Accounting and Valuation Board on March 23, 1987, as </t>
  </si>
  <si>
    <t>indicated in Chairman William F. Moss, III's letter.</t>
  </si>
  <si>
    <t>The following companies are included in the combined rail reporting to the Surface Transportation Board:</t>
  </si>
  <si>
    <t>Class I</t>
  </si>
  <si>
    <t>Lessors and Other</t>
  </si>
  <si>
    <t>Alabama Great Southern Railroad Company, The</t>
  </si>
  <si>
    <t>Airforce Pipeline, Inc.</t>
  </si>
  <si>
    <t>Cincinnati, New Orleans and Texas Pacific Railway Company, The</t>
  </si>
  <si>
    <t>Alabama Great Southern, LLC</t>
  </si>
  <si>
    <t>Norfolk Southern Railway Company</t>
  </si>
  <si>
    <t>BRF Investment, LLC</t>
  </si>
  <si>
    <t>Central of Georgia, LLC</t>
  </si>
  <si>
    <t>Class II</t>
  </si>
  <si>
    <t>Chicago Land Management, LLC</t>
  </si>
  <si>
    <t>Central of Georgia Railroad Company</t>
  </si>
  <si>
    <t>Citico Realty Company</t>
  </si>
  <si>
    <t>Georgia Southern and Florida Railway Company</t>
  </si>
  <si>
    <t>High Point, Randleman, Asheboro and</t>
  </si>
  <si>
    <t xml:space="preserve">   Southern Railroad Company</t>
  </si>
  <si>
    <t>Class III</t>
  </si>
  <si>
    <t>Lamberts Point Barge Company, Inc.</t>
  </si>
  <si>
    <t>Mobile and Birmingham Railroad Company</t>
  </si>
  <si>
    <t>Camp Lejeune Railroad Company</t>
  </si>
  <si>
    <t>Norfolk Southern International, Inc.</t>
  </si>
  <si>
    <t xml:space="preserve">Chesapeake Western Railway </t>
  </si>
  <si>
    <t>Norfolk Southern-Mexico, LLC</t>
  </si>
  <si>
    <t>Interstate Railroad Company</t>
  </si>
  <si>
    <t>NorfolkSouthernMexicana, S de RL de CV</t>
  </si>
  <si>
    <t>Norfolk and Portsmouth Belt Line Railroad Company</t>
  </si>
  <si>
    <t>North Carolina Midland Railroad Company, The</t>
  </si>
  <si>
    <t>State University Railroad Company</t>
  </si>
  <si>
    <t>NS Spectrum Corporation</t>
  </si>
  <si>
    <t>Tennessee, Alabama &amp; Georgia Railway Company</t>
  </si>
  <si>
    <t>PLS Investment, LLC</t>
  </si>
  <si>
    <t>Tennessee Railway Company</t>
  </si>
  <si>
    <t>Rail Investment Company</t>
  </si>
  <si>
    <t>Reading Company, LLC [Delaware]</t>
  </si>
  <si>
    <t>Reading Company, LLC [Virginia]</t>
  </si>
  <si>
    <t>S-VA  Corporation</t>
  </si>
  <si>
    <t>South Western Rail Road Company, The</t>
  </si>
  <si>
    <t>Southern Rail Terminals, Inc.</t>
  </si>
  <si>
    <t>Southern Rail Terminals of North Carolina, Inc.</t>
  </si>
  <si>
    <t>Southern Region Materials Supply, Inc.</t>
  </si>
  <si>
    <t>T-Cubed of North America, LLC</t>
  </si>
  <si>
    <t>TCS Leasing, Inc.</t>
  </si>
  <si>
    <t>TCV, Inc.</t>
  </si>
  <si>
    <t>Thoroughbred Direct Intermodal Services, Inc.</t>
  </si>
  <si>
    <t>Thoroughbred Emissions Research, LLC</t>
  </si>
  <si>
    <t>Thoroughbred Funding, Inc.</t>
  </si>
  <si>
    <t>Thoroughbred Technology and Telecommunications, LLC</t>
  </si>
  <si>
    <t>Transworks Company</t>
  </si>
  <si>
    <t>Transworks Inc.</t>
  </si>
  <si>
    <t>Transworks of Indiana, Inc.</t>
  </si>
  <si>
    <t>Triple Crown Services Company</t>
  </si>
  <si>
    <t>Virginia and Southwestern Railway Company</t>
  </si>
  <si>
    <t>Wheelersburg Terminal, LLC</t>
  </si>
  <si>
    <t>Yadkin Railroad Company</t>
  </si>
  <si>
    <t>Railroad Annual Report R-1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</si>
</sst>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0."/>
    <numFmt numFmtId="167" formatCode="mmmm\ d\,\ yyyy"/>
  </numFmts>
  <fonts count="23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u/>
      <sz val="9"/>
      <name val="Times New Roman"/>
      <family val="1"/>
    </font>
    <font>
      <b/>
      <sz val="8"/>
      <name val="Times New Roman"/>
      <family val="1"/>
    </font>
    <font>
      <sz val="8"/>
      <name val="Arial"/>
      <family val="2"/>
    </font>
    <font>
      <b/>
      <sz val="10"/>
      <name val="Times New Roman"/>
      <family val="1"/>
    </font>
    <font>
      <sz val="7"/>
      <name val="Times New Roman"/>
      <family val="1"/>
    </font>
    <font>
      <u/>
      <sz val="10"/>
      <name val="Times New Roman"/>
      <family val="1"/>
    </font>
    <font>
      <u val="double"/>
      <sz val="9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sz val="11"/>
      <name val="Times New Roman"/>
      <family val="1"/>
    </font>
    <font>
      <u/>
      <sz val="11"/>
      <name val="Times New Roman"/>
      <family val="1"/>
    </font>
    <font>
      <sz val="10"/>
      <name val="Geneva"/>
    </font>
    <font>
      <sz val="9"/>
      <name val="Arial"/>
      <family val="2"/>
    </font>
    <font>
      <b/>
      <sz val="9"/>
      <name val="Arial"/>
      <family val="2"/>
    </font>
    <font>
      <u/>
      <sz val="8"/>
      <name val="Arial"/>
      <family val="2"/>
    </font>
    <font>
      <b/>
      <sz val="8"/>
      <name val="Arial"/>
      <family val="2"/>
    </font>
    <font>
      <sz val="8"/>
      <name val="Geneva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0" fontId="17" fillId="0" borderId="0"/>
    <xf numFmtId="3" fontId="1" fillId="0" borderId="0" applyFill="0" applyBorder="0" applyAlignment="0" applyProtection="0"/>
    <xf numFmtId="5" fontId="1" fillId="0" borderId="0" applyFill="0" applyBorder="0" applyAlignment="0" applyProtection="0"/>
    <xf numFmtId="167" fontId="1" fillId="0" borderId="0" applyFill="0" applyBorder="0" applyAlignment="0" applyProtection="0"/>
    <xf numFmtId="2" fontId="1" fillId="0" borderId="0" applyFill="0" applyBorder="0" applyAlignment="0" applyProtection="0"/>
    <xf numFmtId="2" fontId="1" fillId="2" borderId="0"/>
  </cellStyleXfs>
  <cellXfs count="1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0" xfId="0" applyFont="1"/>
    <xf numFmtId="0" fontId="4" fillId="0" borderId="2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0" xfId="0" applyFont="1" applyAlignment="1">
      <alignment horizontal="center"/>
    </xf>
    <xf numFmtId="3" fontId="4" fillId="0" borderId="1" xfId="0" applyNumberFormat="1" applyFont="1" applyBorder="1"/>
    <xf numFmtId="0" fontId="4" fillId="0" borderId="0" xfId="0" applyFont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0" xfId="0" applyFont="1"/>
    <xf numFmtId="0" fontId="6" fillId="0" borderId="4" xfId="0" applyFont="1" applyBorder="1"/>
    <xf numFmtId="0" fontId="7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164" fontId="2" fillId="0" borderId="0" xfId="1" applyNumberFormat="1" applyFont="1"/>
    <xf numFmtId="0" fontId="5" fillId="0" borderId="2" xfId="0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right"/>
    </xf>
    <xf numFmtId="3" fontId="4" fillId="0" borderId="3" xfId="0" applyNumberFormat="1" applyFont="1" applyFill="1" applyBorder="1" applyAlignment="1">
      <alignment horizontal="right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vertical="justify"/>
    </xf>
    <xf numFmtId="10" fontId="2" fillId="0" borderId="0" xfId="3" applyNumberFormat="1" applyFont="1" applyFill="1"/>
    <xf numFmtId="10" fontId="4" fillId="0" borderId="0" xfId="0" applyNumberFormat="1" applyFont="1"/>
    <xf numFmtId="0" fontId="4" fillId="0" borderId="2" xfId="0" applyFont="1" applyFill="1" applyBorder="1" applyAlignment="1">
      <alignment horizontal="right"/>
    </xf>
    <xf numFmtId="17" fontId="4" fillId="0" borderId="4" xfId="0" applyNumberFormat="1" applyFont="1" applyBorder="1" applyAlignment="1">
      <alignment horizontal="center"/>
    </xf>
    <xf numFmtId="3" fontId="4" fillId="0" borderId="1" xfId="0" quotePrefix="1" applyNumberFormat="1" applyFont="1" applyFill="1" applyBorder="1" applyAlignment="1">
      <alignment horizontal="right"/>
    </xf>
    <xf numFmtId="0" fontId="0" fillId="0" borderId="0" xfId="0" applyFill="1"/>
    <xf numFmtId="165" fontId="1" fillId="0" borderId="0" xfId="0" applyNumberFormat="1" applyFont="1" applyAlignment="1">
      <alignment horizontal="right"/>
    </xf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left" indent="4"/>
    </xf>
    <xf numFmtId="0" fontId="0" fillId="0" borderId="0" xfId="0" applyAlignment="1">
      <alignment horizontal="center"/>
    </xf>
    <xf numFmtId="0" fontId="11" fillId="0" borderId="0" xfId="0" applyFont="1"/>
    <xf numFmtId="0" fontId="9" fillId="0" borderId="0" xfId="0" applyFont="1"/>
    <xf numFmtId="0" fontId="1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8"/>
    </xf>
    <xf numFmtId="0" fontId="6" fillId="0" borderId="0" xfId="0" applyFont="1"/>
    <xf numFmtId="0" fontId="12" fillId="0" borderId="0" xfId="0" applyFont="1"/>
    <xf numFmtId="0" fontId="4" fillId="0" borderId="0" xfId="0" applyFont="1" applyAlignment="1">
      <alignment horizontal="left" indent="4"/>
    </xf>
    <xf numFmtId="0" fontId="6" fillId="0" borderId="0" xfId="0" applyFont="1" applyAlignment="1">
      <alignment horizontal="left" indent="4"/>
    </xf>
    <xf numFmtId="0" fontId="12" fillId="0" borderId="0" xfId="0" applyFont="1" applyAlignment="1">
      <alignment horizontal="left" indent="4"/>
    </xf>
    <xf numFmtId="42" fontId="3" fillId="0" borderId="13" xfId="0" applyNumberFormat="1" applyFont="1" applyBorder="1" applyAlignment="1">
      <alignment horizontal="center"/>
    </xf>
    <xf numFmtId="0" fontId="1" fillId="0" borderId="0" xfId="0" applyFont="1" applyBorder="1"/>
    <xf numFmtId="0" fontId="4" fillId="0" borderId="0" xfId="0" applyFont="1" applyAlignment="1"/>
    <xf numFmtId="0" fontId="3" fillId="0" borderId="0" xfId="0" applyFont="1" applyBorder="1"/>
    <xf numFmtId="10" fontId="3" fillId="0" borderId="13" xfId="0" applyNumberFormat="1" applyFont="1" applyBorder="1"/>
    <xf numFmtId="42" fontId="3" fillId="0" borderId="0" xfId="0" applyNumberFormat="1" applyFont="1" applyAlignment="1"/>
    <xf numFmtId="41" fontId="4" fillId="0" borderId="10" xfId="0" applyNumberFormat="1" applyFont="1" applyBorder="1" applyAlignment="1">
      <alignment horizontal="right"/>
    </xf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left" indent="4"/>
    </xf>
    <xf numFmtId="0" fontId="15" fillId="0" borderId="0" xfId="0" applyFont="1" applyAlignment="1"/>
    <xf numFmtId="165" fontId="14" fillId="0" borderId="0" xfId="0" applyNumberFormat="1" applyFont="1" applyAlignment="1">
      <alignment horizontal="right"/>
    </xf>
    <xf numFmtId="165" fontId="15" fillId="0" borderId="0" xfId="0" applyNumberFormat="1" applyFont="1" applyAlignment="1">
      <alignment horizontal="right"/>
    </xf>
    <xf numFmtId="165" fontId="16" fillId="0" borderId="0" xfId="0" applyNumberFormat="1" applyFont="1" applyBorder="1" applyAlignment="1">
      <alignment horizontal="right"/>
    </xf>
    <xf numFmtId="42" fontId="15" fillId="0" borderId="0" xfId="2" applyNumberFormat="1" applyFont="1" applyAlignment="1">
      <alignment horizontal="right"/>
    </xf>
    <xf numFmtId="41" fontId="15" fillId="0" borderId="0" xfId="0" applyNumberFormat="1" applyFont="1" applyAlignment="1">
      <alignment horizontal="center"/>
    </xf>
    <xf numFmtId="165" fontId="14" fillId="0" borderId="0" xfId="0" applyNumberFormat="1" applyFont="1" applyBorder="1" applyAlignment="1">
      <alignment horizontal="right"/>
    </xf>
    <xf numFmtId="0" fontId="15" fillId="0" borderId="0" xfId="0" applyFont="1" applyAlignment="1">
      <alignment horizontal="left" indent="2"/>
    </xf>
    <xf numFmtId="42" fontId="15" fillId="0" borderId="13" xfId="2" applyNumberFormat="1" applyFont="1" applyBorder="1" applyAlignment="1">
      <alignment horizontal="right"/>
    </xf>
    <xf numFmtId="42" fontId="15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right"/>
    </xf>
    <xf numFmtId="42" fontId="15" fillId="0" borderId="13" xfId="0" applyNumberFormat="1" applyFont="1" applyBorder="1" applyAlignment="1">
      <alignment horizontal="right"/>
    </xf>
    <xf numFmtId="41" fontId="4" fillId="0" borderId="1" xfId="0" quotePrefix="1" applyNumberFormat="1" applyFont="1" applyBorder="1" applyAlignment="1">
      <alignment horizontal="right"/>
    </xf>
    <xf numFmtId="41" fontId="4" fillId="0" borderId="0" xfId="0" applyNumberFormat="1" applyFont="1"/>
    <xf numFmtId="0" fontId="2" fillId="0" borderId="0" xfId="0" applyFont="1" applyFill="1"/>
    <xf numFmtId="0" fontId="15" fillId="0" borderId="0" xfId="0" applyFont="1" applyAlignment="1">
      <alignment vertical="top" wrapText="1"/>
    </xf>
    <xf numFmtId="0" fontId="13" fillId="0" borderId="0" xfId="0" applyFont="1" applyAlignment="1">
      <alignment horizontal="centerContinuous"/>
    </xf>
    <xf numFmtId="165" fontId="14" fillId="0" borderId="0" xfId="0" applyNumberFormat="1" applyFont="1" applyAlignment="1">
      <alignment horizontal="centerContinuous"/>
    </xf>
    <xf numFmtId="0" fontId="15" fillId="0" borderId="0" xfId="0" applyFont="1" applyAlignment="1">
      <alignment horizontal="centerContinuous"/>
    </xf>
    <xf numFmtId="41" fontId="15" fillId="0" borderId="10" xfId="0" applyNumberFormat="1" applyFont="1" applyFill="1" applyBorder="1" applyAlignment="1">
      <alignment horizontal="right"/>
    </xf>
    <xf numFmtId="41" fontId="3" fillId="0" borderId="0" xfId="0" applyNumberFormat="1" applyFont="1" applyBorder="1" applyAlignment="1">
      <alignment horizontal="right"/>
    </xf>
    <xf numFmtId="0" fontId="4" fillId="0" borderId="0" xfId="0" applyFont="1" applyFill="1"/>
    <xf numFmtId="10" fontId="3" fillId="0" borderId="13" xfId="0" applyNumberFormat="1" applyFont="1" applyBorder="1" applyAlignment="1">
      <alignment horizontal="right"/>
    </xf>
    <xf numFmtId="0" fontId="4" fillId="0" borderId="4" xfId="0" applyFont="1" applyFill="1" applyBorder="1"/>
    <xf numFmtId="0" fontId="4" fillId="0" borderId="4" xfId="0" applyFont="1" applyFill="1" applyBorder="1" applyAlignment="1">
      <alignment horizontal="center"/>
    </xf>
    <xf numFmtId="42" fontId="15" fillId="0" borderId="0" xfId="0" applyNumberFormat="1" applyFont="1" applyAlignment="1">
      <alignment horizontal="left" indent="2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18" fillId="0" borderId="0" xfId="4" applyFont="1" applyAlignment="1">
      <alignment horizontal="left"/>
    </xf>
    <xf numFmtId="166" fontId="8" fillId="0" borderId="0" xfId="4" applyNumberFormat="1" applyFont="1" applyAlignment="1">
      <alignment horizontal="left"/>
    </xf>
    <xf numFmtId="0" fontId="8" fillId="0" borderId="0" xfId="4" applyFont="1"/>
    <xf numFmtId="0" fontId="8" fillId="0" borderId="0" xfId="4" applyFont="1" applyAlignment="1">
      <alignment horizontal="left"/>
    </xf>
    <xf numFmtId="0" fontId="8" fillId="0" borderId="0" xfId="4" applyFont="1" applyAlignment="1">
      <alignment horizontal="right"/>
    </xf>
    <xf numFmtId="0" fontId="18" fillId="0" borderId="0" xfId="4" applyFont="1" applyAlignment="1">
      <alignment horizontal="right"/>
    </xf>
    <xf numFmtId="0" fontId="17" fillId="0" borderId="0" xfId="4"/>
    <xf numFmtId="0" fontId="19" fillId="0" borderId="5" xfId="4" applyFont="1" applyBorder="1" applyAlignment="1">
      <alignment horizontal="center"/>
    </xf>
    <xf numFmtId="0" fontId="19" fillId="0" borderId="6" xfId="4" applyFont="1" applyBorder="1" applyAlignment="1">
      <alignment horizontal="center"/>
    </xf>
    <xf numFmtId="0" fontId="19" fillId="0" borderId="7" xfId="4" applyFont="1" applyBorder="1" applyAlignment="1">
      <alignment horizontal="center"/>
    </xf>
    <xf numFmtId="0" fontId="8" fillId="0" borderId="8" xfId="4" applyFont="1" applyBorder="1"/>
    <xf numFmtId="0" fontId="8" fillId="0" borderId="9" xfId="4" applyFont="1" applyBorder="1"/>
    <xf numFmtId="166" fontId="8" fillId="0" borderId="8" xfId="4" applyNumberFormat="1" applyFont="1" applyBorder="1"/>
    <xf numFmtId="3" fontId="8" fillId="0" borderId="0" xfId="4" applyNumberFormat="1" applyFont="1" applyBorder="1" applyAlignment="1">
      <alignment horizontal="left"/>
    </xf>
    <xf numFmtId="0" fontId="8" fillId="0" borderId="0" xfId="4" applyFont="1" applyBorder="1"/>
    <xf numFmtId="0" fontId="8" fillId="0" borderId="10" xfId="4" applyFont="1" applyBorder="1"/>
    <xf numFmtId="3" fontId="8" fillId="0" borderId="10" xfId="4" applyNumberFormat="1" applyFont="1" applyBorder="1" applyAlignment="1">
      <alignment horizontal="left"/>
    </xf>
    <xf numFmtId="0" fontId="8" fillId="0" borderId="14" xfId="4" applyFont="1" applyBorder="1"/>
    <xf numFmtId="0" fontId="20" fillId="0" borderId="14" xfId="4" applyFont="1" applyBorder="1"/>
    <xf numFmtId="0" fontId="8" fillId="0" borderId="11" xfId="4" applyFont="1" applyBorder="1"/>
    <xf numFmtId="0" fontId="8" fillId="0" borderId="12" xfId="4" applyFont="1" applyBorder="1"/>
    <xf numFmtId="0" fontId="21" fillId="0" borderId="0" xfId="4" applyFont="1"/>
    <xf numFmtId="0" fontId="8" fillId="0" borderId="10" xfId="4" applyFont="1" applyBorder="1" applyAlignment="1">
      <alignment horizontal="center"/>
    </xf>
    <xf numFmtId="0" fontId="8" fillId="0" borderId="0" xfId="4" applyFont="1" applyBorder="1" applyAlignment="1">
      <alignment horizontal="center"/>
    </xf>
    <xf numFmtId="0" fontId="8" fillId="0" borderId="0" xfId="4" applyFont="1" applyBorder="1" applyAlignment="1">
      <alignment horizontal="left"/>
    </xf>
    <xf numFmtId="0" fontId="17" fillId="0" borderId="9" xfId="4" applyBorder="1"/>
    <xf numFmtId="0" fontId="17" fillId="0" borderId="8" xfId="4" applyBorder="1"/>
    <xf numFmtId="166" fontId="8" fillId="0" borderId="0" xfId="4" applyNumberFormat="1" applyFont="1" applyBorder="1" applyAlignment="1">
      <alignment horizontal="left"/>
    </xf>
    <xf numFmtId="0" fontId="17" fillId="0" borderId="0" xfId="4" applyBorder="1"/>
    <xf numFmtId="166" fontId="18" fillId="0" borderId="0" xfId="4" applyNumberFormat="1" applyFont="1" applyBorder="1" applyAlignment="1">
      <alignment horizontal="left"/>
    </xf>
    <xf numFmtId="0" fontId="18" fillId="0" borderId="0" xfId="4" applyFont="1" applyBorder="1"/>
    <xf numFmtId="0" fontId="18" fillId="0" borderId="8" xfId="4" applyFont="1" applyBorder="1"/>
    <xf numFmtId="0" fontId="22" fillId="0" borderId="10" xfId="4" applyFont="1" applyBorder="1"/>
    <xf numFmtId="0" fontId="17" fillId="0" borderId="10" xfId="4" applyBorder="1"/>
    <xf numFmtId="166" fontId="18" fillId="0" borderId="10" xfId="4" applyNumberFormat="1" applyFont="1" applyBorder="1"/>
    <xf numFmtId="0" fontId="18" fillId="0" borderId="12" xfId="4" applyFont="1" applyBorder="1"/>
    <xf numFmtId="0" fontId="17" fillId="0" borderId="6" xfId="4" applyBorder="1"/>
    <xf numFmtId="0" fontId="22" fillId="0" borderId="0" xfId="4" applyFont="1"/>
    <xf numFmtId="0" fontId="22" fillId="0" borderId="6" xfId="4" applyFont="1" applyBorder="1"/>
    <xf numFmtId="166" fontId="18" fillId="0" borderId="0" xfId="5" applyNumberFormat="1" applyFont="1"/>
    <xf numFmtId="0" fontId="18" fillId="0" borderId="0" xfId="4" applyFont="1"/>
  </cellXfs>
  <cellStyles count="11">
    <cellStyle name="Comma" xfId="1" builtinId="3"/>
    <cellStyle name="Comma0" xfId="6"/>
    <cellStyle name="Currency" xfId="2" builtinId="4"/>
    <cellStyle name="Currency0" xfId="7"/>
    <cellStyle name="Date" xfId="8"/>
    <cellStyle name="Fixed" xfId="9"/>
    <cellStyle name="H641.H642" xfId="10"/>
    <cellStyle name="Normal" xfId="0" builtinId="0"/>
    <cellStyle name="Normal_Page 3" xfId="5"/>
    <cellStyle name="Normal_Page 4" xfId="4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200%20-%20R-1%20-%20Financial%20Statements/2013%20R-1/Final/08-Sch%20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RPT\KPMG\2007Peat\Monthly%20Analyticals\Board%20Report%20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corp.ad.nscorp.com\nsdata_dfs$\CAPRPT\R1FILES\2006%20R1\330_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3"/>
      <sheetName val="p4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 2007"/>
      <sheetName val="SOX Requirements"/>
      <sheetName val="Invoice Report"/>
      <sheetName val="Recon PTS to Monthly Pkg."/>
      <sheetName val="Report X766IG"/>
      <sheetName val="DOCUMENTATION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"/>
      <sheetName val="Final Schedule 330 2005"/>
      <sheetName val="Prelim Schedule 330 2005"/>
      <sheetName val="Rounded Totals"/>
      <sheetName val="Constructing Col d Sch 330"/>
      <sheetName val="Additions Recon"/>
      <sheetName val="R-1 Rdwy Schedule 330"/>
      <sheetName val="R-1 Equip Schedule 330"/>
      <sheetName val="R1 Rdwy Ending"/>
      <sheetName val="Recons Rwy NSRail to R1"/>
      <sheetName val="NSR Op Rdwy YTD Cap Sch 2005"/>
      <sheetName val="PRR Rdwy YTD Cap Sch 2005"/>
      <sheetName val="731-199"/>
      <sheetName val="731-199 from Paulette Caripides"/>
      <sheetName val="R1 Rdwy Beginning"/>
      <sheetName val="R1 Equip Ending"/>
      <sheetName val="Recons Equip NSRail to R1"/>
      <sheetName val="R1 Equip Beginning"/>
      <sheetName val="NS Op Eq Cap Sch 2005 YTD"/>
      <sheetName val="PRR Equip Cap Sch 2005 YTD"/>
      <sheetName val="NPBL YE Sch"/>
      <sheetName val="TW YE Sch"/>
      <sheetName val="TCS YE Sch"/>
      <sheetName val="Adj Deprec Base  w act depr (2)"/>
      <sheetName val="Corp Acctg Sch 200 2005"/>
      <sheetName val="NS Other Explanations"/>
      <sheetName val="PRR Other Explanations "/>
      <sheetName val="PRR RSRV RECLASS 2004"/>
      <sheetName val="BRIO by Cmp &amp; ICC"/>
      <sheetName val="NSR Op YTD Cap Sch 2005"/>
      <sheetName val="PRR Rdwy 2005"/>
      <sheetName val="Constructing Col d Sch 330 (2)"/>
      <sheetName val="Adj Deprec Base  w act deprec"/>
      <sheetName val="Corp Acctg R-1 for C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3"/>
  <sheetViews>
    <sheetView workbookViewId="0">
      <selection activeCell="C43" sqref="C43"/>
    </sheetView>
  </sheetViews>
  <sheetFormatPr defaultRowHeight="11.25"/>
  <cols>
    <col min="1" max="1" width="7.42578125" style="1" customWidth="1"/>
    <col min="2" max="2" width="0.5703125" style="1" customWidth="1"/>
    <col min="3" max="3" width="55.28515625" style="1" customWidth="1"/>
    <col min="4" max="4" width="0.7109375" style="1" customWidth="1"/>
    <col min="5" max="5" width="12.28515625" style="1" customWidth="1"/>
    <col min="6" max="6" width="0.7109375" style="1" customWidth="1"/>
    <col min="7" max="7" width="12.85546875" style="1" customWidth="1"/>
    <col min="8" max="8" width="27" style="1" customWidth="1"/>
    <col min="9" max="16384" width="9.140625" style="1"/>
  </cols>
  <sheetData>
    <row r="1" spans="1:7">
      <c r="A1" s="1" t="s">
        <v>111</v>
      </c>
    </row>
    <row r="2" spans="1:7" ht="2.25" customHeight="1"/>
    <row r="3" spans="1:7" ht="20.25" customHeight="1">
      <c r="A3" s="89" t="s">
        <v>0</v>
      </c>
      <c r="B3" s="90"/>
      <c r="C3" s="90"/>
      <c r="D3" s="90"/>
      <c r="E3" s="90"/>
      <c r="F3" s="90"/>
      <c r="G3" s="91"/>
    </row>
    <row r="4" spans="1:7" ht="12.75">
      <c r="A4" s="92" t="s">
        <v>1</v>
      </c>
      <c r="B4" s="93"/>
      <c r="C4" s="93"/>
      <c r="D4" s="93"/>
      <c r="E4" s="93"/>
      <c r="F4" s="93"/>
      <c r="G4" s="94"/>
    </row>
    <row r="5" spans="1:7" ht="18.75" customHeight="1">
      <c r="A5" s="95" t="s">
        <v>2</v>
      </c>
      <c r="B5" s="96"/>
      <c r="C5" s="96"/>
      <c r="D5" s="96"/>
      <c r="E5" s="96"/>
      <c r="F5" s="96"/>
      <c r="G5" s="97"/>
    </row>
    <row r="6" spans="1:7" ht="12">
      <c r="A6" s="8"/>
      <c r="B6" s="9"/>
      <c r="C6" s="10"/>
      <c r="D6" s="9"/>
      <c r="E6" s="8"/>
      <c r="F6" s="9"/>
      <c r="G6" s="26"/>
    </row>
    <row r="7" spans="1:7" ht="12">
      <c r="A7" s="11" t="s">
        <v>3</v>
      </c>
      <c r="B7" s="9"/>
      <c r="C7" s="12"/>
      <c r="D7" s="9"/>
      <c r="E7" s="11" t="s">
        <v>7</v>
      </c>
      <c r="F7" s="9"/>
      <c r="G7" s="11" t="s">
        <v>10</v>
      </c>
    </row>
    <row r="8" spans="1:7" ht="12">
      <c r="A8" s="11" t="s">
        <v>4</v>
      </c>
      <c r="B8" s="9"/>
      <c r="C8" s="11" t="s">
        <v>5</v>
      </c>
      <c r="D8" s="9"/>
      <c r="E8" s="11" t="s">
        <v>8</v>
      </c>
      <c r="F8" s="9"/>
      <c r="G8" s="11" t="s">
        <v>11</v>
      </c>
    </row>
    <row r="9" spans="1:7" ht="12">
      <c r="A9" s="13"/>
      <c r="B9" s="9"/>
      <c r="C9" s="13" t="s">
        <v>6</v>
      </c>
      <c r="D9" s="9"/>
      <c r="E9" s="13" t="s">
        <v>9</v>
      </c>
      <c r="F9" s="9"/>
      <c r="G9" s="13" t="s">
        <v>12</v>
      </c>
    </row>
    <row r="10" spans="1:7" ht="12">
      <c r="A10" s="8"/>
      <c r="B10" s="9"/>
      <c r="C10" s="10" t="s">
        <v>13</v>
      </c>
      <c r="D10" s="9"/>
      <c r="E10" s="10"/>
      <c r="F10" s="9"/>
      <c r="G10" s="10"/>
    </row>
    <row r="11" spans="1:7" ht="12">
      <c r="A11" s="11"/>
      <c r="B11" s="9"/>
      <c r="C11" s="12"/>
      <c r="D11" s="9"/>
      <c r="E11" s="12"/>
      <c r="F11" s="9"/>
      <c r="G11" s="12"/>
    </row>
    <row r="12" spans="1:7" ht="12">
      <c r="A12" s="11">
        <v>1</v>
      </c>
      <c r="B12" s="9"/>
      <c r="C12" s="12" t="s">
        <v>14</v>
      </c>
      <c r="D12" s="9"/>
      <c r="E12" s="12"/>
      <c r="F12" s="9"/>
      <c r="G12" s="12"/>
    </row>
    <row r="13" spans="1:7" ht="12">
      <c r="A13" s="13"/>
      <c r="B13" s="9"/>
      <c r="C13" s="14" t="s">
        <v>17</v>
      </c>
      <c r="D13" s="9"/>
      <c r="E13" s="12"/>
      <c r="F13" s="9"/>
      <c r="G13" s="27">
        <v>1953722</v>
      </c>
    </row>
    <row r="14" spans="1:7" ht="12">
      <c r="A14" s="8">
        <v>2</v>
      </c>
      <c r="B14" s="9"/>
      <c r="C14" s="10" t="s">
        <v>15</v>
      </c>
      <c r="D14" s="9"/>
      <c r="E14" s="12"/>
      <c r="F14" s="9"/>
      <c r="G14" s="4"/>
    </row>
    <row r="15" spans="1:7" ht="12">
      <c r="A15" s="13"/>
      <c r="B15" s="9"/>
      <c r="C15" s="14" t="s">
        <v>16</v>
      </c>
      <c r="D15" s="9"/>
      <c r="E15" s="12"/>
      <c r="F15" s="9"/>
      <c r="G15" s="35">
        <v>250.11</v>
      </c>
    </row>
    <row r="16" spans="1:7" ht="12">
      <c r="A16" s="8">
        <v>3</v>
      </c>
      <c r="B16" s="9"/>
      <c r="C16" s="10" t="s">
        <v>18</v>
      </c>
      <c r="D16" s="9"/>
      <c r="E16" s="11" t="s">
        <v>110</v>
      </c>
      <c r="F16" s="9"/>
      <c r="G16" s="4"/>
    </row>
    <row r="17" spans="1:8" ht="12">
      <c r="A17" s="13"/>
      <c r="B17" s="9"/>
      <c r="C17" s="14" t="s">
        <v>19</v>
      </c>
      <c r="D17" s="9"/>
      <c r="E17" s="12"/>
      <c r="F17" s="9"/>
      <c r="G17" s="35">
        <v>61638.272199999999</v>
      </c>
    </row>
    <row r="18" spans="1:8" ht="12">
      <c r="A18" s="8">
        <v>4</v>
      </c>
      <c r="B18" s="9"/>
      <c r="C18" s="10" t="s">
        <v>20</v>
      </c>
      <c r="D18" s="9"/>
      <c r="E18" s="12"/>
      <c r="F18" s="9"/>
      <c r="G18" s="33"/>
    </row>
    <row r="19" spans="1:8" ht="12">
      <c r="A19" s="13"/>
      <c r="B19" s="9"/>
      <c r="C19" s="14" t="s">
        <v>21</v>
      </c>
      <c r="D19" s="9"/>
      <c r="E19" s="12"/>
      <c r="F19" s="9"/>
      <c r="G19" s="27">
        <v>65272</v>
      </c>
    </row>
    <row r="20" spans="1:8" ht="12">
      <c r="A20" s="15">
        <v>5</v>
      </c>
      <c r="B20" s="9"/>
      <c r="C20" s="16" t="s">
        <v>22</v>
      </c>
      <c r="D20" s="9"/>
      <c r="E20" s="14"/>
      <c r="F20" s="9"/>
      <c r="G20" s="5">
        <f>SUM(G13:G19)</f>
        <v>2080882.3822000001</v>
      </c>
    </row>
    <row r="21" spans="1:8" ht="3.75" customHeight="1">
      <c r="A21" s="17"/>
      <c r="B21" s="9"/>
      <c r="C21" s="9"/>
      <c r="D21" s="9"/>
      <c r="E21" s="9"/>
      <c r="F21" s="9"/>
      <c r="G21" s="6"/>
    </row>
    <row r="22" spans="1:8" ht="12">
      <c r="A22" s="8"/>
      <c r="B22" s="9"/>
      <c r="C22" s="10" t="s">
        <v>23</v>
      </c>
      <c r="D22" s="9"/>
      <c r="E22" s="10"/>
      <c r="F22" s="9"/>
      <c r="G22" s="4"/>
    </row>
    <row r="23" spans="1:8" ht="12">
      <c r="A23" s="11"/>
      <c r="B23" s="9"/>
      <c r="C23" s="12"/>
      <c r="D23" s="9"/>
      <c r="E23" s="12"/>
      <c r="F23" s="9"/>
      <c r="G23" s="7"/>
      <c r="H23" s="77"/>
    </row>
    <row r="24" spans="1:8" ht="12">
      <c r="A24" s="11">
        <v>6</v>
      </c>
      <c r="B24" s="9"/>
      <c r="C24" s="12" t="s">
        <v>24</v>
      </c>
      <c r="D24" s="9"/>
      <c r="E24" s="12"/>
      <c r="F24" s="9"/>
      <c r="G24" s="7"/>
    </row>
    <row r="25" spans="1:8" ht="12">
      <c r="A25" s="13"/>
      <c r="B25" s="9"/>
      <c r="C25" s="14" t="s">
        <v>25</v>
      </c>
      <c r="D25" s="9"/>
      <c r="E25" s="3">
        <v>24572800</v>
      </c>
      <c r="F25" s="9"/>
      <c r="G25" s="3">
        <v>25481558</v>
      </c>
    </row>
    <row r="26" spans="1:8" ht="12">
      <c r="A26" s="15">
        <v>7</v>
      </c>
      <c r="B26" s="9"/>
      <c r="C26" s="16" t="s">
        <v>26</v>
      </c>
      <c r="D26" s="9"/>
      <c r="E26" s="28">
        <v>2580</v>
      </c>
      <c r="F26" s="9"/>
      <c r="G26" s="28">
        <v>2580</v>
      </c>
    </row>
    <row r="27" spans="1:8" ht="12">
      <c r="A27" s="15">
        <v>8</v>
      </c>
      <c r="B27" s="9"/>
      <c r="C27" s="16" t="s">
        <v>27</v>
      </c>
      <c r="D27" s="9"/>
      <c r="E27" s="75">
        <v>0</v>
      </c>
      <c r="F27" s="76"/>
      <c r="G27" s="75">
        <v>0</v>
      </c>
    </row>
    <row r="28" spans="1:8" ht="12">
      <c r="A28" s="15">
        <v>9</v>
      </c>
      <c r="B28" s="9"/>
      <c r="C28" s="16" t="s">
        <v>28</v>
      </c>
      <c r="D28" s="9"/>
      <c r="E28" s="75">
        <v>0</v>
      </c>
      <c r="F28" s="76"/>
      <c r="G28" s="75">
        <v>0</v>
      </c>
    </row>
    <row r="29" spans="1:8" ht="12">
      <c r="A29" s="15">
        <v>10</v>
      </c>
      <c r="B29" s="9"/>
      <c r="C29" s="16" t="s">
        <v>29</v>
      </c>
      <c r="D29" s="9"/>
      <c r="E29" s="5">
        <v>830664</v>
      </c>
      <c r="F29" s="9"/>
      <c r="G29" s="5">
        <v>825851</v>
      </c>
    </row>
    <row r="30" spans="1:8" ht="12">
      <c r="A30" s="8">
        <v>11</v>
      </c>
      <c r="B30" s="9"/>
      <c r="C30" s="10" t="s">
        <v>30</v>
      </c>
      <c r="D30" s="9"/>
      <c r="E30" s="4"/>
      <c r="F30" s="9"/>
      <c r="G30" s="4"/>
    </row>
    <row r="31" spans="1:8" ht="12">
      <c r="A31" s="13"/>
      <c r="B31" s="9"/>
      <c r="C31" s="14" t="s">
        <v>31</v>
      </c>
      <c r="D31" s="9"/>
      <c r="E31" s="18">
        <f>E25-E26+E29</f>
        <v>25400884</v>
      </c>
      <c r="F31" s="9"/>
      <c r="G31" s="18">
        <f>G25-G26+G29</f>
        <v>26304829</v>
      </c>
    </row>
    <row r="32" spans="1:8" ht="12">
      <c r="A32" s="15">
        <v>12</v>
      </c>
      <c r="B32" s="9"/>
      <c r="C32" s="16" t="s">
        <v>38</v>
      </c>
      <c r="D32" s="9"/>
      <c r="E32" s="5">
        <v>8123071</v>
      </c>
      <c r="F32" s="9"/>
      <c r="G32" s="5">
        <v>9090242</v>
      </c>
    </row>
    <row r="33" spans="1:7" ht="12">
      <c r="A33" s="15">
        <v>13</v>
      </c>
      <c r="B33" s="9"/>
      <c r="C33" s="16" t="s">
        <v>32</v>
      </c>
      <c r="D33" s="9"/>
      <c r="E33" s="5">
        <f>E31-E32</f>
        <v>17277813</v>
      </c>
      <c r="F33" s="9"/>
      <c r="G33" s="5">
        <f>G31-G32</f>
        <v>17214587</v>
      </c>
    </row>
    <row r="34" spans="1:7" ht="12">
      <c r="A34" s="17"/>
      <c r="B34" s="9"/>
      <c r="C34" s="9"/>
      <c r="D34" s="9"/>
      <c r="E34" s="9"/>
      <c r="F34" s="9"/>
      <c r="G34" s="9"/>
    </row>
    <row r="35" spans="1:7" ht="12">
      <c r="A35" s="19"/>
      <c r="B35" s="9"/>
      <c r="C35" s="9"/>
      <c r="D35" s="9"/>
      <c r="E35" s="9"/>
      <c r="F35" s="9"/>
      <c r="G35" s="9"/>
    </row>
    <row r="36" spans="1:7" ht="12">
      <c r="A36" s="19"/>
      <c r="B36" s="9"/>
      <c r="C36" s="9"/>
      <c r="D36" s="9"/>
      <c r="E36" s="32"/>
      <c r="F36" s="9"/>
      <c r="G36" s="32"/>
    </row>
    <row r="37" spans="1:7">
      <c r="A37" s="2"/>
    </row>
    <row r="38" spans="1:7">
      <c r="A38" s="2"/>
      <c r="E38" s="25"/>
    </row>
    <row r="39" spans="1:7" ht="12">
      <c r="A39" s="2"/>
      <c r="E39" s="32" t="s">
        <v>39</v>
      </c>
    </row>
    <row r="40" spans="1:7">
      <c r="A40" s="2"/>
      <c r="E40" s="31"/>
    </row>
    <row r="41" spans="1:7">
      <c r="A41" s="2"/>
    </row>
    <row r="42" spans="1:7">
      <c r="A42" s="2"/>
    </row>
    <row r="43" spans="1:7">
      <c r="A43" s="2"/>
    </row>
    <row r="44" spans="1:7">
      <c r="A44" s="2"/>
    </row>
    <row r="45" spans="1:7">
      <c r="A45" s="2"/>
    </row>
    <row r="46" spans="1:7">
      <c r="A46" s="2"/>
    </row>
    <row r="47" spans="1:7">
      <c r="A47" s="2"/>
    </row>
    <row r="48" spans="1:7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39" spans="1:1">
      <c r="A139" s="2"/>
    </row>
    <row r="140" spans="1:1">
      <c r="A140" s="2"/>
    </row>
    <row r="141" spans="1:1">
      <c r="A141" s="2"/>
    </row>
    <row r="142" spans="1:1">
      <c r="A142" s="2"/>
    </row>
    <row r="143" spans="1:1">
      <c r="A143" s="2"/>
    </row>
    <row r="144" spans="1:1">
      <c r="A144" s="2"/>
    </row>
    <row r="145" spans="1:1">
      <c r="A145" s="2"/>
    </row>
    <row r="146" spans="1:1">
      <c r="A146" s="2"/>
    </row>
    <row r="147" spans="1:1">
      <c r="A147" s="2"/>
    </row>
    <row r="148" spans="1:1">
      <c r="A148" s="2"/>
    </row>
    <row r="149" spans="1:1">
      <c r="A149" s="2"/>
    </row>
    <row r="150" spans="1:1">
      <c r="A150" s="2"/>
    </row>
    <row r="151" spans="1:1">
      <c r="A151" s="2"/>
    </row>
    <row r="152" spans="1:1">
      <c r="A152" s="2"/>
    </row>
    <row r="153" spans="1:1">
      <c r="A153" s="2"/>
    </row>
    <row r="154" spans="1:1">
      <c r="A154" s="2"/>
    </row>
    <row r="155" spans="1:1">
      <c r="A155" s="2"/>
    </row>
    <row r="156" spans="1:1">
      <c r="A156" s="2"/>
    </row>
    <row r="157" spans="1:1">
      <c r="A157" s="2"/>
    </row>
    <row r="158" spans="1:1">
      <c r="A158" s="2"/>
    </row>
    <row r="159" spans="1:1">
      <c r="A159" s="2"/>
    </row>
    <row r="160" spans="1:1">
      <c r="A160" s="2"/>
    </row>
    <row r="161" spans="1:1">
      <c r="A161" s="2"/>
    </row>
    <row r="162" spans="1:1">
      <c r="A162" s="2"/>
    </row>
    <row r="163" spans="1:1">
      <c r="A163" s="2"/>
    </row>
    <row r="164" spans="1:1">
      <c r="A164" s="2"/>
    </row>
    <row r="165" spans="1:1">
      <c r="A165" s="2"/>
    </row>
    <row r="166" spans="1:1">
      <c r="A166" s="2"/>
    </row>
    <row r="167" spans="1:1">
      <c r="A167" s="2"/>
    </row>
    <row r="168" spans="1:1">
      <c r="A168" s="2"/>
    </row>
    <row r="169" spans="1:1">
      <c r="A169" s="2"/>
    </row>
    <row r="170" spans="1:1">
      <c r="A170" s="2"/>
    </row>
    <row r="171" spans="1:1">
      <c r="A171" s="2"/>
    </row>
    <row r="172" spans="1:1">
      <c r="A172" s="2"/>
    </row>
    <row r="173" spans="1:1">
      <c r="A173" s="2"/>
    </row>
    <row r="174" spans="1:1">
      <c r="A174" s="2"/>
    </row>
    <row r="175" spans="1:1">
      <c r="A175" s="2"/>
    </row>
    <row r="176" spans="1:1">
      <c r="A176" s="2"/>
    </row>
    <row r="177" spans="1:1">
      <c r="A177" s="2"/>
    </row>
    <row r="178" spans="1:1">
      <c r="A178" s="2"/>
    </row>
    <row r="179" spans="1:1">
      <c r="A179" s="2"/>
    </row>
    <row r="180" spans="1:1">
      <c r="A180" s="2"/>
    </row>
    <row r="181" spans="1:1">
      <c r="A181" s="2"/>
    </row>
    <row r="182" spans="1:1">
      <c r="A182" s="2"/>
    </row>
    <row r="183" spans="1:1">
      <c r="A183" s="2"/>
    </row>
    <row r="184" spans="1:1">
      <c r="A184" s="2"/>
    </row>
    <row r="185" spans="1:1">
      <c r="A185" s="2"/>
    </row>
    <row r="186" spans="1:1">
      <c r="A186" s="2"/>
    </row>
    <row r="187" spans="1:1">
      <c r="A187" s="2"/>
    </row>
    <row r="188" spans="1:1">
      <c r="A188" s="2"/>
    </row>
    <row r="189" spans="1:1">
      <c r="A189" s="2"/>
    </row>
    <row r="190" spans="1:1">
      <c r="A190" s="2"/>
    </row>
    <row r="191" spans="1:1">
      <c r="A191" s="2"/>
    </row>
    <row r="192" spans="1:1">
      <c r="A192" s="2"/>
    </row>
    <row r="193" spans="1:1">
      <c r="A193" s="2"/>
    </row>
    <row r="194" spans="1:1">
      <c r="A194" s="2"/>
    </row>
    <row r="195" spans="1:1">
      <c r="A195" s="2"/>
    </row>
    <row r="196" spans="1:1">
      <c r="A196" s="2"/>
    </row>
    <row r="197" spans="1:1">
      <c r="A197" s="2"/>
    </row>
    <row r="198" spans="1:1">
      <c r="A198" s="2"/>
    </row>
    <row r="199" spans="1:1">
      <c r="A199" s="2"/>
    </row>
    <row r="200" spans="1:1">
      <c r="A200" s="2"/>
    </row>
    <row r="201" spans="1:1">
      <c r="A201" s="2"/>
    </row>
    <row r="202" spans="1:1">
      <c r="A202" s="2"/>
    </row>
    <row r="203" spans="1:1">
      <c r="A203" s="2"/>
    </row>
    <row r="204" spans="1:1">
      <c r="A204" s="2"/>
    </row>
    <row r="205" spans="1:1">
      <c r="A205" s="2"/>
    </row>
    <row r="206" spans="1:1">
      <c r="A206" s="2"/>
    </row>
    <row r="207" spans="1:1">
      <c r="A207" s="2"/>
    </row>
    <row r="208" spans="1:1">
      <c r="A208" s="2"/>
    </row>
    <row r="209" spans="1:1">
      <c r="A209" s="2"/>
    </row>
    <row r="210" spans="1:1">
      <c r="A210" s="2"/>
    </row>
    <row r="211" spans="1:1">
      <c r="A211" s="2"/>
    </row>
    <row r="212" spans="1:1">
      <c r="A212" s="2"/>
    </row>
    <row r="213" spans="1:1">
      <c r="A213" s="2"/>
    </row>
    <row r="214" spans="1:1">
      <c r="A214" s="2"/>
    </row>
    <row r="215" spans="1:1">
      <c r="A215" s="2"/>
    </row>
    <row r="216" spans="1:1">
      <c r="A216" s="2"/>
    </row>
    <row r="217" spans="1:1">
      <c r="A217" s="2"/>
    </row>
    <row r="218" spans="1:1">
      <c r="A218" s="2"/>
    </row>
    <row r="219" spans="1:1">
      <c r="A219" s="2"/>
    </row>
    <row r="220" spans="1:1">
      <c r="A220" s="2"/>
    </row>
    <row r="221" spans="1:1">
      <c r="A221" s="2"/>
    </row>
    <row r="222" spans="1:1">
      <c r="A222" s="2"/>
    </row>
    <row r="223" spans="1:1">
      <c r="A223" s="2"/>
    </row>
    <row r="224" spans="1:1">
      <c r="A224" s="2"/>
    </row>
    <row r="225" spans="1:1">
      <c r="A225" s="2"/>
    </row>
    <row r="226" spans="1:1">
      <c r="A226" s="2"/>
    </row>
    <row r="227" spans="1:1">
      <c r="A227" s="2"/>
    </row>
    <row r="228" spans="1:1">
      <c r="A228" s="2"/>
    </row>
    <row r="229" spans="1:1">
      <c r="A229" s="2"/>
    </row>
    <row r="230" spans="1:1">
      <c r="A230" s="2"/>
    </row>
    <row r="231" spans="1:1">
      <c r="A231" s="2"/>
    </row>
    <row r="232" spans="1:1">
      <c r="A232" s="2"/>
    </row>
    <row r="233" spans="1:1">
      <c r="A233" s="2"/>
    </row>
    <row r="234" spans="1:1">
      <c r="A234" s="2"/>
    </row>
    <row r="235" spans="1:1">
      <c r="A235" s="2"/>
    </row>
    <row r="236" spans="1:1">
      <c r="A236" s="2"/>
    </row>
    <row r="237" spans="1:1">
      <c r="A237" s="2"/>
    </row>
    <row r="238" spans="1:1">
      <c r="A238" s="2"/>
    </row>
    <row r="239" spans="1:1">
      <c r="A239" s="2"/>
    </row>
    <row r="240" spans="1:1">
      <c r="A240" s="2"/>
    </row>
    <row r="241" spans="1:1">
      <c r="A241" s="2"/>
    </row>
    <row r="242" spans="1:1">
      <c r="A242" s="2"/>
    </row>
    <row r="243" spans="1:1">
      <c r="A243" s="2"/>
    </row>
    <row r="244" spans="1:1">
      <c r="A244" s="2"/>
    </row>
    <row r="245" spans="1:1">
      <c r="A245" s="2"/>
    </row>
    <row r="246" spans="1:1">
      <c r="A246" s="2"/>
    </row>
    <row r="247" spans="1:1">
      <c r="A247" s="2"/>
    </row>
    <row r="248" spans="1:1">
      <c r="A248" s="2"/>
    </row>
    <row r="249" spans="1:1">
      <c r="A249" s="2"/>
    </row>
    <row r="250" spans="1:1">
      <c r="A250" s="2"/>
    </row>
    <row r="251" spans="1:1">
      <c r="A251" s="2"/>
    </row>
    <row r="252" spans="1:1">
      <c r="A252" s="2"/>
    </row>
    <row r="253" spans="1:1">
      <c r="A253" s="2"/>
    </row>
    <row r="254" spans="1:1">
      <c r="A254" s="2"/>
    </row>
    <row r="255" spans="1:1">
      <c r="A255" s="2"/>
    </row>
    <row r="256" spans="1:1">
      <c r="A256" s="2"/>
    </row>
    <row r="257" spans="1:1">
      <c r="A257" s="2"/>
    </row>
    <row r="258" spans="1:1">
      <c r="A258" s="2"/>
    </row>
    <row r="259" spans="1:1">
      <c r="A259" s="2"/>
    </row>
    <row r="260" spans="1:1">
      <c r="A260" s="2"/>
    </row>
    <row r="261" spans="1:1">
      <c r="A261" s="2"/>
    </row>
    <row r="262" spans="1:1">
      <c r="A262" s="2"/>
    </row>
    <row r="263" spans="1:1">
      <c r="A263" s="2"/>
    </row>
    <row r="264" spans="1:1">
      <c r="A264" s="2"/>
    </row>
    <row r="265" spans="1:1">
      <c r="A265" s="2"/>
    </row>
    <row r="266" spans="1:1">
      <c r="A266" s="2"/>
    </row>
    <row r="267" spans="1:1">
      <c r="A267" s="2"/>
    </row>
    <row r="268" spans="1:1">
      <c r="A268" s="2"/>
    </row>
    <row r="269" spans="1:1">
      <c r="A269" s="2"/>
    </row>
    <row r="270" spans="1:1">
      <c r="A270" s="2"/>
    </row>
    <row r="271" spans="1:1">
      <c r="A271" s="2"/>
    </row>
    <row r="272" spans="1:1">
      <c r="A272" s="2"/>
    </row>
    <row r="273" spans="1:1">
      <c r="A273" s="2"/>
    </row>
    <row r="274" spans="1:1">
      <c r="A274" s="2"/>
    </row>
    <row r="275" spans="1:1">
      <c r="A275" s="2"/>
    </row>
    <row r="276" spans="1:1">
      <c r="A276" s="2"/>
    </row>
    <row r="277" spans="1:1">
      <c r="A277" s="2"/>
    </row>
    <row r="278" spans="1:1">
      <c r="A278" s="2"/>
    </row>
    <row r="279" spans="1:1">
      <c r="A279" s="2"/>
    </row>
    <row r="280" spans="1:1">
      <c r="A280" s="2"/>
    </row>
    <row r="281" spans="1:1">
      <c r="A281" s="2"/>
    </row>
    <row r="282" spans="1:1">
      <c r="A282" s="2"/>
    </row>
    <row r="283" spans="1:1">
      <c r="A283" s="2"/>
    </row>
    <row r="284" spans="1:1">
      <c r="A284" s="2"/>
    </row>
    <row r="285" spans="1:1">
      <c r="A285" s="2"/>
    </row>
    <row r="286" spans="1:1">
      <c r="A286" s="2"/>
    </row>
    <row r="287" spans="1:1">
      <c r="A287" s="2"/>
    </row>
    <row r="288" spans="1:1">
      <c r="A288" s="2"/>
    </row>
    <row r="289" spans="1:1">
      <c r="A289" s="2"/>
    </row>
    <row r="290" spans="1:1">
      <c r="A290" s="2"/>
    </row>
    <row r="291" spans="1:1">
      <c r="A291" s="2"/>
    </row>
    <row r="292" spans="1:1">
      <c r="A292" s="2"/>
    </row>
    <row r="293" spans="1:1">
      <c r="A293" s="2"/>
    </row>
    <row r="294" spans="1:1">
      <c r="A294" s="2"/>
    </row>
    <row r="295" spans="1:1">
      <c r="A295" s="2"/>
    </row>
    <row r="296" spans="1:1">
      <c r="A296" s="2"/>
    </row>
    <row r="297" spans="1:1">
      <c r="A297" s="2"/>
    </row>
    <row r="298" spans="1:1">
      <c r="A298" s="2"/>
    </row>
    <row r="299" spans="1:1">
      <c r="A299" s="2"/>
    </row>
    <row r="300" spans="1:1">
      <c r="A300" s="2"/>
    </row>
    <row r="301" spans="1:1">
      <c r="A301" s="2"/>
    </row>
    <row r="302" spans="1:1">
      <c r="A302" s="2"/>
    </row>
    <row r="303" spans="1:1">
      <c r="A303" s="2"/>
    </row>
    <row r="304" spans="1:1">
      <c r="A304" s="2"/>
    </row>
    <row r="305" spans="1:1">
      <c r="A305" s="2"/>
    </row>
    <row r="306" spans="1:1">
      <c r="A306" s="2"/>
    </row>
    <row r="307" spans="1:1">
      <c r="A307" s="2"/>
    </row>
    <row r="308" spans="1:1">
      <c r="A308" s="2"/>
    </row>
    <row r="309" spans="1:1">
      <c r="A309" s="2"/>
    </row>
    <row r="310" spans="1:1">
      <c r="A310" s="2"/>
    </row>
    <row r="311" spans="1:1">
      <c r="A311" s="2"/>
    </row>
    <row r="312" spans="1:1">
      <c r="A312" s="2"/>
    </row>
    <row r="313" spans="1:1">
      <c r="A313" s="2"/>
    </row>
    <row r="314" spans="1:1">
      <c r="A314" s="2"/>
    </row>
    <row r="315" spans="1:1">
      <c r="A315" s="2"/>
    </row>
    <row r="316" spans="1:1">
      <c r="A316" s="2"/>
    </row>
    <row r="317" spans="1:1">
      <c r="A317" s="2"/>
    </row>
    <row r="318" spans="1:1">
      <c r="A318" s="2"/>
    </row>
    <row r="319" spans="1:1">
      <c r="A319" s="2"/>
    </row>
    <row r="320" spans="1:1">
      <c r="A320" s="2"/>
    </row>
    <row r="321" spans="1:1">
      <c r="A321" s="2"/>
    </row>
    <row r="322" spans="1:1">
      <c r="A322" s="2"/>
    </row>
    <row r="323" spans="1:1">
      <c r="A323" s="2"/>
    </row>
    <row r="324" spans="1:1">
      <c r="A324" s="2"/>
    </row>
    <row r="325" spans="1:1">
      <c r="A325" s="2"/>
    </row>
    <row r="326" spans="1:1">
      <c r="A326" s="2"/>
    </row>
    <row r="327" spans="1:1">
      <c r="A327" s="2"/>
    </row>
    <row r="328" spans="1:1">
      <c r="A328" s="2"/>
    </row>
    <row r="329" spans="1:1">
      <c r="A329" s="2"/>
    </row>
    <row r="330" spans="1:1">
      <c r="A330" s="2"/>
    </row>
    <row r="331" spans="1:1">
      <c r="A331" s="2"/>
    </row>
    <row r="332" spans="1:1">
      <c r="A332" s="2"/>
    </row>
    <row r="333" spans="1:1">
      <c r="A333" s="2"/>
    </row>
    <row r="334" spans="1:1">
      <c r="A334" s="2"/>
    </row>
    <row r="335" spans="1:1">
      <c r="A335" s="2"/>
    </row>
    <row r="336" spans="1:1">
      <c r="A336" s="2"/>
    </row>
    <row r="337" spans="1:1">
      <c r="A337" s="2"/>
    </row>
    <row r="338" spans="1:1">
      <c r="A338" s="2"/>
    </row>
    <row r="339" spans="1:1">
      <c r="A339" s="2"/>
    </row>
    <row r="340" spans="1:1">
      <c r="A340" s="2"/>
    </row>
    <row r="341" spans="1:1">
      <c r="A341" s="2"/>
    </row>
    <row r="342" spans="1:1">
      <c r="A342" s="2"/>
    </row>
    <row r="343" spans="1:1">
      <c r="A343" s="2"/>
    </row>
    <row r="344" spans="1:1">
      <c r="A344" s="2"/>
    </row>
    <row r="345" spans="1:1">
      <c r="A345" s="2"/>
    </row>
    <row r="346" spans="1:1">
      <c r="A346" s="2"/>
    </row>
    <row r="347" spans="1:1">
      <c r="A347" s="2"/>
    </row>
    <row r="348" spans="1:1">
      <c r="A348" s="2"/>
    </row>
    <row r="349" spans="1:1">
      <c r="A349" s="2"/>
    </row>
    <row r="350" spans="1:1">
      <c r="A350" s="2"/>
    </row>
    <row r="351" spans="1:1">
      <c r="A351" s="2"/>
    </row>
    <row r="352" spans="1:1">
      <c r="A352" s="2"/>
    </row>
    <row r="353" spans="1:1">
      <c r="A353" s="2"/>
    </row>
    <row r="354" spans="1:1">
      <c r="A354" s="2"/>
    </row>
    <row r="355" spans="1:1">
      <c r="A355" s="2"/>
    </row>
    <row r="356" spans="1:1">
      <c r="A356" s="2"/>
    </row>
    <row r="357" spans="1:1">
      <c r="A357" s="2"/>
    </row>
    <row r="358" spans="1:1">
      <c r="A358" s="2"/>
    </row>
    <row r="359" spans="1:1">
      <c r="A359" s="2"/>
    </row>
    <row r="360" spans="1:1">
      <c r="A360" s="2"/>
    </row>
    <row r="361" spans="1:1">
      <c r="A361" s="2"/>
    </row>
    <row r="362" spans="1:1">
      <c r="A362" s="2"/>
    </row>
    <row r="363" spans="1:1">
      <c r="A363" s="2"/>
    </row>
    <row r="364" spans="1:1">
      <c r="A364" s="2"/>
    </row>
    <row r="365" spans="1:1">
      <c r="A365" s="2"/>
    </row>
    <row r="366" spans="1:1">
      <c r="A366" s="2"/>
    </row>
    <row r="367" spans="1:1">
      <c r="A367" s="2"/>
    </row>
    <row r="368" spans="1:1">
      <c r="A368" s="2"/>
    </row>
    <row r="369" spans="1:1">
      <c r="A369" s="2"/>
    </row>
    <row r="370" spans="1:1">
      <c r="A370" s="2"/>
    </row>
    <row r="371" spans="1:1">
      <c r="A371" s="2"/>
    </row>
    <row r="372" spans="1:1">
      <c r="A372" s="2"/>
    </row>
    <row r="373" spans="1:1">
      <c r="A373" s="2"/>
    </row>
    <row r="374" spans="1:1">
      <c r="A374" s="2"/>
    </row>
    <row r="375" spans="1:1">
      <c r="A375" s="2"/>
    </row>
    <row r="376" spans="1:1">
      <c r="A376" s="2"/>
    </row>
    <row r="377" spans="1:1">
      <c r="A377" s="2"/>
    </row>
    <row r="378" spans="1:1">
      <c r="A378" s="2"/>
    </row>
    <row r="379" spans="1:1">
      <c r="A379" s="2"/>
    </row>
    <row r="380" spans="1:1">
      <c r="A380" s="2"/>
    </row>
    <row r="381" spans="1:1">
      <c r="A381" s="2"/>
    </row>
    <row r="382" spans="1:1">
      <c r="A382" s="2"/>
    </row>
    <row r="383" spans="1:1">
      <c r="A383" s="2"/>
    </row>
    <row r="384" spans="1:1">
      <c r="A384" s="2"/>
    </row>
    <row r="385" spans="1:1">
      <c r="A385" s="2"/>
    </row>
    <row r="386" spans="1:1">
      <c r="A386" s="2"/>
    </row>
    <row r="387" spans="1:1">
      <c r="A387" s="2"/>
    </row>
    <row r="388" spans="1:1">
      <c r="A388" s="2"/>
    </row>
    <row r="389" spans="1:1">
      <c r="A389" s="2"/>
    </row>
    <row r="390" spans="1:1">
      <c r="A390" s="2"/>
    </row>
    <row r="391" spans="1:1">
      <c r="A391" s="2"/>
    </row>
    <row r="392" spans="1:1">
      <c r="A392" s="2"/>
    </row>
    <row r="393" spans="1:1">
      <c r="A393" s="2"/>
    </row>
    <row r="394" spans="1:1">
      <c r="A394" s="2"/>
    </row>
    <row r="395" spans="1:1">
      <c r="A395" s="2"/>
    </row>
    <row r="396" spans="1:1">
      <c r="A396" s="2"/>
    </row>
    <row r="397" spans="1:1">
      <c r="A397" s="2"/>
    </row>
    <row r="398" spans="1:1">
      <c r="A398" s="2"/>
    </row>
    <row r="399" spans="1:1">
      <c r="A399" s="2"/>
    </row>
    <row r="400" spans="1:1">
      <c r="A400" s="2"/>
    </row>
    <row r="401" spans="1:1">
      <c r="A401" s="2"/>
    </row>
    <row r="402" spans="1:1">
      <c r="A402" s="2"/>
    </row>
    <row r="403" spans="1:1">
      <c r="A403" s="2"/>
    </row>
    <row r="404" spans="1:1">
      <c r="A404" s="2"/>
    </row>
    <row r="405" spans="1:1">
      <c r="A405" s="2"/>
    </row>
    <row r="406" spans="1:1">
      <c r="A406" s="2"/>
    </row>
    <row r="407" spans="1:1">
      <c r="A407" s="2"/>
    </row>
    <row r="408" spans="1:1">
      <c r="A408" s="2"/>
    </row>
    <row r="409" spans="1:1">
      <c r="A409" s="2"/>
    </row>
    <row r="410" spans="1:1">
      <c r="A410" s="2"/>
    </row>
    <row r="411" spans="1:1">
      <c r="A411" s="2"/>
    </row>
    <row r="412" spans="1:1">
      <c r="A412" s="2"/>
    </row>
    <row r="413" spans="1:1">
      <c r="A413" s="2"/>
    </row>
    <row r="414" spans="1:1">
      <c r="A414" s="2"/>
    </row>
    <row r="415" spans="1:1">
      <c r="A415" s="2"/>
    </row>
    <row r="416" spans="1:1">
      <c r="A416" s="2"/>
    </row>
    <row r="417" spans="1:1">
      <c r="A417" s="2"/>
    </row>
    <row r="418" spans="1:1">
      <c r="A418" s="2"/>
    </row>
    <row r="419" spans="1:1">
      <c r="A419" s="2"/>
    </row>
    <row r="420" spans="1:1">
      <c r="A420" s="2"/>
    </row>
    <row r="421" spans="1:1">
      <c r="A421" s="2"/>
    </row>
    <row r="422" spans="1:1">
      <c r="A422" s="2"/>
    </row>
    <row r="423" spans="1:1">
      <c r="A423" s="2"/>
    </row>
    <row r="424" spans="1:1">
      <c r="A424" s="2"/>
    </row>
    <row r="425" spans="1:1">
      <c r="A425" s="2"/>
    </row>
    <row r="426" spans="1:1">
      <c r="A426" s="2"/>
    </row>
    <row r="427" spans="1:1">
      <c r="A427" s="2"/>
    </row>
    <row r="428" spans="1:1">
      <c r="A428" s="2"/>
    </row>
    <row r="429" spans="1:1">
      <c r="A429" s="2"/>
    </row>
    <row r="430" spans="1:1">
      <c r="A430" s="2"/>
    </row>
    <row r="431" spans="1:1">
      <c r="A431" s="2"/>
    </row>
    <row r="432" spans="1:1">
      <c r="A432" s="2"/>
    </row>
    <row r="433" spans="1:1">
      <c r="A433" s="2"/>
    </row>
    <row r="434" spans="1:1">
      <c r="A434" s="2"/>
    </row>
    <row r="435" spans="1:1">
      <c r="A435" s="2"/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>
      <c r="A457" s="2"/>
    </row>
    <row r="458" spans="1:1">
      <c r="A458" s="2"/>
    </row>
    <row r="459" spans="1:1">
      <c r="A459" s="2"/>
    </row>
    <row r="460" spans="1:1">
      <c r="A460" s="2"/>
    </row>
    <row r="461" spans="1:1">
      <c r="A461" s="2"/>
    </row>
    <row r="462" spans="1:1">
      <c r="A462" s="2"/>
    </row>
    <row r="463" spans="1:1">
      <c r="A463" s="2"/>
    </row>
    <row r="464" spans="1:1">
      <c r="A464" s="2"/>
    </row>
    <row r="465" spans="1:1">
      <c r="A465" s="2"/>
    </row>
    <row r="466" spans="1:1">
      <c r="A466" s="2"/>
    </row>
    <row r="467" spans="1:1">
      <c r="A467" s="2"/>
    </row>
    <row r="468" spans="1:1">
      <c r="A468" s="2"/>
    </row>
    <row r="469" spans="1:1">
      <c r="A469" s="2"/>
    </row>
    <row r="470" spans="1:1">
      <c r="A470" s="2"/>
    </row>
    <row r="471" spans="1:1">
      <c r="A471" s="2"/>
    </row>
    <row r="472" spans="1:1">
      <c r="A472" s="2"/>
    </row>
    <row r="473" spans="1:1">
      <c r="A473" s="2"/>
    </row>
    <row r="474" spans="1:1">
      <c r="A474" s="2"/>
    </row>
    <row r="475" spans="1:1">
      <c r="A475" s="2"/>
    </row>
    <row r="476" spans="1:1">
      <c r="A476" s="2"/>
    </row>
    <row r="477" spans="1:1">
      <c r="A477" s="2"/>
    </row>
    <row r="478" spans="1:1">
      <c r="A478" s="2"/>
    </row>
    <row r="479" spans="1:1">
      <c r="A479" s="2"/>
    </row>
    <row r="480" spans="1:1">
      <c r="A480" s="2"/>
    </row>
    <row r="481" spans="1:1">
      <c r="A481" s="2"/>
    </row>
    <row r="482" spans="1:1">
      <c r="A482" s="2"/>
    </row>
    <row r="483" spans="1:1">
      <c r="A483" s="2"/>
    </row>
    <row r="484" spans="1:1">
      <c r="A484" s="2"/>
    </row>
    <row r="485" spans="1:1">
      <c r="A485" s="2"/>
    </row>
    <row r="486" spans="1:1">
      <c r="A486" s="2"/>
    </row>
    <row r="487" spans="1:1">
      <c r="A487" s="2"/>
    </row>
    <row r="488" spans="1:1">
      <c r="A488" s="2"/>
    </row>
    <row r="489" spans="1:1">
      <c r="A489" s="2"/>
    </row>
    <row r="490" spans="1:1">
      <c r="A490" s="2"/>
    </row>
    <row r="491" spans="1:1">
      <c r="A491" s="2"/>
    </row>
    <row r="492" spans="1:1">
      <c r="A492" s="2"/>
    </row>
    <row r="493" spans="1:1">
      <c r="A493" s="2"/>
    </row>
    <row r="494" spans="1:1">
      <c r="A494" s="2"/>
    </row>
    <row r="495" spans="1:1">
      <c r="A495" s="2"/>
    </row>
    <row r="496" spans="1:1">
      <c r="A496" s="2"/>
    </row>
    <row r="497" spans="1:1">
      <c r="A497" s="2"/>
    </row>
    <row r="498" spans="1:1">
      <c r="A498" s="2"/>
    </row>
    <row r="499" spans="1:1">
      <c r="A499" s="2"/>
    </row>
    <row r="500" spans="1:1">
      <c r="A500" s="2"/>
    </row>
    <row r="501" spans="1:1">
      <c r="A501" s="2"/>
    </row>
    <row r="502" spans="1:1">
      <c r="A502" s="2"/>
    </row>
    <row r="503" spans="1:1">
      <c r="A503" s="2"/>
    </row>
    <row r="504" spans="1:1">
      <c r="A504" s="2"/>
    </row>
    <row r="505" spans="1:1">
      <c r="A505" s="2"/>
    </row>
    <row r="506" spans="1:1">
      <c r="A506" s="2"/>
    </row>
    <row r="507" spans="1:1">
      <c r="A507" s="2"/>
    </row>
    <row r="508" spans="1:1">
      <c r="A508" s="2"/>
    </row>
    <row r="509" spans="1:1">
      <c r="A509" s="2"/>
    </row>
    <row r="510" spans="1:1">
      <c r="A510" s="2"/>
    </row>
    <row r="511" spans="1:1">
      <c r="A511" s="2"/>
    </row>
    <row r="512" spans="1:1">
      <c r="A512" s="2"/>
    </row>
    <row r="513" spans="1:1">
      <c r="A513" s="2"/>
    </row>
    <row r="514" spans="1:1">
      <c r="A514" s="2"/>
    </row>
    <row r="515" spans="1:1">
      <c r="A515" s="2"/>
    </row>
    <row r="516" spans="1:1">
      <c r="A516" s="2"/>
    </row>
    <row r="517" spans="1:1">
      <c r="A517" s="2"/>
    </row>
    <row r="518" spans="1:1">
      <c r="A518" s="2"/>
    </row>
    <row r="519" spans="1:1">
      <c r="A519" s="2"/>
    </row>
    <row r="520" spans="1:1">
      <c r="A520" s="2"/>
    </row>
    <row r="521" spans="1:1">
      <c r="A521" s="2"/>
    </row>
    <row r="522" spans="1:1">
      <c r="A522" s="2"/>
    </row>
    <row r="523" spans="1:1">
      <c r="A523" s="2"/>
    </row>
    <row r="524" spans="1:1">
      <c r="A524" s="2"/>
    </row>
    <row r="525" spans="1:1">
      <c r="A525" s="2"/>
    </row>
    <row r="526" spans="1:1">
      <c r="A526" s="2"/>
    </row>
    <row r="527" spans="1:1">
      <c r="A527" s="2"/>
    </row>
    <row r="528" spans="1:1">
      <c r="A528" s="2"/>
    </row>
    <row r="529" spans="1:1">
      <c r="A529" s="2"/>
    </row>
    <row r="530" spans="1:1">
      <c r="A530" s="2"/>
    </row>
    <row r="531" spans="1:1">
      <c r="A531" s="2"/>
    </row>
    <row r="532" spans="1:1">
      <c r="A532" s="2"/>
    </row>
    <row r="533" spans="1:1">
      <c r="A533" s="2"/>
    </row>
    <row r="534" spans="1:1">
      <c r="A534" s="2"/>
    </row>
    <row r="535" spans="1:1">
      <c r="A535" s="2"/>
    </row>
    <row r="536" spans="1:1">
      <c r="A536" s="2"/>
    </row>
    <row r="537" spans="1:1">
      <c r="A537" s="2"/>
    </row>
    <row r="538" spans="1:1">
      <c r="A538" s="2"/>
    </row>
    <row r="539" spans="1:1">
      <c r="A539" s="2"/>
    </row>
    <row r="540" spans="1:1">
      <c r="A540" s="2"/>
    </row>
    <row r="541" spans="1:1">
      <c r="A541" s="2"/>
    </row>
    <row r="542" spans="1:1">
      <c r="A542" s="2"/>
    </row>
    <row r="543" spans="1:1">
      <c r="A543" s="2"/>
    </row>
    <row r="544" spans="1:1">
      <c r="A544" s="2"/>
    </row>
    <row r="545" spans="1:1">
      <c r="A545" s="2"/>
    </row>
    <row r="546" spans="1:1">
      <c r="A546" s="2"/>
    </row>
    <row r="547" spans="1:1">
      <c r="A547" s="2"/>
    </row>
    <row r="548" spans="1:1">
      <c r="A548" s="2"/>
    </row>
    <row r="549" spans="1:1">
      <c r="A549" s="2"/>
    </row>
    <row r="550" spans="1:1">
      <c r="A550" s="2"/>
    </row>
    <row r="551" spans="1:1">
      <c r="A551" s="2"/>
    </row>
    <row r="552" spans="1:1">
      <c r="A552" s="2"/>
    </row>
    <row r="553" spans="1:1">
      <c r="A553" s="2"/>
    </row>
    <row r="554" spans="1:1">
      <c r="A554" s="2"/>
    </row>
    <row r="555" spans="1:1">
      <c r="A555" s="2"/>
    </row>
    <row r="556" spans="1:1">
      <c r="A556" s="2"/>
    </row>
    <row r="557" spans="1:1">
      <c r="A557" s="2"/>
    </row>
    <row r="558" spans="1:1">
      <c r="A558" s="2"/>
    </row>
    <row r="559" spans="1:1">
      <c r="A559" s="2"/>
    </row>
    <row r="560" spans="1:1">
      <c r="A560" s="2"/>
    </row>
    <row r="561" spans="1:1">
      <c r="A561" s="2"/>
    </row>
    <row r="562" spans="1:1">
      <c r="A562" s="2"/>
    </row>
    <row r="563" spans="1:1">
      <c r="A563" s="2"/>
    </row>
    <row r="564" spans="1:1">
      <c r="A564" s="2"/>
    </row>
    <row r="565" spans="1:1">
      <c r="A565" s="2"/>
    </row>
    <row r="566" spans="1:1">
      <c r="A566" s="2"/>
    </row>
    <row r="567" spans="1:1">
      <c r="A567" s="2"/>
    </row>
    <row r="568" spans="1:1">
      <c r="A568" s="2"/>
    </row>
    <row r="569" spans="1:1">
      <c r="A569" s="2"/>
    </row>
    <row r="570" spans="1:1">
      <c r="A570" s="2"/>
    </row>
    <row r="571" spans="1:1">
      <c r="A571" s="2"/>
    </row>
    <row r="572" spans="1:1">
      <c r="A572" s="2"/>
    </row>
    <row r="573" spans="1:1">
      <c r="A573" s="2"/>
    </row>
    <row r="574" spans="1:1">
      <c r="A574" s="2"/>
    </row>
    <row r="575" spans="1:1">
      <c r="A575" s="2"/>
    </row>
    <row r="576" spans="1:1">
      <c r="A576" s="2"/>
    </row>
    <row r="577" spans="1:1">
      <c r="A577" s="2"/>
    </row>
    <row r="578" spans="1:1">
      <c r="A578" s="2"/>
    </row>
    <row r="579" spans="1:1">
      <c r="A579" s="2"/>
    </row>
    <row r="580" spans="1:1">
      <c r="A580" s="2"/>
    </row>
    <row r="581" spans="1:1">
      <c r="A581" s="2"/>
    </row>
    <row r="582" spans="1:1">
      <c r="A582" s="2"/>
    </row>
    <row r="583" spans="1:1">
      <c r="A583" s="2"/>
    </row>
    <row r="584" spans="1:1">
      <c r="A584" s="2"/>
    </row>
    <row r="585" spans="1:1">
      <c r="A585" s="2"/>
    </row>
    <row r="586" spans="1:1">
      <c r="A586" s="2"/>
    </row>
    <row r="587" spans="1:1">
      <c r="A587" s="2"/>
    </row>
    <row r="588" spans="1:1">
      <c r="A588" s="2"/>
    </row>
    <row r="589" spans="1:1">
      <c r="A589" s="2"/>
    </row>
    <row r="590" spans="1:1">
      <c r="A590" s="2"/>
    </row>
    <row r="591" spans="1:1">
      <c r="A591" s="2"/>
    </row>
    <row r="592" spans="1:1">
      <c r="A592" s="2"/>
    </row>
    <row r="593" spans="1:1">
      <c r="A593" s="2"/>
    </row>
    <row r="594" spans="1:1">
      <c r="A594" s="2"/>
    </row>
    <row r="595" spans="1:1">
      <c r="A595" s="2"/>
    </row>
    <row r="596" spans="1:1">
      <c r="A596" s="2"/>
    </row>
    <row r="597" spans="1:1">
      <c r="A597" s="2"/>
    </row>
    <row r="598" spans="1:1">
      <c r="A598" s="2"/>
    </row>
    <row r="599" spans="1:1">
      <c r="A599" s="2"/>
    </row>
    <row r="600" spans="1:1">
      <c r="A600" s="2"/>
    </row>
    <row r="601" spans="1:1">
      <c r="A601" s="2"/>
    </row>
    <row r="602" spans="1:1">
      <c r="A602" s="2"/>
    </row>
    <row r="603" spans="1:1">
      <c r="A603" s="2"/>
    </row>
    <row r="604" spans="1:1">
      <c r="A604" s="2"/>
    </row>
    <row r="605" spans="1:1">
      <c r="A605" s="2"/>
    </row>
    <row r="606" spans="1:1">
      <c r="A606" s="2"/>
    </row>
    <row r="607" spans="1:1">
      <c r="A607" s="2"/>
    </row>
    <row r="608" spans="1:1">
      <c r="A608" s="2"/>
    </row>
    <row r="609" spans="1:1">
      <c r="A609" s="2"/>
    </row>
    <row r="610" spans="1:1">
      <c r="A610" s="2"/>
    </row>
    <row r="611" spans="1:1">
      <c r="A611" s="2"/>
    </row>
    <row r="612" spans="1:1">
      <c r="A612" s="2"/>
    </row>
    <row r="613" spans="1:1">
      <c r="A613" s="2"/>
    </row>
    <row r="614" spans="1:1">
      <c r="A614" s="2"/>
    </row>
    <row r="615" spans="1:1">
      <c r="A615" s="2"/>
    </row>
    <row r="616" spans="1:1">
      <c r="A616" s="2"/>
    </row>
    <row r="617" spans="1:1">
      <c r="A617" s="2"/>
    </row>
    <row r="618" spans="1:1">
      <c r="A618" s="2"/>
    </row>
    <row r="619" spans="1:1">
      <c r="A619" s="2"/>
    </row>
    <row r="620" spans="1:1">
      <c r="A620" s="2"/>
    </row>
    <row r="621" spans="1:1">
      <c r="A621" s="2"/>
    </row>
    <row r="622" spans="1:1">
      <c r="A622" s="2"/>
    </row>
    <row r="623" spans="1:1">
      <c r="A623" s="2"/>
    </row>
    <row r="624" spans="1:1">
      <c r="A624" s="2"/>
    </row>
    <row r="625" spans="1:1">
      <c r="A625" s="2"/>
    </row>
    <row r="626" spans="1:1">
      <c r="A626" s="2"/>
    </row>
    <row r="627" spans="1:1">
      <c r="A627" s="2"/>
    </row>
    <row r="628" spans="1:1">
      <c r="A628" s="2"/>
    </row>
    <row r="629" spans="1:1">
      <c r="A629" s="2"/>
    </row>
    <row r="630" spans="1:1">
      <c r="A630" s="2"/>
    </row>
    <row r="631" spans="1:1">
      <c r="A631" s="2"/>
    </row>
    <row r="632" spans="1:1">
      <c r="A632" s="2"/>
    </row>
    <row r="633" spans="1:1">
      <c r="A633" s="2"/>
    </row>
    <row r="634" spans="1:1">
      <c r="A634" s="2"/>
    </row>
    <row r="635" spans="1:1">
      <c r="A635" s="2"/>
    </row>
    <row r="636" spans="1:1">
      <c r="A636" s="2"/>
    </row>
    <row r="637" spans="1:1">
      <c r="A637" s="2"/>
    </row>
    <row r="638" spans="1:1">
      <c r="A638" s="2"/>
    </row>
    <row r="639" spans="1:1">
      <c r="A639" s="2"/>
    </row>
    <row r="640" spans="1:1">
      <c r="A640" s="2"/>
    </row>
    <row r="641" spans="1:1">
      <c r="A641" s="2"/>
    </row>
    <row r="642" spans="1:1">
      <c r="A642" s="2"/>
    </row>
    <row r="643" spans="1:1">
      <c r="A643" s="2"/>
    </row>
    <row r="644" spans="1:1">
      <c r="A644" s="2"/>
    </row>
    <row r="645" spans="1:1">
      <c r="A645" s="2"/>
    </row>
    <row r="646" spans="1:1">
      <c r="A646" s="2"/>
    </row>
    <row r="647" spans="1:1">
      <c r="A647" s="2"/>
    </row>
    <row r="648" spans="1:1">
      <c r="A648" s="2"/>
    </row>
    <row r="649" spans="1:1">
      <c r="A649" s="2"/>
    </row>
    <row r="650" spans="1:1">
      <c r="A650" s="2"/>
    </row>
    <row r="651" spans="1:1">
      <c r="A651" s="2"/>
    </row>
    <row r="652" spans="1:1">
      <c r="A652" s="2"/>
    </row>
    <row r="653" spans="1:1">
      <c r="A653" s="2"/>
    </row>
  </sheetData>
  <mergeCells count="3">
    <mergeCell ref="A3:G3"/>
    <mergeCell ref="A4:G4"/>
    <mergeCell ref="A5:G5"/>
  </mergeCells>
  <phoneticPr fontId="0" type="noConversion"/>
  <printOptions horizontalCentered="1"/>
  <pageMargins left="0.5" right="0.5" top="0.7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E24" sqref="E24"/>
    </sheetView>
  </sheetViews>
  <sheetFormatPr defaultRowHeight="11.25"/>
  <cols>
    <col min="1" max="1" width="43.7109375" style="1" customWidth="1"/>
    <col min="2" max="2" width="2.140625" style="1" customWidth="1"/>
    <col min="3" max="3" width="43.7109375" style="1" customWidth="1"/>
    <col min="4" max="16384" width="9.140625" style="1"/>
  </cols>
  <sheetData>
    <row r="1" spans="1:7">
      <c r="A1" s="23" t="s">
        <v>113</v>
      </c>
      <c r="B1" s="24"/>
      <c r="C1" s="24"/>
    </row>
    <row r="2" spans="1:7">
      <c r="A2" s="23" t="s">
        <v>42</v>
      </c>
      <c r="B2" s="24"/>
      <c r="C2" s="24"/>
    </row>
    <row r="3" spans="1:7">
      <c r="A3" s="23" t="s">
        <v>41</v>
      </c>
      <c r="B3" s="24"/>
      <c r="C3" s="24"/>
    </row>
    <row r="4" spans="1:7">
      <c r="A4" s="23" t="s">
        <v>112</v>
      </c>
      <c r="B4" s="24"/>
      <c r="C4" s="24"/>
    </row>
    <row r="5" spans="1:7">
      <c r="A5" s="23"/>
      <c r="B5" s="24"/>
      <c r="C5" s="24"/>
    </row>
    <row r="6" spans="1:7" ht="12">
      <c r="A6" s="19" t="s">
        <v>43</v>
      </c>
      <c r="B6" s="9"/>
      <c r="C6" s="9"/>
      <c r="D6" s="9"/>
      <c r="E6" s="9"/>
      <c r="F6" s="9"/>
      <c r="G6" s="9"/>
    </row>
    <row r="7" spans="1:7" ht="12">
      <c r="A7" s="19" t="s">
        <v>44</v>
      </c>
      <c r="B7" s="9"/>
      <c r="C7" s="9"/>
      <c r="D7" s="9"/>
      <c r="E7" s="9"/>
      <c r="F7" s="9"/>
      <c r="G7" s="9"/>
    </row>
    <row r="8" spans="1:7" ht="12">
      <c r="A8" s="19"/>
      <c r="B8" s="9"/>
      <c r="C8" s="9"/>
      <c r="D8" s="9"/>
      <c r="E8" s="9"/>
      <c r="F8" s="9"/>
      <c r="G8" s="9"/>
    </row>
    <row r="9" spans="1:7" ht="12">
      <c r="A9" s="20" t="s">
        <v>34</v>
      </c>
      <c r="B9" s="21"/>
      <c r="C9" s="20" t="s">
        <v>35</v>
      </c>
    </row>
    <row r="10" spans="1:7" ht="12">
      <c r="A10" s="10"/>
      <c r="B10" s="9"/>
      <c r="C10" s="10"/>
    </row>
    <row r="11" spans="1:7" ht="12">
      <c r="A11" s="12" t="s">
        <v>37</v>
      </c>
      <c r="B11" s="9"/>
      <c r="C11" s="12"/>
    </row>
    <row r="12" spans="1:7" ht="12">
      <c r="A12" s="12" t="s">
        <v>36</v>
      </c>
      <c r="B12" s="9"/>
      <c r="C12" s="12"/>
    </row>
    <row r="13" spans="1:7" ht="12">
      <c r="A13" s="12"/>
      <c r="B13" s="9"/>
      <c r="C13" s="12"/>
    </row>
    <row r="14" spans="1:7" ht="12">
      <c r="A14" s="12" t="s">
        <v>39</v>
      </c>
      <c r="B14" s="9"/>
      <c r="C14" s="12"/>
    </row>
    <row r="15" spans="1:7" ht="12">
      <c r="A15" s="12" t="s">
        <v>40</v>
      </c>
      <c r="B15" s="9"/>
      <c r="C15" s="12" t="s">
        <v>39</v>
      </c>
    </row>
    <row r="16" spans="1:7" ht="12">
      <c r="A16" s="12" t="s">
        <v>39</v>
      </c>
      <c r="B16" s="9"/>
      <c r="C16" s="12"/>
    </row>
    <row r="17" spans="1:3" ht="12">
      <c r="A17" s="12"/>
      <c r="B17" s="9"/>
      <c r="C17" s="12"/>
    </row>
    <row r="18" spans="1:3" ht="12">
      <c r="A18" s="12"/>
      <c r="B18" s="9"/>
      <c r="C18" s="12"/>
    </row>
    <row r="19" spans="1:3" ht="12">
      <c r="A19" s="12"/>
      <c r="B19" s="9"/>
      <c r="C19" s="12"/>
    </row>
    <row r="20" spans="1:3" ht="12">
      <c r="A20" s="12"/>
      <c r="B20" s="9"/>
      <c r="C20" s="12"/>
    </row>
    <row r="21" spans="1:3" ht="12">
      <c r="A21" s="12"/>
      <c r="B21" s="9"/>
      <c r="C21" s="12"/>
    </row>
    <row r="22" spans="1:3" ht="12">
      <c r="A22" s="12"/>
      <c r="B22" s="9"/>
      <c r="C22" s="12"/>
    </row>
    <row r="23" spans="1:3" ht="12">
      <c r="A23" s="12"/>
      <c r="B23" s="9"/>
      <c r="C23" s="12"/>
    </row>
    <row r="24" spans="1:3" ht="12">
      <c r="A24" s="14"/>
      <c r="B24" s="9"/>
      <c r="C24" s="14"/>
    </row>
    <row r="27" spans="1:3" ht="12">
      <c r="A27" s="20" t="s">
        <v>34</v>
      </c>
      <c r="B27" s="21"/>
      <c r="C27" s="20" t="s">
        <v>35</v>
      </c>
    </row>
    <row r="28" spans="1:3" ht="12">
      <c r="A28" s="10"/>
      <c r="B28" s="9"/>
      <c r="C28" s="10"/>
    </row>
    <row r="29" spans="1:3" ht="12">
      <c r="A29" s="11" t="s">
        <v>114</v>
      </c>
      <c r="B29" s="9"/>
      <c r="C29" s="12"/>
    </row>
    <row r="30" spans="1:3" ht="12">
      <c r="A30" s="86"/>
      <c r="B30" s="84"/>
      <c r="C30" s="87"/>
    </row>
    <row r="31" spans="1:3" ht="12">
      <c r="A31" s="12"/>
      <c r="B31" s="9"/>
      <c r="C31" s="34"/>
    </row>
    <row r="32" spans="1:3" ht="12">
      <c r="A32" s="12"/>
      <c r="B32" s="9"/>
      <c r="C32" s="34"/>
    </row>
    <row r="33" spans="1:4" ht="12">
      <c r="A33" s="12"/>
      <c r="B33" s="9"/>
      <c r="C33" s="34"/>
    </row>
    <row r="34" spans="1:4" ht="12">
      <c r="A34" s="12"/>
      <c r="B34" s="9"/>
      <c r="C34" s="11"/>
    </row>
    <row r="35" spans="1:4" ht="12">
      <c r="A35" s="12"/>
      <c r="B35" s="9"/>
      <c r="C35" s="12"/>
    </row>
    <row r="36" spans="1:4" ht="12">
      <c r="A36" s="22"/>
      <c r="B36" s="9"/>
      <c r="C36" s="12"/>
    </row>
    <row r="37" spans="1:4" ht="12">
      <c r="A37" s="12"/>
      <c r="B37" s="9"/>
      <c r="C37" s="11"/>
    </row>
    <row r="38" spans="1:4" ht="12">
      <c r="A38" s="12"/>
      <c r="B38" s="9"/>
      <c r="C38" s="11"/>
    </row>
    <row r="39" spans="1:4" ht="12">
      <c r="A39" s="12"/>
      <c r="B39" s="9"/>
      <c r="C39" s="11"/>
    </row>
    <row r="40" spans="1:4" ht="12">
      <c r="A40" s="12"/>
      <c r="B40" s="9"/>
      <c r="C40" s="11"/>
    </row>
    <row r="41" spans="1:4" ht="12">
      <c r="A41" s="30"/>
      <c r="B41" s="9"/>
      <c r="C41" s="29"/>
    </row>
    <row r="42" spans="1:4" ht="12">
      <c r="A42" s="30"/>
      <c r="B42" s="9"/>
      <c r="C42" s="29"/>
    </row>
    <row r="43" spans="1:4" ht="12">
      <c r="A43" s="12"/>
      <c r="B43" s="9"/>
      <c r="C43" s="11"/>
    </row>
    <row r="44" spans="1:4" ht="12">
      <c r="A44" s="14"/>
      <c r="B44" s="9"/>
      <c r="C44" s="14"/>
    </row>
    <row r="45" spans="1:4">
      <c r="D45" s="77"/>
    </row>
  </sheetData>
  <phoneticPr fontId="0" type="noConversion"/>
  <pageMargins left="0.5" right="0.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1"/>
  <sheetViews>
    <sheetView workbookViewId="0">
      <selection activeCell="F4" sqref="F4"/>
    </sheetView>
  </sheetViews>
  <sheetFormatPr defaultRowHeight="12.75"/>
  <cols>
    <col min="1" max="1" width="92.140625" customWidth="1"/>
    <col min="2" max="2" width="20.7109375" customWidth="1"/>
    <col min="3" max="3" width="12.28515625" style="37" bestFit="1" customWidth="1"/>
    <col min="4" max="4" width="15.5703125" style="9" bestFit="1" customWidth="1"/>
  </cols>
  <sheetData>
    <row r="1" spans="1:3" ht="14.25">
      <c r="A1" s="79" t="s">
        <v>45</v>
      </c>
      <c r="B1" s="79"/>
      <c r="C1" s="80"/>
    </row>
    <row r="2" spans="1:3" ht="14.25">
      <c r="A2" s="79"/>
      <c r="B2" s="79"/>
      <c r="C2" s="80"/>
    </row>
    <row r="3" spans="1:3" ht="15">
      <c r="A3" s="81" t="s">
        <v>46</v>
      </c>
      <c r="B3" s="81"/>
      <c r="C3" s="80"/>
    </row>
    <row r="4" spans="1:3" ht="15">
      <c r="A4" s="81" t="s">
        <v>112</v>
      </c>
      <c r="B4" s="81"/>
      <c r="C4" s="80"/>
    </row>
    <row r="5" spans="1:3" ht="15">
      <c r="A5" s="81" t="s">
        <v>47</v>
      </c>
      <c r="B5" s="81"/>
      <c r="C5" s="80"/>
    </row>
    <row r="6" spans="1:3" ht="15">
      <c r="A6" s="81"/>
      <c r="B6" s="81"/>
      <c r="C6" s="80"/>
    </row>
    <row r="7" spans="1:3" ht="15">
      <c r="A7" s="81"/>
      <c r="B7" s="81"/>
      <c r="C7" s="80"/>
    </row>
    <row r="8" spans="1:3" ht="30">
      <c r="A8" s="78" t="s">
        <v>48</v>
      </c>
      <c r="B8" s="78"/>
      <c r="C8" s="63"/>
    </row>
    <row r="9" spans="1:3" ht="15">
      <c r="A9" s="60"/>
      <c r="B9" s="60"/>
      <c r="C9" s="63"/>
    </row>
    <row r="10" spans="1:3" ht="15">
      <c r="A10" s="60"/>
      <c r="B10" s="60"/>
      <c r="C10" s="63"/>
    </row>
    <row r="11" spans="1:3" ht="15">
      <c r="A11" s="60" t="s">
        <v>49</v>
      </c>
      <c r="B11" s="60"/>
      <c r="C11" s="64"/>
    </row>
    <row r="12" spans="1:3" ht="15">
      <c r="A12" s="60" t="s">
        <v>109</v>
      </c>
      <c r="B12" s="60"/>
      <c r="C12" s="63"/>
    </row>
    <row r="13" spans="1:3" ht="15">
      <c r="A13" s="60"/>
      <c r="B13" s="60"/>
      <c r="C13" s="63"/>
    </row>
    <row r="14" spans="1:3" ht="15">
      <c r="A14" s="60"/>
      <c r="B14" s="60"/>
      <c r="C14" s="63"/>
    </row>
    <row r="15" spans="1:3" ht="15">
      <c r="A15" s="62" t="s">
        <v>97</v>
      </c>
      <c r="B15" s="62"/>
      <c r="C15" s="63"/>
    </row>
    <row r="16" spans="1:3" ht="15">
      <c r="A16" s="61" t="s">
        <v>81</v>
      </c>
      <c r="B16" s="61"/>
      <c r="C16" s="63"/>
    </row>
    <row r="17" spans="1:8" ht="15">
      <c r="A17" s="61" t="s">
        <v>50</v>
      </c>
      <c r="B17" s="61"/>
      <c r="C17" s="63"/>
    </row>
    <row r="18" spans="1:8" ht="15">
      <c r="A18" s="61" t="s">
        <v>51</v>
      </c>
      <c r="B18" s="61"/>
      <c r="C18" s="63"/>
    </row>
    <row r="19" spans="1:8" ht="15">
      <c r="A19" s="59"/>
      <c r="B19" s="59"/>
      <c r="C19" s="65" t="s">
        <v>52</v>
      </c>
      <c r="D19" s="47"/>
    </row>
    <row r="20" spans="1:8" ht="15">
      <c r="A20" s="60"/>
      <c r="B20" s="60"/>
      <c r="C20" s="63"/>
    </row>
    <row r="21" spans="1:8" ht="15">
      <c r="A21" s="61" t="s">
        <v>53</v>
      </c>
      <c r="B21" s="61"/>
      <c r="C21" s="64"/>
    </row>
    <row r="22" spans="1:8" ht="15">
      <c r="A22" s="61" t="s">
        <v>54</v>
      </c>
      <c r="B22" s="61"/>
      <c r="C22" s="63"/>
    </row>
    <row r="23" spans="1:8" ht="15">
      <c r="A23" s="61" t="s">
        <v>98</v>
      </c>
      <c r="B23" s="61"/>
      <c r="C23" s="66">
        <v>3098031</v>
      </c>
      <c r="D23" s="54"/>
    </row>
    <row r="24" spans="1:8" ht="15">
      <c r="A24" s="60"/>
      <c r="B24" s="60"/>
      <c r="C24" s="63"/>
    </row>
    <row r="25" spans="1:8" ht="15">
      <c r="A25" s="61" t="s">
        <v>82</v>
      </c>
      <c r="B25" s="61"/>
      <c r="C25" s="63"/>
    </row>
    <row r="26" spans="1:8" ht="15">
      <c r="A26" s="61" t="s">
        <v>99</v>
      </c>
      <c r="B26" s="61"/>
      <c r="C26" s="67">
        <v>-5001</v>
      </c>
    </row>
    <row r="27" spans="1:8" ht="15">
      <c r="A27" s="61"/>
      <c r="B27" s="61"/>
      <c r="C27" s="68"/>
    </row>
    <row r="28" spans="1:8" ht="15">
      <c r="A28" s="61" t="s">
        <v>83</v>
      </c>
      <c r="B28" s="61"/>
      <c r="C28" s="63"/>
    </row>
    <row r="29" spans="1:8" ht="15">
      <c r="A29" s="61" t="s">
        <v>55</v>
      </c>
      <c r="B29" s="61"/>
      <c r="C29" s="63"/>
      <c r="H29" s="41"/>
    </row>
    <row r="30" spans="1:8" ht="15">
      <c r="A30" s="61" t="s">
        <v>93</v>
      </c>
      <c r="B30" s="61"/>
      <c r="C30" s="82">
        <v>41454</v>
      </c>
    </row>
    <row r="31" spans="1:8" ht="15">
      <c r="A31" s="60"/>
      <c r="B31" s="60"/>
      <c r="C31" s="63"/>
    </row>
    <row r="32" spans="1:8" ht="15">
      <c r="A32" s="61" t="s">
        <v>56</v>
      </c>
      <c r="B32" s="61"/>
      <c r="C32" s="68"/>
    </row>
    <row r="33" spans="1:5" ht="15.75" thickBot="1">
      <c r="A33" s="69" t="s">
        <v>100</v>
      </c>
      <c r="B33" s="88"/>
      <c r="C33" s="70">
        <f>SUM(C23-C26)-C30</f>
        <v>3061578</v>
      </c>
      <c r="D33" s="48"/>
    </row>
    <row r="34" spans="1:5" ht="15.75" thickTop="1">
      <c r="A34" s="60"/>
      <c r="B34" s="60"/>
      <c r="C34" s="63"/>
    </row>
    <row r="35" spans="1:5" ht="15">
      <c r="A35" s="62" t="s">
        <v>108</v>
      </c>
      <c r="B35" s="62"/>
      <c r="C35" s="63"/>
    </row>
    <row r="36" spans="1:5" ht="15">
      <c r="A36" s="61" t="s">
        <v>57</v>
      </c>
      <c r="B36" s="61"/>
      <c r="C36" s="63"/>
    </row>
    <row r="37" spans="1:5" ht="15">
      <c r="A37" s="61"/>
      <c r="B37" s="61"/>
      <c r="C37" s="63"/>
    </row>
    <row r="38" spans="1:5" ht="15">
      <c r="A38" s="61" t="s">
        <v>58</v>
      </c>
      <c r="B38" s="61"/>
      <c r="C38" s="63"/>
    </row>
    <row r="39" spans="1:5" ht="15">
      <c r="A39" s="61" t="s">
        <v>101</v>
      </c>
      <c r="B39" s="61"/>
      <c r="C39" s="71">
        <v>1953722</v>
      </c>
      <c r="D39" s="54"/>
      <c r="E39" t="s">
        <v>39</v>
      </c>
    </row>
    <row r="40" spans="1:5" ht="15">
      <c r="A40" s="61"/>
      <c r="B40" s="61"/>
      <c r="C40" s="63"/>
    </row>
    <row r="41" spans="1:5" ht="15">
      <c r="A41" s="61" t="s">
        <v>59</v>
      </c>
      <c r="B41" s="61"/>
      <c r="C41" s="72"/>
    </row>
    <row r="42" spans="1:5" ht="15">
      <c r="A42" s="61" t="s">
        <v>84</v>
      </c>
      <c r="B42" s="61"/>
      <c r="C42" s="72"/>
    </row>
    <row r="43" spans="1:5" ht="15">
      <c r="A43" s="61" t="s">
        <v>102</v>
      </c>
      <c r="B43" s="61"/>
      <c r="C43" s="73">
        <v>1099907</v>
      </c>
      <c r="D43" s="54"/>
    </row>
    <row r="44" spans="1:5" ht="15">
      <c r="A44" s="61"/>
      <c r="B44" s="61"/>
      <c r="C44" s="72"/>
    </row>
    <row r="45" spans="1:5" ht="15">
      <c r="A45" s="61" t="s">
        <v>60</v>
      </c>
      <c r="B45" s="61"/>
      <c r="C45" s="72"/>
      <c r="D45" s="84"/>
    </row>
    <row r="46" spans="1:5" ht="15">
      <c r="A46" s="61" t="s">
        <v>61</v>
      </c>
      <c r="B46" s="61"/>
      <c r="C46" s="72"/>
    </row>
    <row r="47" spans="1:5" ht="15">
      <c r="A47" s="61" t="s">
        <v>62</v>
      </c>
      <c r="B47" s="61"/>
      <c r="C47" s="72"/>
    </row>
    <row r="48" spans="1:5" ht="15">
      <c r="A48" s="61" t="s">
        <v>104</v>
      </c>
      <c r="B48" s="61"/>
      <c r="C48" s="73">
        <v>250.11</v>
      </c>
      <c r="D48" s="54"/>
    </row>
    <row r="49" spans="1:5" ht="15">
      <c r="A49" s="61"/>
      <c r="B49" s="61"/>
      <c r="C49" s="72"/>
    </row>
    <row r="50" spans="1:5" ht="15">
      <c r="A50" s="61" t="s">
        <v>63</v>
      </c>
      <c r="B50" s="61"/>
      <c r="C50" s="72"/>
    </row>
    <row r="51" spans="1:5" ht="15">
      <c r="A51" s="61" t="s">
        <v>64</v>
      </c>
      <c r="B51" s="61"/>
      <c r="C51" s="72"/>
    </row>
    <row r="52" spans="1:5" ht="15">
      <c r="A52" s="61" t="s">
        <v>103</v>
      </c>
      <c r="B52" s="61"/>
      <c r="C52" s="83">
        <v>0</v>
      </c>
      <c r="D52" s="49"/>
      <c r="E52" t="s">
        <v>39</v>
      </c>
    </row>
    <row r="53" spans="1:5" ht="15">
      <c r="A53" s="61"/>
      <c r="B53" s="61"/>
      <c r="C53" s="72"/>
    </row>
    <row r="54" spans="1:5" ht="15">
      <c r="A54" s="61" t="s">
        <v>65</v>
      </c>
      <c r="B54" s="61"/>
      <c r="C54" s="72"/>
    </row>
    <row r="55" spans="1:5" ht="15">
      <c r="A55" s="61" t="s">
        <v>105</v>
      </c>
      <c r="B55" s="61"/>
      <c r="C55" s="73">
        <v>227800</v>
      </c>
      <c r="D55" s="54"/>
      <c r="E55" t="s">
        <v>39</v>
      </c>
    </row>
    <row r="56" spans="1:5" ht="15">
      <c r="A56" s="61"/>
      <c r="B56" s="61"/>
      <c r="C56" s="73"/>
    </row>
    <row r="57" spans="1:5" ht="15">
      <c r="A57" s="61" t="s">
        <v>66</v>
      </c>
      <c r="B57" s="61"/>
      <c r="C57" s="73"/>
    </row>
    <row r="58" spans="1:5" ht="15">
      <c r="A58" s="61" t="s">
        <v>106</v>
      </c>
      <c r="B58" s="61"/>
      <c r="C58" s="58">
        <v>0</v>
      </c>
      <c r="D58" s="50"/>
    </row>
    <row r="59" spans="1:5" ht="15">
      <c r="A59" s="61"/>
      <c r="B59" s="61"/>
      <c r="C59" s="63"/>
    </row>
    <row r="60" spans="1:5" ht="15">
      <c r="A60" s="61" t="s">
        <v>67</v>
      </c>
      <c r="B60" s="61"/>
      <c r="C60" s="68"/>
    </row>
    <row r="61" spans="1:5" ht="13.5" customHeight="1" thickBot="1">
      <c r="A61" s="61" t="s">
        <v>107</v>
      </c>
      <c r="B61" s="61"/>
      <c r="C61" s="74">
        <f>SUM(C39,C43,C48,C52)-SUM(C55,C58)</f>
        <v>2826079.11</v>
      </c>
      <c r="D61" s="51"/>
    </row>
    <row r="62" spans="1:5" ht="13.5" thickTop="1">
      <c r="A62" s="38"/>
      <c r="B62" s="38"/>
    </row>
    <row r="98" spans="4:5">
      <c r="E98" s="42" t="s">
        <v>33</v>
      </c>
    </row>
    <row r="101" spans="4:5">
      <c r="D101" s="51" t="s">
        <v>68</v>
      </c>
    </row>
  </sheetData>
  <phoneticPr fontId="8" type="noConversion"/>
  <pageMargins left="0.5" right="0.5" top="1" bottom="1" header="0.5" footer="0.5"/>
  <pageSetup scale="72" orientation="portrait" r:id="rId1"/>
  <headerFooter alignWithMargins="0"/>
  <rowBreaks count="2" manualBreakCount="2">
    <brk id="60" max="16383" man="1"/>
    <brk id="66" max="16383" man="1"/>
  </rowBreaks>
  <colBreaks count="1" manualBreakCount="1">
    <brk id="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workbookViewId="0">
      <selection activeCell="E25" sqref="E25"/>
    </sheetView>
  </sheetViews>
  <sheetFormatPr defaultRowHeight="12.75"/>
  <cols>
    <col min="1" max="1" width="82" bestFit="1" customWidth="1"/>
    <col min="2" max="2" width="9.140625" style="44"/>
    <col min="3" max="3" width="10.7109375" style="9" bestFit="1" customWidth="1"/>
  </cols>
  <sheetData>
    <row r="1" spans="1:2">
      <c r="A1" s="43" t="s">
        <v>45</v>
      </c>
    </row>
    <row r="2" spans="1:2">
      <c r="A2" s="38" t="s">
        <v>46</v>
      </c>
    </row>
    <row r="3" spans="1:2">
      <c r="A3" s="38" t="s">
        <v>112</v>
      </c>
    </row>
    <row r="4" spans="1:2">
      <c r="A4" s="38" t="s">
        <v>47</v>
      </c>
    </row>
    <row r="5" spans="1:2">
      <c r="A5" s="38" t="s">
        <v>69</v>
      </c>
    </row>
    <row r="6" spans="1:2">
      <c r="A6" s="38"/>
    </row>
    <row r="7" spans="1:2">
      <c r="A7" s="38"/>
      <c r="B7" s="53"/>
    </row>
    <row r="8" spans="1:2" ht="13.5" thickBot="1">
      <c r="A8" s="38" t="s">
        <v>90</v>
      </c>
      <c r="B8" s="56">
        <f>IF('Sch. 250 Part B'!C61/'Sch. 250 Part B'!C33&gt;1,1,'Sch. 250 Part B'!C61/'Sch. 250 Part B'!C33)</f>
        <v>0.9230792454087402</v>
      </c>
    </row>
    <row r="9" spans="1:2" ht="13.5" thickTop="1">
      <c r="A9" s="38"/>
    </row>
    <row r="10" spans="1:2">
      <c r="A10" s="38" t="s">
        <v>85</v>
      </c>
      <c r="B10" s="55"/>
    </row>
    <row r="11" spans="1:2" ht="13.5" thickBot="1">
      <c r="A11" s="45" t="s">
        <v>91</v>
      </c>
      <c r="B11" s="85">
        <f>ROUND(1-B8,4)</f>
        <v>7.6899999999999996E-2</v>
      </c>
    </row>
    <row r="12" spans="1:2" ht="13.5" thickTop="1">
      <c r="A12" s="38"/>
    </row>
    <row r="13" spans="1:2">
      <c r="A13" s="39" t="s">
        <v>86</v>
      </c>
    </row>
    <row r="14" spans="1:2">
      <c r="A14" s="38"/>
    </row>
    <row r="15" spans="1:2">
      <c r="A15" s="46" t="s">
        <v>70</v>
      </c>
    </row>
    <row r="16" spans="1:2">
      <c r="A16" s="46" t="s">
        <v>71</v>
      </c>
    </row>
    <row r="17" spans="1:2">
      <c r="A17" s="46" t="s">
        <v>72</v>
      </c>
      <c r="B17" s="53"/>
    </row>
    <row r="18" spans="1:2" ht="13.5" thickBot="1">
      <c r="A18" s="46" t="s">
        <v>94</v>
      </c>
      <c r="B18" s="52">
        <f>SUM(B11*801538)</f>
        <v>61638.272199999999</v>
      </c>
    </row>
    <row r="19" spans="1:2" ht="13.5" thickTop="1">
      <c r="A19" s="38"/>
    </row>
    <row r="20" spans="1:2">
      <c r="A20" s="38" t="s">
        <v>73</v>
      </c>
    </row>
    <row r="21" spans="1:2">
      <c r="A21" s="38" t="s">
        <v>74</v>
      </c>
      <c r="B21" s="38" t="s">
        <v>75</v>
      </c>
    </row>
    <row r="22" spans="1:2">
      <c r="A22" s="38"/>
    </row>
    <row r="23" spans="1:2">
      <c r="A23" s="39" t="s">
        <v>87</v>
      </c>
    </row>
    <row r="24" spans="1:2">
      <c r="A24" s="39" t="s">
        <v>88</v>
      </c>
    </row>
    <row r="25" spans="1:2">
      <c r="A25" s="39" t="s">
        <v>89</v>
      </c>
      <c r="B25" s="53"/>
    </row>
    <row r="26" spans="1:2" ht="13.5" thickBot="1">
      <c r="A26" s="39" t="s">
        <v>92</v>
      </c>
      <c r="B26" s="52">
        <v>0</v>
      </c>
    </row>
    <row r="27" spans="1:2" ht="13.5" thickTop="1">
      <c r="A27" s="38"/>
    </row>
    <row r="28" spans="1:2">
      <c r="A28" s="38"/>
    </row>
    <row r="29" spans="1:2">
      <c r="A29" s="38" t="s">
        <v>76</v>
      </c>
    </row>
    <row r="30" spans="1:2">
      <c r="A30" s="38"/>
    </row>
    <row r="31" spans="1:2">
      <c r="A31" s="39" t="s">
        <v>80</v>
      </c>
    </row>
    <row r="32" spans="1:2">
      <c r="A32" s="38"/>
    </row>
    <row r="33" spans="1:4">
      <c r="A33" s="40" t="s">
        <v>77</v>
      </c>
    </row>
    <row r="34" spans="1:4">
      <c r="A34" s="40" t="s">
        <v>96</v>
      </c>
      <c r="B34" s="57">
        <f>B18</f>
        <v>61638.272199999999</v>
      </c>
    </row>
    <row r="35" spans="1:4">
      <c r="A35" s="38"/>
    </row>
    <row r="36" spans="1:4">
      <c r="A36" s="40" t="s">
        <v>78</v>
      </c>
      <c r="B36" s="58">
        <f>B26</f>
        <v>0</v>
      </c>
    </row>
    <row r="37" spans="1:4">
      <c r="A37" s="38"/>
    </row>
    <row r="38" spans="1:4">
      <c r="A38" s="40" t="s">
        <v>79</v>
      </c>
      <c r="B38" s="53"/>
    </row>
    <row r="39" spans="1:4" ht="13.5" thickBot="1">
      <c r="A39" s="40" t="s">
        <v>95</v>
      </c>
      <c r="B39" s="52">
        <f>SUM(B34:B36)</f>
        <v>61638.272199999999</v>
      </c>
    </row>
    <row r="40" spans="1:4" ht="13.5" thickTop="1"/>
    <row r="45" spans="1:4">
      <c r="D45" s="36"/>
    </row>
  </sheetData>
  <phoneticPr fontId="8" type="noConversion"/>
  <pageMargins left="0.75" right="0.75" top="1" bottom="1" header="0.5" footer="0.5"/>
  <pageSetup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M75"/>
  <sheetViews>
    <sheetView tabSelected="1" zoomScaleNormal="75" workbookViewId="0">
      <selection activeCell="P32" sqref="P32"/>
    </sheetView>
  </sheetViews>
  <sheetFormatPr defaultColWidth="9.140625" defaultRowHeight="12.75"/>
  <cols>
    <col min="1" max="1" width="9.140625" style="104"/>
    <col min="2" max="2" width="3.85546875" style="104" customWidth="1"/>
    <col min="3" max="3" width="9.140625" style="104"/>
    <col min="4" max="4" width="9.7109375" style="104" customWidth="1"/>
    <col min="5" max="5" width="3.5703125" style="104" customWidth="1"/>
    <col min="6" max="6" width="12.140625" style="104" customWidth="1"/>
    <col min="7" max="7" width="16" style="104" customWidth="1"/>
    <col min="8" max="11" width="9.140625" style="104"/>
    <col min="12" max="12" width="6.42578125" style="104" customWidth="1"/>
    <col min="13" max="16384" width="9.140625" style="104"/>
  </cols>
  <sheetData>
    <row r="3" spans="2:12">
      <c r="B3" s="98">
        <v>4</v>
      </c>
      <c r="C3" s="99"/>
      <c r="D3" s="100"/>
      <c r="E3" s="100"/>
      <c r="F3" s="100"/>
      <c r="G3" s="100"/>
      <c r="H3" s="101"/>
      <c r="I3" s="100"/>
      <c r="J3" s="101"/>
      <c r="K3" s="102"/>
      <c r="L3" s="103" t="s">
        <v>115</v>
      </c>
    </row>
    <row r="4" spans="2:12" ht="12.6" customHeight="1">
      <c r="B4" s="105" t="s">
        <v>116</v>
      </c>
      <c r="C4" s="106"/>
      <c r="D4" s="106"/>
      <c r="E4" s="106"/>
      <c r="F4" s="106"/>
      <c r="G4" s="106"/>
      <c r="H4" s="106"/>
      <c r="I4" s="106"/>
      <c r="J4" s="106"/>
      <c r="K4" s="106"/>
      <c r="L4" s="107"/>
    </row>
    <row r="5" spans="2:12" ht="13.15" customHeight="1">
      <c r="B5" s="108"/>
      <c r="C5" s="100"/>
      <c r="D5" s="100"/>
      <c r="E5" s="100"/>
      <c r="F5" s="100"/>
      <c r="G5" s="100"/>
      <c r="H5" s="100"/>
      <c r="I5" s="100"/>
      <c r="J5" s="100"/>
      <c r="K5" s="100"/>
      <c r="L5" s="109"/>
    </row>
    <row r="6" spans="2:12">
      <c r="B6" s="110">
        <v>10</v>
      </c>
      <c r="C6" s="100" t="s">
        <v>117</v>
      </c>
      <c r="D6" s="100"/>
      <c r="E6" s="100"/>
      <c r="F6" s="100"/>
      <c r="G6" s="100"/>
      <c r="H6" s="100"/>
      <c r="I6" s="100"/>
      <c r="J6" s="111"/>
      <c r="K6" s="112"/>
      <c r="L6" s="109"/>
    </row>
    <row r="7" spans="2:12">
      <c r="B7" s="110"/>
      <c r="C7" s="113" t="s">
        <v>118</v>
      </c>
      <c r="D7" s="113"/>
      <c r="E7" s="113"/>
      <c r="F7" s="113"/>
      <c r="G7" s="113"/>
      <c r="H7" s="113"/>
      <c r="I7" s="113"/>
      <c r="J7" s="114"/>
      <c r="K7" s="113"/>
      <c r="L7" s="109"/>
    </row>
    <row r="8" spans="2:12">
      <c r="B8" s="110">
        <v>11</v>
      </c>
      <c r="C8" s="100" t="s">
        <v>119</v>
      </c>
      <c r="D8" s="100"/>
      <c r="E8" s="112"/>
      <c r="F8" s="115" t="s">
        <v>120</v>
      </c>
      <c r="G8" s="115"/>
      <c r="H8" s="115"/>
      <c r="I8" s="115"/>
      <c r="J8" s="115"/>
      <c r="K8" s="115"/>
      <c r="L8" s="109"/>
    </row>
    <row r="9" spans="2:12">
      <c r="B9" s="110">
        <v>12</v>
      </c>
      <c r="C9" s="112" t="s">
        <v>121</v>
      </c>
      <c r="D9" s="112"/>
      <c r="E9" s="112"/>
      <c r="F9" s="113" t="s">
        <v>122</v>
      </c>
      <c r="G9" s="116"/>
      <c r="H9" s="116"/>
      <c r="I9" s="116"/>
      <c r="J9" s="115"/>
      <c r="K9" s="115"/>
      <c r="L9" s="109"/>
    </row>
    <row r="10" spans="2:12" ht="3.75" customHeight="1">
      <c r="B10" s="117"/>
      <c r="C10" s="113"/>
      <c r="D10" s="113"/>
      <c r="E10" s="113"/>
      <c r="F10" s="113"/>
      <c r="G10" s="113"/>
      <c r="H10" s="113"/>
      <c r="I10" s="113"/>
      <c r="J10" s="113"/>
      <c r="K10" s="113"/>
      <c r="L10" s="118"/>
    </row>
    <row r="11" spans="2:12" ht="3.75" customHeight="1">
      <c r="B11" s="108"/>
      <c r="C11" s="112"/>
      <c r="D11" s="112"/>
      <c r="E11" s="112"/>
      <c r="F11" s="112"/>
      <c r="G11" s="112"/>
      <c r="H11" s="112"/>
      <c r="I11" s="112"/>
      <c r="J11" s="112"/>
      <c r="K11" s="112"/>
      <c r="L11" s="109"/>
    </row>
    <row r="12" spans="2:12" ht="11.25" customHeight="1">
      <c r="B12" s="108"/>
      <c r="C12" s="100"/>
      <c r="D12" s="100"/>
      <c r="E12" s="119"/>
      <c r="F12" s="100"/>
      <c r="G12" s="119" t="s">
        <v>123</v>
      </c>
      <c r="H12" s="100"/>
      <c r="I12" s="100"/>
      <c r="J12" s="100"/>
      <c r="K12" s="100"/>
      <c r="L12" s="109"/>
    </row>
    <row r="13" spans="2:12" ht="3" customHeight="1">
      <c r="B13" s="108"/>
      <c r="C13" s="100"/>
      <c r="D13" s="100"/>
      <c r="E13" s="119"/>
      <c r="F13" s="100"/>
      <c r="G13" s="119"/>
      <c r="H13" s="100"/>
      <c r="I13" s="100"/>
      <c r="J13" s="100"/>
      <c r="K13" s="100"/>
      <c r="L13" s="109"/>
    </row>
    <row r="14" spans="2:12">
      <c r="B14" s="108"/>
      <c r="C14" s="100" t="s">
        <v>124</v>
      </c>
      <c r="D14" s="100"/>
      <c r="E14" s="100"/>
      <c r="F14" s="100"/>
      <c r="G14" s="100"/>
      <c r="H14" s="100"/>
      <c r="I14" s="100"/>
      <c r="J14" s="100"/>
      <c r="K14" s="100"/>
      <c r="L14" s="109"/>
    </row>
    <row r="15" spans="2:12">
      <c r="B15" s="108"/>
      <c r="C15" s="100" t="s">
        <v>125</v>
      </c>
      <c r="D15" s="100"/>
      <c r="E15" s="100"/>
      <c r="F15" s="100"/>
      <c r="G15" s="100"/>
      <c r="H15" s="100"/>
      <c r="I15" s="100"/>
      <c r="J15" s="100"/>
      <c r="K15" s="100"/>
      <c r="L15" s="109"/>
    </row>
    <row r="16" spans="2:12">
      <c r="B16" s="108"/>
      <c r="C16" s="100" t="s">
        <v>126</v>
      </c>
      <c r="D16" s="100"/>
      <c r="E16" s="100"/>
      <c r="F16" s="100"/>
      <c r="G16" s="100"/>
      <c r="H16" s="100"/>
      <c r="I16" s="100"/>
      <c r="J16" s="100"/>
      <c r="K16" s="100"/>
      <c r="L16" s="109"/>
    </row>
    <row r="17" spans="2:12">
      <c r="B17" s="108"/>
      <c r="C17" s="100" t="s">
        <v>127</v>
      </c>
      <c r="D17" s="100"/>
      <c r="E17" s="100"/>
      <c r="F17" s="100"/>
      <c r="G17" s="100"/>
      <c r="H17" s="100"/>
      <c r="I17" s="100"/>
      <c r="J17" s="100"/>
      <c r="K17" s="100"/>
      <c r="L17" s="109"/>
    </row>
    <row r="18" spans="2:12">
      <c r="B18" s="108"/>
      <c r="C18" s="100" t="s">
        <v>128</v>
      </c>
      <c r="D18" s="100"/>
      <c r="E18" s="100"/>
      <c r="F18" s="100"/>
      <c r="G18" s="100"/>
      <c r="H18" s="100"/>
      <c r="I18" s="100"/>
      <c r="J18" s="100"/>
      <c r="K18" s="100"/>
      <c r="L18" s="109"/>
    </row>
    <row r="19" spans="2:12">
      <c r="B19" s="108"/>
      <c r="C19" s="100" t="s">
        <v>129</v>
      </c>
      <c r="D19" s="100"/>
      <c r="E19" s="100"/>
      <c r="F19" s="100"/>
      <c r="G19" s="100"/>
      <c r="H19" s="100"/>
      <c r="I19" s="100"/>
      <c r="J19" s="100"/>
      <c r="K19" s="100"/>
      <c r="L19" s="109"/>
    </row>
    <row r="20" spans="2:12">
      <c r="B20" s="108"/>
      <c r="C20" s="100" t="s">
        <v>130</v>
      </c>
      <c r="D20" s="100"/>
      <c r="E20" s="100"/>
      <c r="F20" s="100"/>
      <c r="G20" s="100"/>
      <c r="H20" s="100"/>
      <c r="I20" s="100"/>
      <c r="J20" s="100"/>
      <c r="K20" s="100"/>
      <c r="L20" s="109"/>
    </row>
    <row r="21" spans="2:12">
      <c r="B21" s="108"/>
      <c r="C21" s="100" t="s">
        <v>131</v>
      </c>
      <c r="D21" s="100"/>
      <c r="E21" s="100"/>
      <c r="F21" s="100"/>
      <c r="G21" s="100"/>
      <c r="H21" s="100"/>
      <c r="I21" s="100"/>
      <c r="J21" s="100"/>
      <c r="K21" s="100"/>
      <c r="L21" s="109"/>
    </row>
    <row r="22" spans="2:12" ht="4.5" customHeight="1">
      <c r="B22" s="108"/>
      <c r="C22" s="100"/>
      <c r="D22" s="100"/>
      <c r="E22" s="100"/>
      <c r="F22" s="100"/>
      <c r="G22" s="100"/>
      <c r="H22" s="100"/>
      <c r="I22" s="100"/>
      <c r="J22" s="100"/>
      <c r="K22" s="100"/>
      <c r="L22" s="109"/>
    </row>
    <row r="23" spans="2:12">
      <c r="B23" s="108"/>
      <c r="C23" s="100" t="s">
        <v>132</v>
      </c>
      <c r="D23" s="100"/>
      <c r="E23" s="100"/>
      <c r="F23" s="100"/>
      <c r="G23" s="100"/>
      <c r="H23" s="100"/>
      <c r="I23" s="100"/>
      <c r="J23" s="100"/>
      <c r="K23" s="100"/>
      <c r="L23" s="109"/>
    </row>
    <row r="24" spans="2:12" ht="4.5" customHeight="1">
      <c r="B24" s="108"/>
      <c r="C24" s="100"/>
      <c r="D24" s="100"/>
      <c r="E24" s="100"/>
      <c r="F24" s="100"/>
      <c r="G24" s="100"/>
      <c r="H24" s="100"/>
      <c r="I24" s="100"/>
      <c r="J24" s="100"/>
      <c r="K24" s="100"/>
      <c r="L24" s="109"/>
    </row>
    <row r="25" spans="2:12">
      <c r="B25" s="108"/>
      <c r="C25" s="100" t="s">
        <v>133</v>
      </c>
      <c r="D25" s="100"/>
      <c r="E25" s="100"/>
      <c r="F25" s="100"/>
      <c r="G25" s="100"/>
      <c r="H25" s="100"/>
      <c r="I25" s="100"/>
      <c r="J25" s="100"/>
      <c r="K25" s="100"/>
      <c r="L25" s="109"/>
    </row>
    <row r="26" spans="2:12">
      <c r="B26" s="108"/>
      <c r="C26" s="100" t="s">
        <v>134</v>
      </c>
      <c r="D26" s="100"/>
      <c r="E26" s="100"/>
      <c r="F26" s="100"/>
      <c r="G26" s="100"/>
      <c r="H26" s="100"/>
      <c r="I26" s="100"/>
      <c r="J26" s="100"/>
      <c r="K26" s="100"/>
      <c r="L26" s="109"/>
    </row>
    <row r="27" spans="2:12" ht="4.5" customHeight="1">
      <c r="B27" s="108"/>
      <c r="C27" s="100"/>
      <c r="D27" s="100"/>
      <c r="E27" s="100"/>
      <c r="F27" s="100"/>
      <c r="G27" s="100"/>
      <c r="H27" s="100"/>
      <c r="I27" s="100"/>
      <c r="J27" s="100"/>
      <c r="K27" s="100"/>
      <c r="L27" s="109"/>
    </row>
    <row r="28" spans="2:12">
      <c r="B28" s="108"/>
      <c r="C28" s="100" t="s">
        <v>135</v>
      </c>
      <c r="D28" s="100"/>
      <c r="E28" s="100"/>
      <c r="F28" s="100"/>
      <c r="G28" s="100"/>
      <c r="H28" s="100"/>
      <c r="I28" s="100"/>
      <c r="J28" s="100"/>
      <c r="K28" s="100"/>
      <c r="L28" s="109"/>
    </row>
    <row r="29" spans="2:12" ht="6" customHeight="1">
      <c r="B29" s="108"/>
      <c r="C29" s="100"/>
      <c r="D29" s="100"/>
      <c r="E29" s="100"/>
      <c r="F29" s="100"/>
      <c r="G29" s="100"/>
      <c r="H29" s="100"/>
      <c r="I29" s="100"/>
      <c r="J29" s="100"/>
      <c r="K29" s="100"/>
      <c r="L29" s="109"/>
    </row>
    <row r="30" spans="2:12">
      <c r="B30" s="108"/>
      <c r="C30" s="120" t="s">
        <v>136</v>
      </c>
      <c r="D30" s="100"/>
      <c r="E30" s="100"/>
      <c r="F30" s="100"/>
      <c r="G30" s="100"/>
      <c r="H30" s="113" t="s">
        <v>137</v>
      </c>
      <c r="I30" s="113"/>
      <c r="J30" s="100"/>
      <c r="K30" s="100"/>
      <c r="L30" s="109"/>
    </row>
    <row r="31" spans="2:12" ht="3.75" customHeight="1">
      <c r="B31" s="108"/>
      <c r="C31" s="121"/>
      <c r="D31" s="100"/>
      <c r="E31" s="100"/>
      <c r="F31" s="100"/>
      <c r="G31" s="100"/>
      <c r="H31" s="100"/>
      <c r="I31" s="100"/>
      <c r="J31" s="100"/>
      <c r="K31" s="100"/>
      <c r="L31" s="109"/>
    </row>
    <row r="32" spans="2:12">
      <c r="B32" s="108"/>
      <c r="C32" s="100" t="s">
        <v>138</v>
      </c>
      <c r="D32" s="100"/>
      <c r="E32" s="100"/>
      <c r="F32" s="100"/>
      <c r="G32" s="100"/>
      <c r="H32" s="100" t="s">
        <v>139</v>
      </c>
      <c r="I32" s="100"/>
      <c r="J32" s="100"/>
      <c r="K32" s="100"/>
      <c r="L32" s="109"/>
    </row>
    <row r="33" spans="2:13">
      <c r="B33" s="108"/>
      <c r="C33" s="122" t="s">
        <v>140</v>
      </c>
      <c r="D33" s="100"/>
      <c r="E33" s="100"/>
      <c r="F33" s="100"/>
      <c r="G33" s="100"/>
      <c r="H33" s="100" t="s">
        <v>141</v>
      </c>
      <c r="I33" s="100"/>
      <c r="J33" s="100"/>
      <c r="K33" s="100"/>
      <c r="L33" s="109"/>
      <c r="M33" s="100"/>
    </row>
    <row r="34" spans="2:13">
      <c r="B34" s="108"/>
      <c r="C34" s="100" t="s">
        <v>142</v>
      </c>
      <c r="D34" s="100"/>
      <c r="E34" s="100"/>
      <c r="F34" s="100"/>
      <c r="G34" s="100"/>
      <c r="H34" s="100" t="s">
        <v>143</v>
      </c>
      <c r="K34" s="100"/>
      <c r="L34" s="109"/>
    </row>
    <row r="35" spans="2:13">
      <c r="B35" s="108"/>
      <c r="C35" s="100"/>
      <c r="D35" s="100"/>
      <c r="E35" s="100"/>
      <c r="F35" s="100"/>
      <c r="G35" s="100"/>
      <c r="H35" s="100" t="s">
        <v>144</v>
      </c>
      <c r="I35" s="100"/>
      <c r="J35" s="100"/>
      <c r="K35" s="100"/>
      <c r="L35" s="109"/>
    </row>
    <row r="36" spans="2:13">
      <c r="B36" s="108"/>
      <c r="C36" s="120" t="s">
        <v>145</v>
      </c>
      <c r="D36" s="100"/>
      <c r="E36" s="100"/>
      <c r="F36" s="100"/>
      <c r="G36" s="100"/>
      <c r="H36" s="100" t="s">
        <v>146</v>
      </c>
      <c r="I36" s="100"/>
      <c r="J36" s="100"/>
      <c r="L36" s="123"/>
    </row>
    <row r="37" spans="2:13">
      <c r="B37" s="108"/>
      <c r="C37" s="100" t="s">
        <v>147</v>
      </c>
      <c r="D37" s="100"/>
      <c r="E37" s="100"/>
      <c r="F37" s="100"/>
      <c r="G37" s="100"/>
      <c r="H37" s="100" t="s">
        <v>148</v>
      </c>
      <c r="K37" s="100"/>
      <c r="L37" s="109"/>
    </row>
    <row r="38" spans="2:13">
      <c r="B38" s="108"/>
      <c r="C38" s="100" t="s">
        <v>149</v>
      </c>
      <c r="D38" s="100"/>
      <c r="E38" s="100"/>
      <c r="F38" s="100"/>
      <c r="G38" s="100"/>
      <c r="H38" s="100" t="s">
        <v>150</v>
      </c>
      <c r="I38" s="100"/>
      <c r="J38" s="100"/>
      <c r="K38" s="100"/>
      <c r="L38" s="109"/>
    </row>
    <row r="39" spans="2:13">
      <c r="B39" s="108"/>
      <c r="C39" s="100"/>
      <c r="D39" s="100"/>
      <c r="E39" s="100"/>
      <c r="F39" s="100"/>
      <c r="G39" s="100"/>
      <c r="H39" s="100" t="s">
        <v>151</v>
      </c>
      <c r="I39" s="100"/>
      <c r="J39" s="100"/>
      <c r="K39" s="100"/>
      <c r="L39" s="109"/>
    </row>
    <row r="40" spans="2:13">
      <c r="B40" s="108"/>
      <c r="C40" s="120" t="s">
        <v>152</v>
      </c>
      <c r="D40" s="100"/>
      <c r="E40" s="100"/>
      <c r="F40" s="100"/>
      <c r="G40" s="100"/>
      <c r="H40" s="100" t="s">
        <v>153</v>
      </c>
      <c r="I40" s="100"/>
      <c r="J40" s="100"/>
      <c r="K40" s="100"/>
      <c r="L40" s="109"/>
    </row>
    <row r="41" spans="2:13">
      <c r="B41" s="108"/>
      <c r="C41" s="100"/>
      <c r="D41" s="100"/>
      <c r="E41" s="100"/>
      <c r="F41" s="100"/>
      <c r="G41" s="100"/>
      <c r="H41" s="100" t="s">
        <v>154</v>
      </c>
      <c r="I41" s="100"/>
      <c r="J41" s="100"/>
      <c r="K41" s="100"/>
      <c r="L41" s="109"/>
    </row>
    <row r="42" spans="2:13">
      <c r="B42" s="108"/>
      <c r="C42" s="100" t="s">
        <v>155</v>
      </c>
      <c r="D42" s="100"/>
      <c r="E42" s="100"/>
      <c r="F42" s="100"/>
      <c r="G42" s="100"/>
      <c r="H42" s="100" t="s">
        <v>156</v>
      </c>
      <c r="I42" s="100"/>
      <c r="J42" s="100"/>
      <c r="K42" s="100"/>
      <c r="L42" s="109"/>
    </row>
    <row r="43" spans="2:13">
      <c r="B43" s="108"/>
      <c r="C43" s="100" t="s">
        <v>157</v>
      </c>
      <c r="D43" s="100"/>
      <c r="E43" s="100"/>
      <c r="F43" s="100"/>
      <c r="G43" s="100"/>
      <c r="H43" s="100" t="s">
        <v>158</v>
      </c>
      <c r="I43" s="100"/>
      <c r="J43" s="100"/>
      <c r="K43" s="100"/>
      <c r="L43" s="109"/>
    </row>
    <row r="44" spans="2:13">
      <c r="B44" s="108"/>
      <c r="C44" s="100" t="s">
        <v>159</v>
      </c>
      <c r="D44" s="100"/>
      <c r="E44" s="100"/>
      <c r="F44" s="100"/>
      <c r="G44" s="100"/>
      <c r="H44" s="100" t="s">
        <v>160</v>
      </c>
      <c r="I44" s="100"/>
      <c r="J44" s="100"/>
      <c r="K44" s="100"/>
      <c r="L44" s="109"/>
    </row>
    <row r="45" spans="2:13">
      <c r="B45" s="108"/>
      <c r="C45" s="100" t="s">
        <v>161</v>
      </c>
      <c r="D45" s="100"/>
      <c r="E45" s="100"/>
      <c r="F45" s="100"/>
      <c r="G45" s="100"/>
      <c r="H45" s="100" t="s">
        <v>162</v>
      </c>
      <c r="J45" s="100"/>
      <c r="K45" s="100"/>
      <c r="L45" s="109"/>
    </row>
    <row r="46" spans="2:13">
      <c r="B46" s="108"/>
      <c r="C46" s="100" t="s">
        <v>163</v>
      </c>
      <c r="D46" s="100"/>
      <c r="E46" s="100"/>
      <c r="F46" s="100"/>
      <c r="G46" s="100"/>
      <c r="H46" s="100" t="s">
        <v>164</v>
      </c>
      <c r="L46" s="123"/>
    </row>
    <row r="47" spans="2:13">
      <c r="B47" s="108"/>
      <c r="C47" s="100" t="s">
        <v>165</v>
      </c>
      <c r="D47" s="100"/>
      <c r="E47" s="100"/>
      <c r="F47" s="100"/>
      <c r="G47" s="100"/>
      <c r="H47" s="100" t="s">
        <v>166</v>
      </c>
      <c r="J47" s="100"/>
      <c r="K47" s="100"/>
      <c r="L47" s="109"/>
    </row>
    <row r="48" spans="2:13">
      <c r="B48" s="108"/>
      <c r="C48" s="100" t="s">
        <v>167</v>
      </c>
      <c r="D48" s="100"/>
      <c r="E48" s="100"/>
      <c r="F48" s="100"/>
      <c r="G48" s="100"/>
      <c r="H48" s="100" t="s">
        <v>168</v>
      </c>
      <c r="I48" s="100"/>
      <c r="J48" s="100"/>
      <c r="K48" s="100"/>
      <c r="L48" s="109"/>
    </row>
    <row r="49" spans="2:13">
      <c r="B49" s="108"/>
      <c r="C49" s="100"/>
      <c r="D49" s="100"/>
      <c r="E49" s="100"/>
      <c r="F49" s="100"/>
      <c r="G49" s="100"/>
      <c r="H49" s="100" t="s">
        <v>169</v>
      </c>
      <c r="I49" s="100"/>
      <c r="J49" s="100"/>
      <c r="K49" s="100"/>
      <c r="L49" s="109"/>
    </row>
    <row r="50" spans="2:13">
      <c r="B50" s="108"/>
      <c r="C50" s="100"/>
      <c r="D50" s="100"/>
      <c r="E50" s="100"/>
      <c r="F50" s="100"/>
      <c r="G50" s="100"/>
      <c r="H50" s="100" t="s">
        <v>170</v>
      </c>
      <c r="I50" s="100"/>
      <c r="J50" s="100"/>
      <c r="K50" s="100"/>
      <c r="L50" s="109"/>
    </row>
    <row r="51" spans="2:13">
      <c r="B51" s="108"/>
      <c r="C51" s="100"/>
      <c r="D51" s="100"/>
      <c r="E51" s="100"/>
      <c r="F51" s="100"/>
      <c r="G51" s="100"/>
      <c r="H51" s="100" t="s">
        <v>171</v>
      </c>
      <c r="I51" s="100"/>
      <c r="J51" s="100"/>
      <c r="K51" s="100"/>
      <c r="L51" s="109"/>
    </row>
    <row r="52" spans="2:13">
      <c r="B52" s="108"/>
      <c r="C52" s="100"/>
      <c r="D52" s="100"/>
      <c r="E52" s="100"/>
      <c r="F52" s="100"/>
      <c r="G52" s="100"/>
      <c r="H52" s="100" t="s">
        <v>172</v>
      </c>
      <c r="I52" s="100"/>
      <c r="J52" s="100"/>
      <c r="K52" s="100"/>
      <c r="L52" s="109"/>
    </row>
    <row r="53" spans="2:13">
      <c r="B53" s="108"/>
      <c r="C53" s="100"/>
      <c r="D53" s="100"/>
      <c r="E53" s="100"/>
      <c r="F53" s="100"/>
      <c r="G53" s="100"/>
      <c r="H53" s="100" t="s">
        <v>173</v>
      </c>
      <c r="I53" s="100"/>
      <c r="J53" s="100"/>
      <c r="K53" s="100"/>
      <c r="L53" s="109"/>
    </row>
    <row r="54" spans="2:13">
      <c r="B54" s="108"/>
      <c r="C54" s="100"/>
      <c r="D54" s="100"/>
      <c r="E54" s="100"/>
      <c r="F54" s="100"/>
      <c r="G54" s="100"/>
      <c r="H54" s="100" t="s">
        <v>174</v>
      </c>
      <c r="I54" s="100"/>
      <c r="J54" s="100"/>
      <c r="K54" s="100"/>
      <c r="L54" s="109"/>
    </row>
    <row r="55" spans="2:13">
      <c r="B55" s="108"/>
      <c r="C55" s="100"/>
      <c r="D55" s="100"/>
      <c r="E55" s="100"/>
      <c r="F55" s="100"/>
      <c r="G55" s="100"/>
      <c r="H55" s="100" t="s">
        <v>175</v>
      </c>
      <c r="I55" s="100"/>
      <c r="J55" s="100"/>
      <c r="K55" s="100"/>
      <c r="L55" s="109"/>
    </row>
    <row r="56" spans="2:13">
      <c r="B56" s="108"/>
      <c r="C56" s="100"/>
      <c r="D56" s="100"/>
      <c r="E56" s="100"/>
      <c r="F56" s="100"/>
      <c r="G56" s="100"/>
      <c r="H56" s="100" t="s">
        <v>176</v>
      </c>
      <c r="I56" s="100"/>
      <c r="J56" s="100"/>
      <c r="K56" s="100"/>
      <c r="L56" s="109"/>
    </row>
    <row r="57" spans="2:13">
      <c r="B57" s="108"/>
      <c r="C57" s="100"/>
      <c r="D57" s="100"/>
      <c r="E57" s="100"/>
      <c r="F57" s="100"/>
      <c r="G57" s="100"/>
      <c r="H57" s="100" t="s">
        <v>177</v>
      </c>
      <c r="I57" s="100"/>
      <c r="J57" s="100"/>
      <c r="K57" s="100"/>
      <c r="L57" s="109"/>
    </row>
    <row r="58" spans="2:13">
      <c r="B58" s="108"/>
      <c r="C58" s="100"/>
      <c r="D58" s="100"/>
      <c r="E58" s="100"/>
      <c r="F58" s="100"/>
      <c r="G58" s="100"/>
      <c r="H58" s="100" t="s">
        <v>178</v>
      </c>
      <c r="I58" s="100"/>
      <c r="J58" s="100"/>
      <c r="K58" s="100"/>
      <c r="L58" s="109"/>
    </row>
    <row r="59" spans="2:13">
      <c r="B59" s="108"/>
      <c r="C59" s="100"/>
      <c r="D59" s="100"/>
      <c r="E59" s="100"/>
      <c r="F59" s="100"/>
      <c r="G59" s="100"/>
      <c r="H59" s="100" t="s">
        <v>179</v>
      </c>
      <c r="I59" s="100"/>
      <c r="J59" s="100"/>
      <c r="K59" s="100"/>
      <c r="L59" s="109"/>
    </row>
    <row r="60" spans="2:13">
      <c r="B60" s="108"/>
      <c r="C60" s="100"/>
      <c r="D60" s="100"/>
      <c r="E60" s="100"/>
      <c r="F60" s="100"/>
      <c r="G60" s="100"/>
      <c r="H60" s="100" t="s">
        <v>180</v>
      </c>
      <c r="I60" s="100"/>
      <c r="J60" s="100"/>
      <c r="K60" s="100"/>
      <c r="L60" s="123"/>
      <c r="M60" s="124"/>
    </row>
    <row r="61" spans="2:13">
      <c r="B61" s="108"/>
      <c r="C61" s="100"/>
      <c r="D61" s="100"/>
      <c r="E61" s="100"/>
      <c r="F61" s="100"/>
      <c r="G61" s="100"/>
      <c r="H61" s="100" t="s">
        <v>181</v>
      </c>
      <c r="I61" s="100"/>
      <c r="J61" s="100"/>
      <c r="K61" s="100"/>
      <c r="L61" s="109"/>
      <c r="M61" s="124"/>
    </row>
    <row r="62" spans="2:13">
      <c r="B62" s="108"/>
      <c r="C62" s="100"/>
      <c r="D62" s="100"/>
      <c r="E62" s="100"/>
      <c r="F62" s="100"/>
      <c r="G62" s="100"/>
      <c r="H62" s="100" t="s">
        <v>182</v>
      </c>
      <c r="I62" s="100"/>
      <c r="J62" s="100"/>
      <c r="K62" s="100"/>
      <c r="L62" s="109"/>
    </row>
    <row r="63" spans="2:13">
      <c r="B63" s="108"/>
      <c r="C63" s="100"/>
      <c r="D63" s="100"/>
      <c r="E63" s="100"/>
      <c r="F63" s="100"/>
      <c r="G63" s="100"/>
      <c r="H63" s="100" t="s">
        <v>183</v>
      </c>
      <c r="I63" s="100"/>
      <c r="J63" s="100"/>
      <c r="K63" s="100"/>
      <c r="L63" s="109"/>
    </row>
    <row r="64" spans="2:13">
      <c r="B64" s="108"/>
      <c r="C64" s="100"/>
      <c r="D64" s="100"/>
      <c r="E64" s="100"/>
      <c r="F64" s="100"/>
      <c r="G64" s="100"/>
      <c r="H64" s="100" t="s">
        <v>184</v>
      </c>
      <c r="I64" s="112"/>
      <c r="J64" s="112"/>
      <c r="K64" s="100"/>
      <c r="L64" s="109"/>
    </row>
    <row r="65" spans="2:13">
      <c r="B65" s="108"/>
      <c r="C65" s="125"/>
      <c r="D65" s="100"/>
      <c r="E65" s="100"/>
      <c r="F65" s="100"/>
      <c r="G65" s="100"/>
      <c r="H65" s="100" t="s">
        <v>185</v>
      </c>
      <c r="I65" s="112"/>
      <c r="J65" s="112"/>
      <c r="K65" s="112"/>
      <c r="L65" s="109"/>
      <c r="M65" s="124"/>
    </row>
    <row r="66" spans="2:13" ht="12.75" customHeight="1">
      <c r="B66" s="108"/>
      <c r="C66" s="125"/>
      <c r="D66" s="112"/>
      <c r="E66" s="112"/>
      <c r="F66" s="112"/>
      <c r="G66" s="112"/>
      <c r="H66" s="100" t="s">
        <v>186</v>
      </c>
      <c r="L66" s="109"/>
      <c r="M66" s="124"/>
    </row>
    <row r="67" spans="2:13" ht="12.75" customHeight="1">
      <c r="B67" s="108"/>
      <c r="C67" s="125"/>
      <c r="D67" s="112"/>
      <c r="E67" s="112"/>
      <c r="F67" s="112"/>
      <c r="G67" s="112"/>
      <c r="H67" s="112" t="s">
        <v>187</v>
      </c>
      <c r="L67" s="109"/>
      <c r="M67" s="126"/>
    </row>
    <row r="68" spans="2:13">
      <c r="B68" s="108"/>
      <c r="C68" s="127"/>
      <c r="D68" s="112"/>
      <c r="E68" s="112"/>
      <c r="F68" s="112"/>
      <c r="G68" s="112"/>
      <c r="H68" s="112" t="s">
        <v>188</v>
      </c>
      <c r="I68" s="128"/>
      <c r="J68" s="126"/>
      <c r="K68" s="112"/>
      <c r="L68" s="109"/>
      <c r="M68" s="126"/>
    </row>
    <row r="69" spans="2:13" ht="13.5" customHeight="1">
      <c r="B69" s="129"/>
      <c r="C69" s="130"/>
      <c r="D69" s="128"/>
      <c r="E69" s="128"/>
      <c r="F69" s="128"/>
      <c r="G69" s="128"/>
      <c r="H69" s="113" t="s">
        <v>189</v>
      </c>
      <c r="I69" s="130"/>
      <c r="J69" s="131"/>
      <c r="K69" s="132"/>
      <c r="L69" s="133"/>
      <c r="M69" s="126"/>
    </row>
    <row r="70" spans="2:13">
      <c r="B70" s="134"/>
      <c r="C70" s="135"/>
      <c r="D70" s="136"/>
      <c r="E70" s="136"/>
      <c r="F70" s="136"/>
      <c r="G70" s="136"/>
      <c r="J70" s="137" t="s">
        <v>190</v>
      </c>
    </row>
    <row r="71" spans="2:13">
      <c r="C71" s="135"/>
      <c r="D71" s="135"/>
      <c r="E71" s="135"/>
      <c r="F71" s="135"/>
      <c r="G71" s="135"/>
      <c r="H71" s="112"/>
      <c r="I71" s="135"/>
      <c r="J71" s="135"/>
      <c r="K71" s="135"/>
      <c r="L71" s="135"/>
    </row>
    <row r="72" spans="2:13">
      <c r="C72" s="135"/>
      <c r="D72" s="135"/>
      <c r="E72" s="135"/>
      <c r="F72" s="135"/>
      <c r="G72" s="135"/>
      <c r="H72" s="112"/>
      <c r="I72" s="135"/>
      <c r="J72" s="135"/>
      <c r="K72" s="135"/>
      <c r="L72" s="135"/>
    </row>
    <row r="73" spans="2:13">
      <c r="C73" s="135"/>
      <c r="D73" s="135"/>
      <c r="E73" s="135"/>
      <c r="F73" s="135"/>
      <c r="G73" s="135"/>
      <c r="H73" s="100"/>
      <c r="I73" s="135"/>
      <c r="J73" s="135"/>
      <c r="K73" s="135"/>
      <c r="L73" s="135"/>
    </row>
    <row r="74" spans="2:13">
      <c r="D74" s="135"/>
      <c r="E74" s="135"/>
      <c r="F74" s="135"/>
      <c r="G74" s="135"/>
      <c r="H74" s="100"/>
      <c r="K74" s="135"/>
      <c r="L74" s="135"/>
    </row>
    <row r="75" spans="2:13">
      <c r="H75" s="138"/>
    </row>
  </sheetData>
  <mergeCells count="1">
    <mergeCell ref="B4:L4"/>
  </mergeCells>
  <printOptions horizontalCentered="1" verticalCentered="1"/>
  <pageMargins left="0.5" right="0.5" top="0.5" bottom="0.25" header="0.5" footer="0.5"/>
  <pageSetup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2013 -250 part 1</vt:lpstr>
      <vt:lpstr>2013 -250 part 2</vt:lpstr>
      <vt:lpstr>Sch. 250 Part B</vt:lpstr>
      <vt:lpstr>Sch. 250 Part B, pg 2</vt:lpstr>
      <vt:lpstr>p4</vt:lpstr>
      <vt:lpstr>'2013 -250 part 1'!Print_Area</vt:lpstr>
      <vt:lpstr>'p4'!Print_Area</vt:lpstr>
      <vt:lpstr>'Sch. 250 Part B'!Print_Area</vt:lpstr>
      <vt:lpstr>'Sch. 250 Part B, pg 2'!Print_Area</vt:lpstr>
    </vt:vector>
  </TitlesOfParts>
  <Company>Norfolk Southern 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Tammy Harris</dc:creator>
  <cp:lastModifiedBy>fa1of</cp:lastModifiedBy>
  <cp:lastPrinted>2014-04-29T11:41:06Z</cp:lastPrinted>
  <dcterms:created xsi:type="dcterms:W3CDTF">2001-04-26T12:19:23Z</dcterms:created>
  <dcterms:modified xsi:type="dcterms:W3CDTF">2014-04-30T21:04:26Z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