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Railroad Financial and Employment Filings\2016\Wage A&amp;B\Q3\"/>
    </mc:Choice>
  </mc:AlternateContent>
  <bookViews>
    <workbookView xWindow="0" yWindow="0" windowWidth="15360" windowHeight="873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C85" i="1"/>
  <c r="D85" i="1"/>
  <c r="E85" i="1"/>
  <c r="C73" i="1"/>
  <c r="E73" i="1"/>
  <c r="F73" i="1"/>
  <c r="G73" i="1"/>
  <c r="H73" i="1"/>
  <c r="F37" i="1"/>
  <c r="F38" i="1"/>
  <c r="F39" i="1"/>
  <c r="F40" i="1"/>
  <c r="F41" i="1"/>
  <c r="D38" i="1"/>
  <c r="E38" i="1"/>
  <c r="D39" i="1"/>
  <c r="E39" i="1"/>
  <c r="D40" i="1"/>
  <c r="E40" i="1"/>
  <c r="D41" i="1"/>
  <c r="E41" i="1"/>
  <c r="C37" i="1"/>
  <c r="C38" i="1"/>
  <c r="C39" i="1"/>
  <c r="C40" i="1"/>
  <c r="C41" i="1"/>
  <c r="F24" i="1"/>
  <c r="G24" i="1"/>
  <c r="F25" i="1"/>
  <c r="G25" i="1"/>
  <c r="F26" i="1"/>
  <c r="G26" i="1"/>
  <c r="F27" i="1"/>
  <c r="G27" i="1"/>
  <c r="E23" i="1"/>
  <c r="E24" i="1"/>
  <c r="E25" i="1"/>
  <c r="E26" i="1"/>
  <c r="E27" i="1"/>
  <c r="C23" i="1"/>
  <c r="C24" i="1"/>
  <c r="C25" i="1"/>
  <c r="C26" i="1"/>
  <c r="C27" i="1"/>
  <c r="C42" i="1" l="1"/>
  <c r="H63" i="1"/>
  <c r="H61" i="1"/>
  <c r="B53" i="1"/>
  <c r="B52" i="1"/>
  <c r="B51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C28" i="1"/>
  <c r="C74" i="1" s="1"/>
  <c r="F74" i="1" l="1"/>
  <c r="H74" i="1"/>
  <c r="C86" i="1"/>
  <c r="H24" i="1"/>
  <c r="H28" i="1" s="1"/>
  <c r="F42" i="1"/>
  <c r="I73" i="1"/>
  <c r="F86" i="1" l="1"/>
  <c r="I74" i="1"/>
  <c r="D26" i="1"/>
  <c r="D23" i="1" l="1"/>
  <c r="D27" i="1"/>
  <c r="D25" i="1"/>
  <c r="D24" i="1" l="1"/>
  <c r="D28" i="1" s="1"/>
  <c r="D73" i="1" l="1"/>
  <c r="D74" i="1" s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<sst xmlns="http://schemas.openxmlformats.org/spreadsheetml/2006/main" count="234" uniqueCount="161">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</sst>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ayrollUsers\ICC%20Reports\ICC%20Reports%20FY%202016\Qtr%203%202016\3%20QTR%202016\2016%20Q3%20TheReport-final%20in%20thousan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3Q2016Average"/>
      <sheetName val="ICC 3Q2016 Detail Rpt. Summ (2"/>
      <sheetName val="ICC 3Q2016 Detail Rpt. Summary"/>
    </sheetNames>
    <sheetDataSet>
      <sheetData sheetId="0" refreshError="1"/>
      <sheetData sheetId="1" refreshError="1"/>
      <sheetData sheetId="2">
        <row r="23">
          <cell r="C23">
            <v>803.33333333333337</v>
          </cell>
          <cell r="D23">
            <v>801.33333333333337</v>
          </cell>
          <cell r="E23">
            <v>400095.2</v>
          </cell>
        </row>
        <row r="24">
          <cell r="C24">
            <v>5688</v>
          </cell>
          <cell r="D24">
            <v>5676.333333333333</v>
          </cell>
          <cell r="E24">
            <v>2880050.76</v>
          </cell>
          <cell r="F24">
            <v>132164.98000000001</v>
          </cell>
          <cell r="G24">
            <v>392545.36</v>
          </cell>
        </row>
        <row r="25">
          <cell r="C25">
            <v>3407</v>
          </cell>
          <cell r="D25">
            <v>3276.6666666666665</v>
          </cell>
          <cell r="E25">
            <v>1524971.61</v>
          </cell>
          <cell r="F25">
            <v>376816.11</v>
          </cell>
          <cell r="G25">
            <v>263283.74</v>
          </cell>
        </row>
        <row r="26">
          <cell r="C26">
            <v>4835.666666666667</v>
          </cell>
          <cell r="D26">
            <v>4757</v>
          </cell>
          <cell r="E26">
            <v>2624211.36</v>
          </cell>
          <cell r="F26">
            <v>255663.94</v>
          </cell>
          <cell r="G26">
            <v>327976.23000000004</v>
          </cell>
        </row>
        <row r="27">
          <cell r="C27">
            <v>2898.6666666666665</v>
          </cell>
          <cell r="D27">
            <v>2771</v>
          </cell>
          <cell r="E27">
            <v>1387957.38</v>
          </cell>
          <cell r="F27">
            <v>100737.42</v>
          </cell>
          <cell r="G27">
            <v>179235.97</v>
          </cell>
        </row>
        <row r="37">
          <cell r="C37">
            <v>27549272.640000001</v>
          </cell>
          <cell r="F37">
            <v>27549272.640000001</v>
          </cell>
        </row>
        <row r="38">
          <cell r="C38">
            <v>91393869.939999998</v>
          </cell>
          <cell r="D38">
            <v>5525507.9299999997</v>
          </cell>
          <cell r="E38">
            <v>13042683.92</v>
          </cell>
          <cell r="F38">
            <v>109962061.79000001</v>
          </cell>
        </row>
        <row r="39">
          <cell r="C39">
            <v>45484787.579999998</v>
          </cell>
          <cell r="D39">
            <v>17081062.609999999</v>
          </cell>
          <cell r="E39">
            <v>7837754.4299999997</v>
          </cell>
          <cell r="F39">
            <v>70403604.620000005</v>
          </cell>
        </row>
        <row r="40">
          <cell r="C40">
            <v>63433897.339999996</v>
          </cell>
          <cell r="D40">
            <v>10044919.26</v>
          </cell>
          <cell r="E40">
            <v>9423404.9499999993</v>
          </cell>
          <cell r="F40">
            <v>82902221.549999997</v>
          </cell>
        </row>
        <row r="41">
          <cell r="C41">
            <v>34656759.840000004</v>
          </cell>
          <cell r="D41">
            <v>3722677.74</v>
          </cell>
          <cell r="E41">
            <v>5434655.5099999998</v>
          </cell>
          <cell r="F41">
            <v>43814093.090000004</v>
          </cell>
        </row>
        <row r="73">
          <cell r="C73">
            <v>3589.3333333333335</v>
          </cell>
          <cell r="D73">
            <v>3465</v>
          </cell>
          <cell r="E73">
            <v>1326617.93</v>
          </cell>
          <cell r="F73">
            <v>1326617.93</v>
          </cell>
          <cell r="G73">
            <v>317675.03000000003</v>
          </cell>
          <cell r="H73">
            <v>578848.12</v>
          </cell>
        </row>
        <row r="85">
          <cell r="C85">
            <v>47146794.329999998</v>
          </cell>
          <cell r="D85">
            <v>16349588.9</v>
          </cell>
          <cell r="E85">
            <v>26442563.670000002</v>
          </cell>
          <cell r="F85">
            <v>89938946.900000006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C1" zoomScale="70" zoomScaleNormal="70" workbookViewId="0">
      <selection activeCell="F7" sqref="F7"/>
    </sheetView>
  </sheetViews>
  <sheetFormatPr defaultRowHeight="15" x14ac:dyDescent="0.25"/>
  <cols>
    <col min="1" max="1" width="19.7109375" style="113" customWidth="1"/>
    <col min="2" max="2" width="48" style="113" customWidth="1"/>
    <col min="3" max="3" width="21.140625" style="112" customWidth="1"/>
    <col min="4" max="4" width="34.7109375" style="113" bestFit="1" customWidth="1"/>
    <col min="5" max="5" width="21.28515625" style="113" bestFit="1" customWidth="1"/>
    <col min="6" max="6" width="35.7109375" style="113" bestFit="1" customWidth="1"/>
    <col min="7" max="7" width="21.85546875" style="113" bestFit="1" customWidth="1"/>
    <col min="8" max="8" width="19.7109375" style="113" bestFit="1" customWidth="1"/>
    <col min="9" max="9" width="23.5703125" style="113" bestFit="1" customWidth="1"/>
  </cols>
  <sheetData>
    <row r="1" spans="1:9" x14ac:dyDescent="0.25">
      <c r="A1" s="1"/>
      <c r="B1" s="1"/>
      <c r="C1" s="2"/>
      <c r="D1" s="1"/>
      <c r="E1" s="1"/>
      <c r="F1" s="1"/>
      <c r="G1" s="1"/>
      <c r="H1" s="1"/>
      <c r="I1" s="1"/>
    </row>
    <row r="2" spans="1:9" x14ac:dyDescent="0.25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25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25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25">
      <c r="A5" s="1"/>
      <c r="B5" s="3"/>
      <c r="C5" s="2"/>
      <c r="D5" s="1"/>
      <c r="E5" s="1"/>
      <c r="F5" s="1"/>
      <c r="G5" s="1"/>
      <c r="H5" s="1"/>
      <c r="I5" s="1"/>
    </row>
    <row r="6" spans="1:9" x14ac:dyDescent="0.25">
      <c r="A6" s="1"/>
      <c r="B6" s="3"/>
      <c r="C6" s="2"/>
      <c r="D6" s="1"/>
      <c r="E6" s="1"/>
      <c r="F6" s="1"/>
      <c r="G6" s="1"/>
      <c r="H6" s="1"/>
      <c r="I6" s="1"/>
    </row>
    <row r="7" spans="1:9" x14ac:dyDescent="0.25">
      <c r="A7" s="1"/>
      <c r="B7" s="3"/>
      <c r="C7" s="2"/>
      <c r="D7" s="1"/>
      <c r="E7" s="1"/>
      <c r="F7" s="1"/>
      <c r="G7" s="1"/>
      <c r="H7" s="1"/>
      <c r="I7" s="1"/>
    </row>
    <row r="8" spans="1:9" x14ac:dyDescent="0.25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25">
      <c r="A9" s="1"/>
      <c r="B9" s="1"/>
      <c r="C9" s="2"/>
      <c r="D9" s="1"/>
      <c r="E9" s="1"/>
      <c r="F9" s="1"/>
      <c r="G9" s="1"/>
      <c r="H9" s="1"/>
      <c r="I9" s="1"/>
    </row>
    <row r="10" spans="1:9" x14ac:dyDescent="0.25">
      <c r="A10" s="1"/>
      <c r="B10" s="1" t="s">
        <v>8</v>
      </c>
      <c r="C10" s="114" t="s">
        <v>9</v>
      </c>
      <c r="D10" s="115"/>
      <c r="E10" s="1"/>
      <c r="F10" s="1"/>
      <c r="G10" s="1"/>
      <c r="H10" s="1"/>
      <c r="I10" s="1"/>
    </row>
    <row r="11" spans="1:9" x14ac:dyDescent="0.25">
      <c r="A11" s="1"/>
      <c r="B11" s="1"/>
      <c r="C11" s="2"/>
      <c r="D11" s="1"/>
      <c r="E11" s="1"/>
      <c r="F11" s="5" t="s">
        <v>10</v>
      </c>
      <c r="G11" s="1"/>
      <c r="H11" s="6">
        <v>42643</v>
      </c>
      <c r="I11" s="1"/>
    </row>
    <row r="12" spans="1:9" x14ac:dyDescent="0.25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25">
      <c r="A13" s="1"/>
      <c r="B13" s="7"/>
      <c r="C13" s="8"/>
      <c r="D13" s="1"/>
      <c r="E13" s="1"/>
      <c r="F13" s="1" t="s">
        <v>11</v>
      </c>
      <c r="G13" s="1"/>
      <c r="H13" s="9">
        <v>2016</v>
      </c>
      <c r="I13" s="1"/>
    </row>
    <row r="14" spans="1:9" x14ac:dyDescent="0.25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25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25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25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25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25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25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25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25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25">
      <c r="A23" s="31">
        <v>100</v>
      </c>
      <c r="B23" s="32" t="s">
        <v>46</v>
      </c>
      <c r="C23" s="33">
        <f>'[1]ICC 3Q2016 Detail Rpt. Summary'!C23</f>
        <v>803.33333333333337</v>
      </c>
      <c r="D23" s="34">
        <f>'[1]ICC 3Q2016 Detail Rpt. Summary'!D23</f>
        <v>801.33333333333337</v>
      </c>
      <c r="E23" s="30">
        <f>'[1]ICC 3Q2016 Detail Rpt. Summary'!E23</f>
        <v>400095.2</v>
      </c>
      <c r="F23" s="35"/>
      <c r="G23" s="35"/>
      <c r="H23" s="36">
        <f>SUM(E23:G23)</f>
        <v>400095.2</v>
      </c>
      <c r="I23" s="37"/>
    </row>
    <row r="24" spans="1:9" x14ac:dyDescent="0.25">
      <c r="A24" s="31">
        <v>200</v>
      </c>
      <c r="B24" s="32" t="s">
        <v>47</v>
      </c>
      <c r="C24" s="33">
        <f>'[1]ICC 3Q2016 Detail Rpt. Summary'!C24</f>
        <v>5688</v>
      </c>
      <c r="D24" s="34">
        <f>'[1]ICC 3Q2016 Detail Rpt. Summary'!D24</f>
        <v>5676.333333333333</v>
      </c>
      <c r="E24" s="30">
        <f>'[1]ICC 3Q2016 Detail Rpt. Summary'!E24</f>
        <v>2880050.76</v>
      </c>
      <c r="F24" s="30">
        <f>'[1]ICC 3Q2016 Detail Rpt. Summary'!F24</f>
        <v>132164.98000000001</v>
      </c>
      <c r="G24" s="30">
        <f>'[1]ICC 3Q2016 Detail Rpt. Summary'!G24</f>
        <v>392545.36</v>
      </c>
      <c r="H24" s="36">
        <f>SUM(E24:G24)</f>
        <v>3404761.0999999996</v>
      </c>
      <c r="I24" s="37"/>
    </row>
    <row r="25" spans="1:9" x14ac:dyDescent="0.25">
      <c r="A25" s="31">
        <v>300</v>
      </c>
      <c r="B25" s="32" t="s">
        <v>48</v>
      </c>
      <c r="C25" s="33">
        <f>'[1]ICC 3Q2016 Detail Rpt. Summary'!C25</f>
        <v>3407</v>
      </c>
      <c r="D25" s="34">
        <f>'[1]ICC 3Q2016 Detail Rpt. Summary'!D25</f>
        <v>3276.6666666666665</v>
      </c>
      <c r="E25" s="30">
        <f>'[1]ICC 3Q2016 Detail Rpt. Summary'!E25</f>
        <v>1524971.61</v>
      </c>
      <c r="F25" s="30">
        <f>'[1]ICC 3Q2016 Detail Rpt. Summary'!F25</f>
        <v>376816.11</v>
      </c>
      <c r="G25" s="30">
        <f>'[1]ICC 3Q2016 Detail Rpt. Summary'!G25</f>
        <v>263283.74</v>
      </c>
      <c r="H25" s="36">
        <f>SUM(E25:G25)</f>
        <v>2165071.46</v>
      </c>
      <c r="I25" s="37"/>
    </row>
    <row r="26" spans="1:9" x14ac:dyDescent="0.25">
      <c r="A26" s="31">
        <v>400</v>
      </c>
      <c r="B26" s="38" t="s">
        <v>49</v>
      </c>
      <c r="C26" s="33">
        <f>'[1]ICC 3Q2016 Detail Rpt. Summary'!C26</f>
        <v>4835.666666666667</v>
      </c>
      <c r="D26" s="34">
        <f>'[1]ICC 3Q2016 Detail Rpt. Summary'!D26</f>
        <v>4757</v>
      </c>
      <c r="E26" s="30">
        <f>'[1]ICC 3Q2016 Detail Rpt. Summary'!E26</f>
        <v>2624211.36</v>
      </c>
      <c r="F26" s="30">
        <f>'[1]ICC 3Q2016 Detail Rpt. Summary'!F26</f>
        <v>255663.94</v>
      </c>
      <c r="G26" s="30">
        <f>'[1]ICC 3Q2016 Detail Rpt. Summary'!G26</f>
        <v>327976.23000000004</v>
      </c>
      <c r="H26" s="36">
        <f>SUM(E26:G26)</f>
        <v>3207851.53</v>
      </c>
      <c r="I26" s="37"/>
    </row>
    <row r="27" spans="1:9" x14ac:dyDescent="0.25">
      <c r="A27" s="31">
        <v>500</v>
      </c>
      <c r="B27" s="38" t="s">
        <v>50</v>
      </c>
      <c r="C27" s="33">
        <f>'[1]ICC 3Q2016 Detail Rpt. Summary'!C27</f>
        <v>2898.6666666666665</v>
      </c>
      <c r="D27" s="34">
        <f>'[1]ICC 3Q2016 Detail Rpt. Summary'!D27</f>
        <v>2771</v>
      </c>
      <c r="E27" s="30">
        <f>'[1]ICC 3Q2016 Detail Rpt. Summary'!E27</f>
        <v>1387957.38</v>
      </c>
      <c r="F27" s="30">
        <f>'[1]ICC 3Q2016 Detail Rpt. Summary'!F27</f>
        <v>100737.42</v>
      </c>
      <c r="G27" s="30">
        <f>'[1]ICC 3Q2016 Detail Rpt. Summary'!G27</f>
        <v>179235.97</v>
      </c>
      <c r="H27" s="36">
        <f>SUM(E27:G27)</f>
        <v>1667930.7699999998</v>
      </c>
      <c r="I27" s="37"/>
    </row>
    <row r="28" spans="1:9" x14ac:dyDescent="0.25">
      <c r="A28" s="31">
        <v>550</v>
      </c>
      <c r="B28" s="32" t="s">
        <v>51</v>
      </c>
      <c r="C28" s="39">
        <f>SUM(C23:C27)</f>
        <v>17632.666666666668</v>
      </c>
      <c r="D28" s="40">
        <f>SUM(D23:D27)</f>
        <v>17282.333333333332</v>
      </c>
      <c r="E28" s="36">
        <f>SUM(E23:E27)</f>
        <v>8817286.3099999987</v>
      </c>
      <c r="F28" s="36">
        <f>SUM(F24:F27)</f>
        <v>865382.45000000007</v>
      </c>
      <c r="G28" s="36">
        <f>SUM(G24:G27)</f>
        <v>1163041.3</v>
      </c>
      <c r="H28" s="36">
        <f>SUM(H23:H27)</f>
        <v>10845710.059999999</v>
      </c>
      <c r="I28" s="41"/>
    </row>
    <row r="29" spans="1:9" x14ac:dyDescent="0.25">
      <c r="A29" s="7"/>
      <c r="B29" s="14"/>
      <c r="C29" s="42"/>
      <c r="D29" s="37"/>
      <c r="E29" s="37"/>
      <c r="F29" s="37"/>
      <c r="G29" s="37"/>
      <c r="H29" s="37"/>
      <c r="I29" s="37"/>
    </row>
    <row r="30" spans="1:9" x14ac:dyDescent="0.25">
      <c r="A30" s="10"/>
      <c r="B30" s="1"/>
      <c r="C30" s="43"/>
      <c r="D30" s="14" t="s">
        <v>52</v>
      </c>
      <c r="E30" s="14"/>
      <c r="F30" s="16"/>
      <c r="G30" s="1"/>
      <c r="H30" s="1"/>
      <c r="I30" s="1"/>
    </row>
    <row r="31" spans="1:9" x14ac:dyDescent="0.25">
      <c r="A31" s="17"/>
      <c r="B31" s="1"/>
      <c r="C31" s="44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25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25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25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25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1"/>
    </row>
    <row r="36" spans="1:9" x14ac:dyDescent="0.25">
      <c r="A36" s="26"/>
      <c r="B36" s="1"/>
      <c r="C36" s="45"/>
      <c r="D36" s="27"/>
      <c r="E36" s="27"/>
      <c r="F36" s="27"/>
      <c r="G36" s="46"/>
      <c r="H36" s="46"/>
      <c r="I36" s="47"/>
    </row>
    <row r="37" spans="1:9" x14ac:dyDescent="0.25">
      <c r="A37" s="31">
        <v>100</v>
      </c>
      <c r="B37" s="32" t="s">
        <v>46</v>
      </c>
      <c r="C37" s="48">
        <f>'[1]ICC 3Q2016 Detail Rpt. Summary'!C37</f>
        <v>27549272.640000001</v>
      </c>
      <c r="D37" s="49"/>
      <c r="E37" s="49"/>
      <c r="F37" s="50">
        <f>'[1]ICC 3Q2016 Detail Rpt. Summary'!F37</f>
        <v>27549272.640000001</v>
      </c>
      <c r="G37" s="51"/>
      <c r="H37" s="46"/>
      <c r="I37" s="47"/>
    </row>
    <row r="38" spans="1:9" x14ac:dyDescent="0.25">
      <c r="A38" s="31">
        <v>200</v>
      </c>
      <c r="B38" s="32" t="s">
        <v>47</v>
      </c>
      <c r="C38" s="48">
        <f>'[1]ICC 3Q2016 Detail Rpt. Summary'!C38</f>
        <v>91393869.939999998</v>
      </c>
      <c r="D38" s="52">
        <f>'[1]ICC 3Q2016 Detail Rpt. Summary'!D38</f>
        <v>5525507.9299999997</v>
      </c>
      <c r="E38" s="52">
        <f>'[1]ICC 3Q2016 Detail Rpt. Summary'!E38</f>
        <v>13042683.92</v>
      </c>
      <c r="F38" s="50">
        <f>'[1]ICC 3Q2016 Detail Rpt. Summary'!F38</f>
        <v>109962061.79000001</v>
      </c>
      <c r="G38" s="51"/>
      <c r="H38" s="46"/>
      <c r="I38" s="47"/>
    </row>
    <row r="39" spans="1:9" x14ac:dyDescent="0.25">
      <c r="A39" s="31">
        <v>300</v>
      </c>
      <c r="B39" s="32" t="s">
        <v>48</v>
      </c>
      <c r="C39" s="48">
        <f>'[1]ICC 3Q2016 Detail Rpt. Summary'!C39</f>
        <v>45484787.579999998</v>
      </c>
      <c r="D39" s="52">
        <f>'[1]ICC 3Q2016 Detail Rpt. Summary'!D39</f>
        <v>17081062.609999999</v>
      </c>
      <c r="E39" s="52">
        <f>'[1]ICC 3Q2016 Detail Rpt. Summary'!E39</f>
        <v>7837754.4299999997</v>
      </c>
      <c r="F39" s="50">
        <f>'[1]ICC 3Q2016 Detail Rpt. Summary'!F39</f>
        <v>70403604.620000005</v>
      </c>
      <c r="G39" s="51"/>
      <c r="H39" s="46"/>
      <c r="I39" s="47"/>
    </row>
    <row r="40" spans="1:9" x14ac:dyDescent="0.25">
      <c r="A40" s="31">
        <v>400</v>
      </c>
      <c r="B40" s="38" t="s">
        <v>49</v>
      </c>
      <c r="C40" s="48">
        <f>'[1]ICC 3Q2016 Detail Rpt. Summary'!C40</f>
        <v>63433897.339999996</v>
      </c>
      <c r="D40" s="52">
        <f>'[1]ICC 3Q2016 Detail Rpt. Summary'!D40</f>
        <v>10044919.26</v>
      </c>
      <c r="E40" s="52">
        <f>'[1]ICC 3Q2016 Detail Rpt. Summary'!E40</f>
        <v>9423404.9499999993</v>
      </c>
      <c r="F40" s="50">
        <f>'[1]ICC 3Q2016 Detail Rpt. Summary'!F40</f>
        <v>82902221.549999997</v>
      </c>
      <c r="G40" s="51"/>
      <c r="H40" s="46"/>
      <c r="I40" s="47"/>
    </row>
    <row r="41" spans="1:9" x14ac:dyDescent="0.25">
      <c r="A41" s="31">
        <v>500</v>
      </c>
      <c r="B41" s="38" t="s">
        <v>50</v>
      </c>
      <c r="C41" s="48">
        <f>'[1]ICC 3Q2016 Detail Rpt. Summary'!C41</f>
        <v>34656759.840000004</v>
      </c>
      <c r="D41" s="52">
        <f>'[1]ICC 3Q2016 Detail Rpt. Summary'!D41</f>
        <v>3722677.74</v>
      </c>
      <c r="E41" s="52">
        <f>'[1]ICC 3Q2016 Detail Rpt. Summary'!E41</f>
        <v>5434655.5099999998</v>
      </c>
      <c r="F41" s="50">
        <f>'[1]ICC 3Q2016 Detail Rpt. Summary'!F41</f>
        <v>43814093.090000004</v>
      </c>
      <c r="G41" s="51"/>
      <c r="H41" s="46"/>
      <c r="I41" s="53"/>
    </row>
    <row r="42" spans="1:9" x14ac:dyDescent="0.25">
      <c r="A42" s="31">
        <v>550</v>
      </c>
      <c r="B42" s="32" t="s">
        <v>51</v>
      </c>
      <c r="C42" s="50">
        <f>SUM(C37:C41)</f>
        <v>262518587.34</v>
      </c>
      <c r="D42" s="50">
        <f>SUM(D37:D41)</f>
        <v>36374167.539999999</v>
      </c>
      <c r="E42" s="50">
        <f>SUM(E37:E41)</f>
        <v>35738498.810000002</v>
      </c>
      <c r="F42" s="50">
        <f>SUM(F37:F41)</f>
        <v>334631253.69000006</v>
      </c>
      <c r="G42" s="51"/>
      <c r="H42" s="46"/>
      <c r="I42" s="53"/>
    </row>
    <row r="43" spans="1:9" x14ac:dyDescent="0.25">
      <c r="A43" s="1"/>
      <c r="B43" s="1"/>
      <c r="C43" s="54"/>
      <c r="D43" s="1"/>
      <c r="E43" s="1"/>
      <c r="F43" s="1"/>
      <c r="G43" s="51"/>
      <c r="H43" s="46"/>
      <c r="I43" s="53"/>
    </row>
    <row r="44" spans="1:9" x14ac:dyDescent="0.25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25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25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25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25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25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25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25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25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25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25">
      <c r="A60" s="1"/>
      <c r="B60" s="1" t="s">
        <v>8</v>
      </c>
      <c r="C60" s="116" t="s">
        <v>9</v>
      </c>
      <c r="D60" s="117"/>
      <c r="E60" s="1"/>
      <c r="F60" s="1"/>
      <c r="G60" s="1"/>
      <c r="H60" s="1"/>
      <c r="I60" s="1"/>
    </row>
    <row r="61" spans="1:9" x14ac:dyDescent="0.25">
      <c r="A61" s="1"/>
      <c r="B61" s="1"/>
      <c r="C61" s="2"/>
      <c r="D61" s="1"/>
      <c r="E61" s="1"/>
      <c r="F61" s="5" t="s">
        <v>10</v>
      </c>
      <c r="G61" s="1"/>
      <c r="H61" s="55">
        <f>H11</f>
        <v>42643</v>
      </c>
      <c r="I61" s="1"/>
    </row>
    <row r="62" spans="1:9" x14ac:dyDescent="0.25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25">
      <c r="A63" s="1"/>
      <c r="B63" s="7"/>
      <c r="C63" s="56"/>
      <c r="D63" s="1"/>
      <c r="E63" s="1"/>
      <c r="F63" s="1" t="s">
        <v>11</v>
      </c>
      <c r="G63" s="1"/>
      <c r="H63" s="9">
        <f>H13</f>
        <v>2016</v>
      </c>
      <c r="I63" s="1"/>
    </row>
    <row r="64" spans="1:9" x14ac:dyDescent="0.25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25">
      <c r="A65" s="10"/>
      <c r="B65" s="11"/>
      <c r="C65" s="12"/>
      <c r="D65" s="10" t="s">
        <v>13</v>
      </c>
      <c r="E65" s="57"/>
      <c r="F65" s="13"/>
      <c r="G65" s="14" t="s">
        <v>14</v>
      </c>
      <c r="H65" s="14"/>
      <c r="I65" s="16"/>
    </row>
    <row r="66" spans="1:9" x14ac:dyDescent="0.25">
      <c r="A66" s="17"/>
      <c r="B66" s="18"/>
      <c r="C66" s="19" t="s">
        <v>15</v>
      </c>
      <c r="D66" s="17" t="s">
        <v>16</v>
      </c>
      <c r="E66" s="58" t="s">
        <v>70</v>
      </c>
      <c r="F66" s="17"/>
      <c r="G66" s="17"/>
      <c r="H66" s="21" t="s">
        <v>71</v>
      </c>
      <c r="I66" s="18"/>
    </row>
    <row r="67" spans="1:9" x14ac:dyDescent="0.25">
      <c r="A67" s="17"/>
      <c r="B67" s="18"/>
      <c r="C67" s="19" t="s">
        <v>18</v>
      </c>
      <c r="D67" s="17" t="s">
        <v>19</v>
      </c>
      <c r="E67" s="58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25">
      <c r="A68" s="17" t="s">
        <v>24</v>
      </c>
      <c r="B68" s="17" t="s">
        <v>25</v>
      </c>
      <c r="C68" s="22" t="s">
        <v>26</v>
      </c>
      <c r="D68" s="17" t="s">
        <v>27</v>
      </c>
      <c r="E68" s="58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25">
      <c r="A69" s="17" t="s">
        <v>32</v>
      </c>
      <c r="B69" s="18"/>
      <c r="C69" s="19" t="s">
        <v>33</v>
      </c>
      <c r="D69" s="17" t="s">
        <v>78</v>
      </c>
      <c r="E69" s="58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25">
      <c r="A70" s="17"/>
      <c r="B70" s="18"/>
      <c r="C70" s="23"/>
      <c r="D70" s="17"/>
      <c r="E70" s="58"/>
      <c r="F70" s="17"/>
      <c r="G70" s="17"/>
      <c r="H70" s="20"/>
      <c r="I70" s="18"/>
    </row>
    <row r="71" spans="1:9" x14ac:dyDescent="0.25">
      <c r="A71" s="17"/>
      <c r="B71" s="24" t="s">
        <v>39</v>
      </c>
      <c r="C71" s="22" t="s">
        <v>40</v>
      </c>
      <c r="D71" s="24" t="s">
        <v>41</v>
      </c>
      <c r="E71" s="59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25">
      <c r="A72" s="26"/>
      <c r="B72" s="27"/>
      <c r="C72" s="28" t="s">
        <v>1</v>
      </c>
      <c r="D72" s="27"/>
      <c r="E72" s="60"/>
      <c r="F72" s="61"/>
      <c r="G72" s="61"/>
      <c r="H72" s="29"/>
      <c r="I72" s="27"/>
    </row>
    <row r="73" spans="1:9" x14ac:dyDescent="0.25">
      <c r="A73" s="31">
        <v>600</v>
      </c>
      <c r="B73" s="38" t="s">
        <v>83</v>
      </c>
      <c r="C73" s="36">
        <f>'[1]ICC 3Q2016 Detail Rpt. Summary'!C73</f>
        <v>3589.3333333333335</v>
      </c>
      <c r="D73" s="62">
        <f>'[1]ICC 3Q2016 Detail Rpt. Summary'!D73</f>
        <v>3465</v>
      </c>
      <c r="E73" s="63">
        <f>'[1]ICC 3Q2016 Detail Rpt. Summary'!E73</f>
        <v>1326617.93</v>
      </c>
      <c r="F73" s="30">
        <f>'[1]ICC 3Q2016 Detail Rpt. Summary'!F73</f>
        <v>1326617.93</v>
      </c>
      <c r="G73" s="62">
        <f>'[1]ICC 3Q2016 Detail Rpt. Summary'!G73</f>
        <v>317675.03000000003</v>
      </c>
      <c r="H73" s="62">
        <f>'[1]ICC 3Q2016 Detail Rpt. Summary'!H73</f>
        <v>578848.12</v>
      </c>
      <c r="I73" s="64">
        <f>SUM(F73:H73)</f>
        <v>2223141.08</v>
      </c>
    </row>
    <row r="74" spans="1:9" x14ac:dyDescent="0.25">
      <c r="A74" s="31">
        <v>700</v>
      </c>
      <c r="B74" s="65" t="s">
        <v>84</v>
      </c>
      <c r="C74" s="66">
        <f>+C73+C28</f>
        <v>21222</v>
      </c>
      <c r="D74" s="66">
        <f>+D73+D28</f>
        <v>20747.333333333332</v>
      </c>
      <c r="E74" s="66">
        <f>+E73+E28</f>
        <v>10143904.239999998</v>
      </c>
      <c r="F74" s="36">
        <f>+F73+E28</f>
        <v>10143904.239999998</v>
      </c>
      <c r="G74" s="66">
        <f>+G73+F28</f>
        <v>1183057.48</v>
      </c>
      <c r="H74" s="66">
        <f>+H73+G28</f>
        <v>1741889.42</v>
      </c>
      <c r="I74" s="36">
        <f>+I73+H28</f>
        <v>13068851.139999999</v>
      </c>
    </row>
    <row r="75" spans="1:9" x14ac:dyDescent="0.25">
      <c r="A75" s="67"/>
      <c r="B75" s="68"/>
      <c r="C75" s="69"/>
      <c r="D75" s="70"/>
      <c r="E75" s="71" t="s">
        <v>85</v>
      </c>
      <c r="F75" s="72" t="s">
        <v>85</v>
      </c>
      <c r="G75" s="73" t="s">
        <v>86</v>
      </c>
      <c r="H75" s="73" t="s">
        <v>87</v>
      </c>
      <c r="I75" s="73" t="s">
        <v>88</v>
      </c>
    </row>
    <row r="76" spans="1:9" x14ac:dyDescent="0.25">
      <c r="A76" s="74"/>
      <c r="B76" s="75"/>
      <c r="C76" s="8"/>
      <c r="D76" s="76"/>
      <c r="E76" s="77" t="s">
        <v>89</v>
      </c>
      <c r="F76" s="78" t="s">
        <v>89</v>
      </c>
      <c r="G76" s="79" t="s">
        <v>89</v>
      </c>
      <c r="H76" s="79" t="s">
        <v>89</v>
      </c>
      <c r="I76" s="79" t="s">
        <v>89</v>
      </c>
    </row>
    <row r="77" spans="1:9" x14ac:dyDescent="0.25">
      <c r="A77" s="80"/>
      <c r="B77" s="81"/>
      <c r="C77" s="82"/>
      <c r="D77" s="83"/>
      <c r="E77" s="84" t="s">
        <v>90</v>
      </c>
      <c r="F77" s="85" t="s">
        <v>91</v>
      </c>
      <c r="G77" s="86" t="s">
        <v>92</v>
      </c>
      <c r="H77" s="86" t="s">
        <v>93</v>
      </c>
      <c r="I77" s="86" t="s">
        <v>94</v>
      </c>
    </row>
    <row r="78" spans="1:9" x14ac:dyDescent="0.25">
      <c r="A78" s="10"/>
      <c r="B78" s="1"/>
      <c r="C78" s="87"/>
      <c r="D78" s="60" t="s">
        <v>52</v>
      </c>
      <c r="E78" s="14"/>
      <c r="F78" s="88"/>
      <c r="G78" s="89" t="s">
        <v>95</v>
      </c>
      <c r="H78" s="14"/>
      <c r="I78" s="10" t="s">
        <v>96</v>
      </c>
    </row>
    <row r="79" spans="1:9" x14ac:dyDescent="0.25">
      <c r="A79" s="17"/>
      <c r="B79" s="1"/>
      <c r="C79" s="90" t="s">
        <v>97</v>
      </c>
      <c r="D79" s="10"/>
      <c r="E79" s="53" t="s">
        <v>71</v>
      </c>
      <c r="F79" s="10"/>
      <c r="G79" s="91"/>
      <c r="H79" s="7" t="s">
        <v>98</v>
      </c>
      <c r="I79" s="17" t="s">
        <v>99</v>
      </c>
    </row>
    <row r="80" spans="1:9" x14ac:dyDescent="0.25">
      <c r="A80" s="17"/>
      <c r="B80" s="1"/>
      <c r="C80" s="92" t="s">
        <v>75</v>
      </c>
      <c r="D80" s="17" t="s">
        <v>54</v>
      </c>
      <c r="E80" s="59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25">
      <c r="A81" s="17" t="s">
        <v>24</v>
      </c>
      <c r="B81" s="17" t="s">
        <v>25</v>
      </c>
      <c r="C81" s="92" t="s">
        <v>79</v>
      </c>
      <c r="D81" s="24" t="s">
        <v>80</v>
      </c>
      <c r="E81" s="58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25">
      <c r="A82" s="17" t="s">
        <v>32</v>
      </c>
      <c r="B82" s="1"/>
      <c r="C82" s="92"/>
      <c r="D82" s="17"/>
      <c r="E82" s="58" t="s">
        <v>81</v>
      </c>
      <c r="F82" s="17"/>
      <c r="G82" s="20"/>
      <c r="H82" s="7"/>
      <c r="I82" s="17" t="s">
        <v>105</v>
      </c>
    </row>
    <row r="83" spans="1:9" x14ac:dyDescent="0.25">
      <c r="A83" s="17"/>
      <c r="B83" s="1"/>
      <c r="C83" s="93" t="s">
        <v>62</v>
      </c>
      <c r="D83" s="24" t="s">
        <v>63</v>
      </c>
      <c r="E83" s="59" t="s">
        <v>64</v>
      </c>
      <c r="F83" s="24" t="s">
        <v>106</v>
      </c>
      <c r="G83" s="25" t="s">
        <v>107</v>
      </c>
      <c r="H83" s="94" t="s">
        <v>108</v>
      </c>
      <c r="I83" s="24" t="s">
        <v>109</v>
      </c>
    </row>
    <row r="84" spans="1:9" x14ac:dyDescent="0.25">
      <c r="A84" s="26"/>
      <c r="B84" s="1"/>
      <c r="C84" s="95"/>
      <c r="D84" s="27"/>
      <c r="E84" s="60"/>
      <c r="F84" s="27"/>
      <c r="G84" s="21"/>
      <c r="H84" s="58"/>
      <c r="I84" s="17"/>
    </row>
    <row r="85" spans="1:9" x14ac:dyDescent="0.25">
      <c r="A85" s="31">
        <v>600</v>
      </c>
      <c r="B85" s="38" t="s">
        <v>83</v>
      </c>
      <c r="C85" s="48">
        <f>'[1]ICC 3Q2016 Detail Rpt. Summary'!C85</f>
        <v>47146794.329999998</v>
      </c>
      <c r="D85" s="96">
        <f>'[1]ICC 3Q2016 Detail Rpt. Summary'!D85</f>
        <v>16349588.9</v>
      </c>
      <c r="E85" s="96">
        <f>'[1]ICC 3Q2016 Detail Rpt. Summary'!E85</f>
        <v>26442563.670000002</v>
      </c>
      <c r="F85" s="48">
        <f>'[1]ICC 3Q2016 Detail Rpt. Summary'!$F$85</f>
        <v>89938946.900000006</v>
      </c>
      <c r="G85" s="97"/>
      <c r="H85" s="97" t="s">
        <v>1</v>
      </c>
      <c r="I85" s="97"/>
    </row>
    <row r="86" spans="1:9" x14ac:dyDescent="0.25">
      <c r="A86" s="31">
        <v>700</v>
      </c>
      <c r="B86" s="65" t="s">
        <v>84</v>
      </c>
      <c r="C86" s="50">
        <f>+C85+C42</f>
        <v>309665381.67000002</v>
      </c>
      <c r="D86" s="50">
        <f>+D85+D42</f>
        <v>52723756.439999998</v>
      </c>
      <c r="E86" s="50">
        <f>+E85+E42</f>
        <v>62181062.480000004</v>
      </c>
      <c r="F86" s="50">
        <f>+F85+F42</f>
        <v>424570200.59000003</v>
      </c>
      <c r="G86" s="98" t="s">
        <v>110</v>
      </c>
      <c r="H86" s="98" t="s">
        <v>111</v>
      </c>
      <c r="I86" s="98" t="s">
        <v>112</v>
      </c>
    </row>
    <row r="87" spans="1:9" x14ac:dyDescent="0.25">
      <c r="A87" s="10"/>
      <c r="B87" s="65"/>
      <c r="C87" s="99" t="s">
        <v>113</v>
      </c>
      <c r="D87" s="100" t="s">
        <v>114</v>
      </c>
      <c r="E87" s="100" t="s">
        <v>115</v>
      </c>
      <c r="F87" s="100" t="s">
        <v>116</v>
      </c>
      <c r="G87" s="101" t="s">
        <v>1</v>
      </c>
      <c r="H87" s="53"/>
      <c r="I87" s="53"/>
    </row>
    <row r="88" spans="1:9" x14ac:dyDescent="0.25">
      <c r="A88" s="26"/>
      <c r="B88" s="102"/>
      <c r="C88" s="103" t="s">
        <v>117</v>
      </c>
      <c r="D88" s="104" t="s">
        <v>118</v>
      </c>
      <c r="E88" s="104" t="s">
        <v>119</v>
      </c>
      <c r="F88" s="104" t="s">
        <v>120</v>
      </c>
      <c r="G88" s="53"/>
      <c r="H88" s="53"/>
      <c r="I88" s="53"/>
    </row>
    <row r="89" spans="1:9" x14ac:dyDescent="0.25">
      <c r="A89" s="58"/>
      <c r="B89" s="105"/>
      <c r="C89" s="106"/>
      <c r="D89" s="107"/>
      <c r="E89" s="107"/>
      <c r="F89" s="107"/>
      <c r="G89" s="53"/>
      <c r="H89" s="53"/>
      <c r="I89" s="53"/>
    </row>
    <row r="90" spans="1:9" x14ac:dyDescent="0.25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25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25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25">
      <c r="A97" s="118" t="s">
        <v>121</v>
      </c>
      <c r="B97" s="118"/>
      <c r="C97" s="118"/>
      <c r="D97" s="118"/>
      <c r="E97" s="1"/>
      <c r="F97" s="1"/>
      <c r="G97" s="1"/>
      <c r="H97" s="1"/>
      <c r="I97" s="1"/>
    </row>
    <row r="98" spans="1:9" x14ac:dyDescent="0.25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25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25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25">
      <c r="A101" s="108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25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25">
      <c r="A104" s="1"/>
      <c r="B104" s="108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25">
      <c r="A105" s="108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25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25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25">
      <c r="A109" s="1"/>
      <c r="B109" s="108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25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25">
      <c r="A111" s="108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25">
      <c r="A113" s="1"/>
      <c r="B113" s="108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25">
      <c r="A114" s="108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25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25">
      <c r="A117" s="1"/>
      <c r="B117" s="108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25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25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25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25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25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25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25">
      <c r="A125" s="108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25">
      <c r="A126" s="108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25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25">
      <c r="A128" s="108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25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25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25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25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25">
      <c r="A137" s="1"/>
      <c r="B137" s="60" t="s">
        <v>151</v>
      </c>
      <c r="C137" s="2"/>
      <c r="D137" s="60"/>
      <c r="E137" s="1"/>
      <c r="F137" s="1"/>
      <c r="G137" s="1"/>
      <c r="H137" s="1"/>
      <c r="I137" s="1"/>
    </row>
    <row r="138" spans="1:9" x14ac:dyDescent="0.25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25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25">
      <c r="A140" s="1"/>
      <c r="B140" s="109" t="s">
        <v>154</v>
      </c>
      <c r="C140" s="110"/>
      <c r="D140" s="111"/>
      <c r="E140" s="1"/>
      <c r="F140" s="1"/>
      <c r="G140" s="1"/>
      <c r="H140" s="1"/>
      <c r="I140" s="1"/>
    </row>
    <row r="141" spans="1:9" x14ac:dyDescent="0.25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25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25">
      <c r="A143" s="1"/>
      <c r="B143" s="60" t="s">
        <v>157</v>
      </c>
      <c r="C143" s="2"/>
      <c r="D143" s="109" t="s">
        <v>158</v>
      </c>
      <c r="E143" s="1"/>
      <c r="F143" s="1"/>
      <c r="G143" s="1"/>
      <c r="H143" s="1"/>
      <c r="I143" s="1"/>
    </row>
    <row r="144" spans="1:9" x14ac:dyDescent="0.25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25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25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25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25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25">
      <c r="A150" s="112"/>
      <c r="B150" s="112"/>
      <c r="D150" s="112"/>
      <c r="E150" s="112"/>
      <c r="F150" s="112"/>
    </row>
  </sheetData>
  <mergeCells count="3">
    <mergeCell ref="C10:D10"/>
    <mergeCell ref="C60:D60"/>
    <mergeCell ref="A97:D97"/>
  </mergeCells>
  <pageMargins left="0.78431321084864392" right="0.78431321084864392" top="0.98039151356080489" bottom="0.98039151356080489" header="0.50980314960629924" footer="0.50980314960629924"/>
  <pageSetup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Government of the United States</cp:lastModifiedBy>
  <cp:lastPrinted>2016-10-20T13:49:13Z</cp:lastPrinted>
  <dcterms:created xsi:type="dcterms:W3CDTF">2016-08-02T19:55:32Z</dcterms:created>
  <dcterms:modified xsi:type="dcterms:W3CDTF">2016-10-24T18:09:03Z</dcterms:modified>
</cp:coreProperties>
</file>