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Q1 2014" sheetId="1" r:id="rId1"/>
  </sheets>
  <externalReferences>
    <externalReference r:id="rId2"/>
    <externalReference r:id="rId3"/>
    <externalReference r:id="rId4"/>
  </externalReferences>
  <definedNames>
    <definedName name="_1_ST_QTR">#REF!</definedName>
    <definedName name="_2_ND_QTR">#REF!</definedName>
    <definedName name="_3_RD_QTR">#REF!</definedName>
    <definedName name="_4_TH_QTR">#REF!</definedName>
    <definedName name="_Order1" hidden="1">255</definedName>
    <definedName name="ANNUAL">#REF!</definedName>
  </definedNames>
  <calcPr calcId="145621"/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L51" i="1"/>
  <c r="K51" i="1"/>
  <c r="M51" i="1" s="1"/>
  <c r="J51" i="1"/>
  <c r="I51" i="1"/>
  <c r="H51" i="1"/>
  <c r="G51" i="1"/>
  <c r="J43" i="1"/>
  <c r="I43" i="1"/>
  <c r="K42" i="1"/>
  <c r="J36" i="1"/>
  <c r="I34" i="1"/>
  <c r="H34" i="1"/>
  <c r="J34" i="1" s="1"/>
  <c r="G34" i="1"/>
  <c r="I33" i="1"/>
  <c r="H33" i="1"/>
  <c r="J33" i="1" s="1"/>
  <c r="G33" i="1"/>
  <c r="I32" i="1"/>
  <c r="H32" i="1"/>
  <c r="J32" i="1" s="1"/>
  <c r="G32" i="1"/>
  <c r="I31" i="1"/>
  <c r="H31" i="1"/>
  <c r="J31" i="1" s="1"/>
  <c r="G31" i="1"/>
  <c r="I30" i="1"/>
  <c r="I35" i="1" s="1"/>
  <c r="I64" i="1" s="1"/>
  <c r="H30" i="1"/>
  <c r="H35" i="1" s="1"/>
  <c r="H64" i="1" s="1"/>
  <c r="G30" i="1"/>
  <c r="G35" i="1" s="1"/>
  <c r="G64" i="1" s="1"/>
  <c r="L20" i="1"/>
  <c r="K20" i="1"/>
  <c r="J20" i="1"/>
  <c r="I20" i="1"/>
  <c r="H20" i="1"/>
  <c r="G20" i="1"/>
  <c r="K19" i="1"/>
  <c r="J19" i="1"/>
  <c r="L19" i="1" s="1"/>
  <c r="I19" i="1"/>
  <c r="H19" i="1"/>
  <c r="G19" i="1"/>
  <c r="L18" i="1"/>
  <c r="K18" i="1"/>
  <c r="J18" i="1"/>
  <c r="I18" i="1"/>
  <c r="H18" i="1"/>
  <c r="G18" i="1"/>
  <c r="K17" i="1"/>
  <c r="J17" i="1"/>
  <c r="J21" i="1" s="1"/>
  <c r="K52" i="1" s="1"/>
  <c r="I17" i="1"/>
  <c r="H17" i="1"/>
  <c r="G17" i="1"/>
  <c r="L16" i="1"/>
  <c r="K16" i="1"/>
  <c r="K21" i="1" s="1"/>
  <c r="L52" i="1" s="1"/>
  <c r="J16" i="1"/>
  <c r="I16" i="1"/>
  <c r="I21" i="1" s="1"/>
  <c r="H16" i="1"/>
  <c r="H21" i="1" s="1"/>
  <c r="H52" i="1" s="1"/>
  <c r="G16" i="1"/>
  <c r="G21" i="1" s="1"/>
  <c r="G52" i="1" s="1"/>
  <c r="J7" i="1"/>
  <c r="B76" i="1" s="1"/>
  <c r="L21" i="1" l="1"/>
  <c r="M52" i="1" s="1"/>
  <c r="I52" i="1"/>
  <c r="J52" i="1"/>
  <c r="L17" i="1"/>
  <c r="J30" i="1"/>
  <c r="J35" i="1" s="1"/>
  <c r="J64" i="1" s="1"/>
  <c r="J4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<sst xmlns="http://schemas.openxmlformats.org/spreadsheetml/2006/main" count="213" uniqueCount="125">
  <si>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</si>
  <si>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</si>
  <si>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Q1 2014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</si>
  <si>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</si>
  <si>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</si>
  <si>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</si>
  <si>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</si>
  <si>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</si>
  <si>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</si>
  <si>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</si>
  <si>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</si>
  <si>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</si>
  <si>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</si>
  <si>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</si>
  <si>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</si>
  <si>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1st Quarter</t>
  </si>
  <si>
    <t>YEAR: 2014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</si>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</sst>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  <family val="2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4%20Wage%20Form%20data%20rest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4%20Wage%20Form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4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1849.3333333333335</v>
          </cell>
          <cell r="C10">
            <v>1895.3333333333335</v>
          </cell>
          <cell r="D10">
            <v>1029158</v>
          </cell>
          <cell r="E10">
            <v>0</v>
          </cell>
          <cell r="F10">
            <v>3316</v>
          </cell>
          <cell r="H10">
            <v>259458776</v>
          </cell>
          <cell r="I10">
            <v>0</v>
          </cell>
          <cell r="J10">
            <v>219296</v>
          </cell>
        </row>
        <row r="30">
          <cell r="B30">
            <v>4029.3333333333339</v>
          </cell>
          <cell r="C30">
            <v>4112.333333333333</v>
          </cell>
          <cell r="D30">
            <v>2138091</v>
          </cell>
          <cell r="E30">
            <v>75502</v>
          </cell>
          <cell r="F30">
            <v>81803</v>
          </cell>
          <cell r="H30">
            <v>102779743</v>
          </cell>
          <cell r="I30">
            <v>2871997</v>
          </cell>
          <cell r="J30">
            <v>2187366</v>
          </cell>
        </row>
        <row r="52">
          <cell r="B52">
            <v>8995.3333333333339</v>
          </cell>
          <cell r="C52">
            <v>9386.6666666666642</v>
          </cell>
          <cell r="D52">
            <v>4150115</v>
          </cell>
          <cell r="E52">
            <v>921688</v>
          </cell>
          <cell r="F52">
            <v>828828</v>
          </cell>
          <cell r="H52">
            <v>123607134</v>
          </cell>
          <cell r="I52">
            <v>37960855</v>
          </cell>
          <cell r="J52">
            <v>19525083</v>
          </cell>
        </row>
        <row r="77">
          <cell r="B77">
            <v>7882.3333333333339</v>
          </cell>
          <cell r="C77">
            <v>8002.666666666667</v>
          </cell>
          <cell r="D77">
            <v>3770371</v>
          </cell>
          <cell r="E77">
            <v>429284</v>
          </cell>
          <cell r="F77">
            <v>386830</v>
          </cell>
          <cell r="H77">
            <v>114128969</v>
          </cell>
          <cell r="I77">
            <v>18246255</v>
          </cell>
          <cell r="J77">
            <v>10673022</v>
          </cell>
        </row>
        <row r="102">
          <cell r="B102">
            <v>1795.9999999999998</v>
          </cell>
          <cell r="C102">
            <v>1849.6666666666665</v>
          </cell>
          <cell r="D102">
            <v>566386</v>
          </cell>
          <cell r="E102">
            <v>77558</v>
          </cell>
          <cell r="F102">
            <v>54691</v>
          </cell>
          <cell r="H102">
            <v>31800722</v>
          </cell>
          <cell r="I102">
            <v>3374392</v>
          </cell>
          <cell r="J102">
            <v>2783492</v>
          </cell>
        </row>
        <row r="134">
          <cell r="B134">
            <v>19501.666666666668</v>
          </cell>
          <cell r="C134">
            <v>20248</v>
          </cell>
          <cell r="D134">
            <v>7404027</v>
          </cell>
          <cell r="E134">
            <v>9687893</v>
          </cell>
          <cell r="F134">
            <v>1237794</v>
          </cell>
          <cell r="G134">
            <v>2506130</v>
          </cell>
        </row>
        <row r="167">
          <cell r="B167">
            <v>326294756</v>
          </cell>
          <cell r="C167">
            <v>34023820</v>
          </cell>
          <cell r="D167">
            <v>117662895</v>
          </cell>
          <cell r="F167">
            <v>135744596</v>
          </cell>
          <cell r="G167">
            <v>2723326</v>
          </cell>
        </row>
      </sheetData>
      <sheetData sheetId="4"/>
      <sheetData sheetId="5"/>
      <sheetData sheetId="6"/>
      <sheetData sheetId="7">
        <row r="10">
          <cell r="B10">
            <v>1850.3333333333333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1849.3333333333335</v>
          </cell>
        </row>
        <row r="167">
          <cell r="H167">
            <v>886531</v>
          </cell>
        </row>
      </sheetData>
      <sheetData sheetId="4"/>
      <sheetData sheetId="5"/>
      <sheetData sheetId="6"/>
      <sheetData sheetId="7">
        <row r="167">
          <cell r="H167">
            <v>922244</v>
          </cell>
        </row>
      </sheetData>
      <sheetData sheetId="8"/>
      <sheetData sheetId="9"/>
      <sheetData sheetId="10"/>
      <sheetData sheetId="11">
        <row r="10">
          <cell r="B10">
            <v>0</v>
          </cell>
        </row>
      </sheetData>
      <sheetData sheetId="12"/>
      <sheetData sheetId="13"/>
      <sheetData sheetId="14"/>
      <sheetData sheetId="15">
        <row r="10">
          <cell r="B10">
            <v>0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zoomScaleNormal="100" workbookViewId="0">
      <selection activeCell="C58" sqref="C58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41850.665013425925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+'[1]1st Q'!B10</f>
        <v>1849.3333333333335</v>
      </c>
      <c r="H16" s="18">
        <f>+'[1]1st Q'!C10</f>
        <v>1895.3333333333335</v>
      </c>
      <c r="I16" s="18">
        <f>+'[1]1st Q'!D10</f>
        <v>1029158</v>
      </c>
      <c r="J16" s="18">
        <f>+'[1]1st Q'!E10</f>
        <v>0</v>
      </c>
      <c r="K16" s="18">
        <f>+'[1]1st Q'!F10</f>
        <v>3316</v>
      </c>
      <c r="L16" s="2">
        <f>I16+J16+K16</f>
        <v>1032474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+'[1]1st Q'!B30</f>
        <v>4029.3333333333339</v>
      </c>
      <c r="H17" s="18">
        <f>+'[1]1st Q'!C30</f>
        <v>4112.333333333333</v>
      </c>
      <c r="I17" s="18">
        <f>+'[1]1st Q'!D30</f>
        <v>2138091</v>
      </c>
      <c r="J17" s="18">
        <f>+'[1]1st Q'!E30</f>
        <v>75502</v>
      </c>
      <c r="K17" s="18">
        <f>+'[1]1st Q'!F30</f>
        <v>81803</v>
      </c>
      <c r="L17" s="2">
        <f>I17+J17+K17</f>
        <v>2295396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+'[1]1st Q'!B52</f>
        <v>8995.3333333333339</v>
      </c>
      <c r="H18" s="18">
        <f>+'[1]1st Q'!C52</f>
        <v>9386.6666666666642</v>
      </c>
      <c r="I18" s="18">
        <f>+'[1]1st Q'!D52</f>
        <v>4150115</v>
      </c>
      <c r="J18" s="18">
        <f>+'[1]1st Q'!E52</f>
        <v>921688</v>
      </c>
      <c r="K18" s="18">
        <f>+'[1]1st Q'!F52</f>
        <v>828828</v>
      </c>
      <c r="L18" s="2">
        <f>I18+J18+K18</f>
        <v>5900631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+'[1]1st Q'!B77</f>
        <v>7882.3333333333339</v>
      </c>
      <c r="H19" s="18">
        <f>+'[1]1st Q'!C77</f>
        <v>8002.666666666667</v>
      </c>
      <c r="I19" s="18">
        <f>+'[1]1st Q'!D77</f>
        <v>3770371</v>
      </c>
      <c r="J19" s="18">
        <f>+'[1]1st Q'!E77</f>
        <v>429284</v>
      </c>
      <c r="K19" s="18">
        <f>+'[1]1st Q'!F77</f>
        <v>386830</v>
      </c>
      <c r="L19" s="2">
        <f>I19+J19+K19</f>
        <v>4586485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+'[1]1st Q'!B102</f>
        <v>1795.9999999999998</v>
      </c>
      <c r="H20" s="19">
        <f>+'[1]1st Q'!C102</f>
        <v>1849.6666666666665</v>
      </c>
      <c r="I20" s="19">
        <f>+'[1]1st Q'!D102</f>
        <v>566386</v>
      </c>
      <c r="J20" s="19">
        <f>+'[1]1st Q'!E102</f>
        <v>77558</v>
      </c>
      <c r="K20" s="19">
        <f>+'[1]1st Q'!F102</f>
        <v>54691</v>
      </c>
      <c r="L20" s="20">
        <f>I20+J20+K20</f>
        <v>698635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ROUND(SUM(G16:G20),0)</f>
        <v>24552</v>
      </c>
      <c r="H21" s="21">
        <f t="shared" ref="H21:L21" si="0">ROUND(SUM(H16:H20),0)</f>
        <v>25247</v>
      </c>
      <c r="I21" s="21">
        <f t="shared" si="0"/>
        <v>11654121</v>
      </c>
      <c r="J21" s="21">
        <f t="shared" si="0"/>
        <v>1504032</v>
      </c>
      <c r="K21" s="21">
        <f t="shared" si="0"/>
        <v>1355468</v>
      </c>
      <c r="L21" s="21">
        <f t="shared" si="0"/>
        <v>14513621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+'[1]1st Q'!H10/1000</f>
        <v>259458.77600000001</v>
      </c>
      <c r="H30" s="18">
        <f>+'[1]1st Q'!I10/1000</f>
        <v>0</v>
      </c>
      <c r="I30" s="18">
        <f>+'[1]1st Q'!J10/1000</f>
        <v>219.29599999999999</v>
      </c>
      <c r="J30" s="2">
        <f>G30+H30+I30</f>
        <v>259678.07200000001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+'[1]1st Q'!H30/1000</f>
        <v>102779.743</v>
      </c>
      <c r="H31" s="18">
        <f>+'[1]1st Q'!I30/1000</f>
        <v>2871.9969999999998</v>
      </c>
      <c r="I31" s="18">
        <f>+'[1]1st Q'!J30/1000</f>
        <v>2187.366</v>
      </c>
      <c r="J31" s="2">
        <f>G31+H31+I31</f>
        <v>107839.106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+'[1]1st Q'!H52/1000</f>
        <v>123607.13400000001</v>
      </c>
      <c r="H32" s="18">
        <f>+'[1]1st Q'!I52/1000</f>
        <v>37960.855000000003</v>
      </c>
      <c r="I32" s="18">
        <f>+'[1]1st Q'!J52/1000</f>
        <v>19525.082999999999</v>
      </c>
      <c r="J32" s="2">
        <f>G32+H32+I32</f>
        <v>181093.07199999999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+'[1]1st Q'!H77/1000</f>
        <v>114128.969</v>
      </c>
      <c r="H33" s="18">
        <f>+'[1]1st Q'!I77/1000</f>
        <v>18246.255000000001</v>
      </c>
      <c r="I33" s="18">
        <f>+'[1]1st Q'!J77/1000</f>
        <v>10673.022000000001</v>
      </c>
      <c r="J33" s="2">
        <f>G33+H33+I33</f>
        <v>143048.24599999998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9">
        <f>+'[1]1st Q'!H102/1000</f>
        <v>31800.722000000002</v>
      </c>
      <c r="H34" s="19">
        <f>+'[1]1st Q'!I102/1000</f>
        <v>3374.3919999999998</v>
      </c>
      <c r="I34" s="19">
        <f>+'[1]1st Q'!J102/1000</f>
        <v>2783.4920000000002</v>
      </c>
      <c r="J34" s="20">
        <f>G34+H34+I34</f>
        <v>37958.606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ROUND(SUM(G30:G34),0)</f>
        <v>631775</v>
      </c>
      <c r="H35" s="21">
        <f t="shared" ref="H35:J35" si="1">ROUND(SUM(H30:H34),0)</f>
        <v>62453</v>
      </c>
      <c r="I35" s="21">
        <f t="shared" si="1"/>
        <v>35388</v>
      </c>
      <c r="J35" s="21">
        <f t="shared" si="1"/>
        <v>729617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Q1 2014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41850.665013425925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Q1 2014</v>
      </c>
      <c r="J43" s="6" t="str">
        <f>J8</f>
        <v>YEAR: 2014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+'[1]1st Q'!B134</f>
        <v>19501.666666666668</v>
      </c>
      <c r="H51" s="19">
        <f>+'[1]1st Q'!C134</f>
        <v>20248</v>
      </c>
      <c r="I51" s="19">
        <f>+'[1]1st Q'!D134</f>
        <v>7404027</v>
      </c>
      <c r="J51" s="19">
        <f>+'[1]1st Q'!E134</f>
        <v>9687893</v>
      </c>
      <c r="K51" s="19">
        <f>+'[1]1st Q'!F134</f>
        <v>1237794</v>
      </c>
      <c r="L51" s="19">
        <f>+'[1]1st Q'!G134</f>
        <v>2506130</v>
      </c>
      <c r="M51" s="20">
        <f>L51+K51+J51</f>
        <v>13431817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44053.666666666672</v>
      </c>
      <c r="H52" s="21">
        <f>H21+H51</f>
        <v>45495</v>
      </c>
      <c r="I52" s="21">
        <f>I21+I51</f>
        <v>19058148</v>
      </c>
      <c r="J52" s="21">
        <f>I21+J51</f>
        <v>21342014</v>
      </c>
      <c r="K52" s="21">
        <f>J21+K51</f>
        <v>2741826</v>
      </c>
      <c r="L52" s="21">
        <f>K21+L51</f>
        <v>3861598</v>
      </c>
      <c r="M52" s="21">
        <f>L21+M51</f>
        <v>27945438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8" t="s">
        <v>83</v>
      </c>
      <c r="J53" s="28" t="s">
        <v>83</v>
      </c>
      <c r="K53" s="28" t="s">
        <v>84</v>
      </c>
      <c r="L53" s="28" t="s">
        <v>85</v>
      </c>
      <c r="M53" s="28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8" t="s">
        <v>87</v>
      </c>
      <c r="J54" s="28" t="s">
        <v>87</v>
      </c>
      <c r="K54" s="28" t="s">
        <v>87</v>
      </c>
      <c r="L54" s="28" t="s">
        <v>87</v>
      </c>
      <c r="M54" s="28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8" t="s">
        <v>88</v>
      </c>
      <c r="J55" s="28" t="s">
        <v>89</v>
      </c>
      <c r="K55" s="28" t="s">
        <v>90</v>
      </c>
      <c r="L55" s="28" t="s">
        <v>91</v>
      </c>
      <c r="M55" s="28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29" t="s">
        <v>93</v>
      </c>
      <c r="M57" s="30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1"/>
      <c r="H59" s="31"/>
      <c r="I59" s="26" t="s">
        <v>72</v>
      </c>
      <c r="J59" s="31"/>
      <c r="K59" s="31"/>
      <c r="L59" s="31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+'[1]1st Q'!B167/1000</f>
        <v>326294.75599999999</v>
      </c>
      <c r="H63" s="19">
        <f>+'[1]1st Q'!C167/1000</f>
        <v>34023.82</v>
      </c>
      <c r="I63" s="19">
        <f>+'[1]1st Q'!D167/1000</f>
        <v>117662.895</v>
      </c>
      <c r="J63" s="20">
        <f>I63+H63+G63</f>
        <v>477981.47100000002</v>
      </c>
      <c r="K63" s="19">
        <f>+'[1]1st Q'!F167</f>
        <v>135744596</v>
      </c>
      <c r="L63" s="19">
        <f>+'[1]1st Q'!G167</f>
        <v>2723326</v>
      </c>
      <c r="M63" s="19">
        <f>+'[2]1st Q'!H167</f>
        <v>886531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958069.75600000005</v>
      </c>
      <c r="H64" s="21">
        <f>H35+H63</f>
        <v>96476.82</v>
      </c>
      <c r="I64" s="21">
        <f>I35+I63</f>
        <v>153050.89500000002</v>
      </c>
      <c r="J64" s="21">
        <f>J35+J63</f>
        <v>1207598.4709999999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8" t="s">
        <v>106</v>
      </c>
      <c r="H65" s="28" t="s">
        <v>107</v>
      </c>
      <c r="I65" s="28" t="s">
        <v>108</v>
      </c>
      <c r="J65" s="28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8" t="s">
        <v>87</v>
      </c>
      <c r="H66" s="28" t="s">
        <v>87</v>
      </c>
      <c r="I66" s="28" t="s">
        <v>87</v>
      </c>
      <c r="J66" s="28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8" t="s">
        <v>110</v>
      </c>
      <c r="H67" s="28" t="s">
        <v>111</v>
      </c>
      <c r="I67" s="28" t="s">
        <v>112</v>
      </c>
      <c r="J67" s="28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2" t="s">
        <v>120</v>
      </c>
      <c r="B76" s="33">
        <f ca="1">+J7</f>
        <v>41850.665013425925</v>
      </c>
      <c r="C76" s="3"/>
      <c r="D76" s="3"/>
      <c r="E76" s="32" t="s">
        <v>121</v>
      </c>
      <c r="F76" s="34"/>
      <c r="G76" s="34" t="s">
        <v>122</v>
      </c>
      <c r="H76" s="35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2" t="s">
        <v>123</v>
      </c>
      <c r="F77" s="34"/>
      <c r="G77" s="34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2014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Terrell, Amber</dc:creator>
  <cp:lastModifiedBy>Terrell, Amber</cp:lastModifiedBy>
  <dcterms:created xsi:type="dcterms:W3CDTF">2014-07-30T20:57:36Z</dcterms:created>
  <dcterms:modified xsi:type="dcterms:W3CDTF">2014-07-30T20:58:39Z</dcterms:modified>
</cp:coreProperties>
</file>