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Corp &amp; Sub Accounting\Payroll Accounting\Payroll Other\STB Reporting-ICC\2018\2018 Reported to STB\"/>
    </mc:Choice>
  </mc:AlternateContent>
  <bookViews>
    <workbookView xWindow="1890" yWindow="0" windowWidth="27855" windowHeight="12885" activeTab="3"/>
  </bookViews>
  <sheets>
    <sheet name="STB Form A" sheetId="1" r:id="rId1"/>
    <sheet name="STB Form B" sheetId="2" r:id="rId2"/>
    <sheet name="Instructions" sheetId="3" r:id="rId3"/>
    <sheet name="Certification" sheetId="4" r:id="rId4"/>
  </sheets>
  <externalReferences>
    <externalReference r:id="rId5"/>
  </externalReferences>
  <definedNames>
    <definedName name="_xlnm.Print_Area" localSheetId="1">'STB Form B'!$A$1:$I$20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 l="1"/>
  <c r="H15" i="2"/>
  <c r="G15" i="2"/>
  <c r="E15" i="2"/>
  <c r="D15" i="2"/>
  <c r="C15" i="2"/>
  <c r="C16" i="2" s="1"/>
  <c r="H10" i="2"/>
  <c r="G10" i="2"/>
  <c r="F10" i="2"/>
  <c r="E10" i="2"/>
  <c r="D10" i="2"/>
  <c r="E26" i="1"/>
  <c r="D26" i="1"/>
  <c r="C26" i="1"/>
  <c r="F26" i="1" s="1"/>
  <c r="F25" i="1"/>
  <c r="E25" i="1"/>
  <c r="D25" i="1"/>
  <c r="C25" i="1"/>
  <c r="F24" i="1"/>
  <c r="E24" i="1"/>
  <c r="D24" i="1"/>
  <c r="C24" i="1"/>
  <c r="F23" i="1"/>
  <c r="E23" i="1"/>
  <c r="D23" i="1"/>
  <c r="C23" i="1"/>
  <c r="F22" i="1"/>
  <c r="F27" i="1" s="1"/>
  <c r="E22" i="1"/>
  <c r="E27" i="1" s="1"/>
  <c r="E16" i="2" s="1"/>
  <c r="D22" i="1"/>
  <c r="D27" i="1" s="1"/>
  <c r="C22" i="1"/>
  <c r="C27" i="1" s="1"/>
  <c r="G17" i="1"/>
  <c r="F17" i="1"/>
  <c r="E17" i="1"/>
  <c r="H17" i="1" s="1"/>
  <c r="D17" i="1"/>
  <c r="C17" i="1"/>
  <c r="H16" i="1"/>
  <c r="G16" i="1"/>
  <c r="F16" i="1"/>
  <c r="E16" i="1"/>
  <c r="D16" i="1"/>
  <c r="C16" i="1"/>
  <c r="G15" i="1"/>
  <c r="F15" i="1"/>
  <c r="E15" i="1"/>
  <c r="H15" i="1" s="1"/>
  <c r="D15" i="1"/>
  <c r="C15" i="1"/>
  <c r="H14" i="1"/>
  <c r="G14" i="1"/>
  <c r="G18" i="1" s="1"/>
  <c r="H11" i="2" s="1"/>
  <c r="F14" i="1"/>
  <c r="E14" i="1"/>
  <c r="D14" i="1"/>
  <c r="D18" i="1" s="1"/>
  <c r="D11" i="2" s="1"/>
  <c r="C14" i="1"/>
  <c r="C18" i="1" s="1"/>
  <c r="C11" i="2" s="1"/>
  <c r="G13" i="1"/>
  <c r="F13" i="1"/>
  <c r="F18" i="1" s="1"/>
  <c r="G11" i="2" s="1"/>
  <c r="E13" i="1"/>
  <c r="H13" i="1" s="1"/>
  <c r="D13" i="1"/>
  <c r="C13" i="1"/>
  <c r="F11" i="2" l="1"/>
  <c r="I11" i="2" s="1"/>
  <c r="D16" i="2"/>
  <c r="F16" i="2" s="1"/>
  <c r="E18" i="1"/>
  <c r="H18" i="1" s="1"/>
  <c r="F15" i="2"/>
  <c r="I10" i="2"/>
  <c r="E11" i="2" l="1"/>
</calcChain>
</file>

<file path=xl/sharedStrings.xml><?xml version="1.0" encoding="utf-8"?>
<sst xmlns="http://schemas.openxmlformats.org/spreadsheetml/2006/main" count="102" uniqueCount="91">
  <si>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</si>
  <si>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</si>
  <si>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</si>
  <si>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</si>
  <si>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</si>
  <si>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1-31-2019</t>
  </si>
  <si>
    <r>
      <rPr>
        <b/>
        <sz val="10"/>
        <rFont val="Arial"/>
        <family val="34"/>
      </rPr>
      <t>REPORT OF RAILROAD EMPLOYEES, SERVICE, AND COMPENSATION</t>
    </r>
  </si>
  <si>
    <t>CSX TRANSPORTATION, INC.</t>
  </si>
  <si>
    <r>
      <t>For Quarter Ending:  Q4</t>
    </r>
    <r>
      <rPr>
        <b/>
        <u/>
        <sz val="10"/>
        <color rgb="FF0000CC"/>
        <rFont val="Times New Roman"/>
        <family val="1"/>
      </rPr>
      <t>-DECEMBER 31</t>
    </r>
  </si>
  <si>
    <t xml:space="preserve">                  Miles of line covered by this report    </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</si>
  <si>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</si>
  <si>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</si>
  <si>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</si>
  <si>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</si>
  <si>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t>Average number of employees who received pay during period
(3)</t>
  </si>
  <si>
    <r>
      <rPr>
        <b/>
        <sz val="8"/>
        <rFont val="Arial"/>
        <family val="34"/>
      </rPr>
      <t>SERVICE HOURS</t>
    </r>
  </si>
  <si>
    <t>Time worked and paid for at straight time rates
(4)</t>
  </si>
  <si>
    <t>Overtime paid for at punitive rates
(5)</t>
  </si>
  <si>
    <t>Time paid for but not worked
(6)</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</si>
  <si>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</si>
  <si>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</si>
  <si>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</si>
  <si>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</si>
  <si>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</si>
  <si>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</si>
  <si>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b/>
        <sz val="8"/>
        <rFont val="Arial"/>
        <family val="34"/>
      </rPr>
      <t>Total of above groups*</t>
    </r>
  </si>
  <si>
    <r>
      <rPr>
        <b/>
        <sz val="8"/>
        <rFont val="Arial"/>
        <family val="34"/>
      </rPr>
      <t>COMPENSATION (in thousands)</t>
    </r>
  </si>
  <si>
    <t>Time worked and paid for at straight time rates
(8)</t>
  </si>
  <si>
    <t>Overtime paid for at punitive rates
(9)</t>
  </si>
  <si>
    <t>Time paid for but not worked
(10)</t>
  </si>
  <si>
    <t>Total compensation paid
(11)</t>
  </si>
  <si>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</si>
  <si>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</si>
  <si>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</si>
  <si>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</si>
  <si>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</si>
  <si>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</si>
  <si>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</si>
  <si>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</si>
  <si>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</si>
  <si>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r>
      <t xml:space="preserve">For Quarter Ending: </t>
    </r>
    <r>
      <rPr>
        <sz val="10"/>
        <color rgb="FF0000CC"/>
        <rFont val="Times New Roman"/>
        <family val="1"/>
      </rPr>
      <t xml:space="preserve"> </t>
    </r>
    <r>
      <rPr>
        <b/>
        <u/>
        <sz val="10"/>
        <color rgb="FF0000CC"/>
        <rFont val="Times New Roman"/>
        <family val="1"/>
      </rPr>
      <t>Q4-DECEMBER 31</t>
    </r>
  </si>
  <si>
    <r>
      <t xml:space="preserve">For Calendar Year: </t>
    </r>
    <r>
      <rPr>
        <b/>
        <u/>
        <sz val="10"/>
        <color rgb="FF0000CC"/>
        <rFont val="Times New Roman"/>
        <family val="1"/>
      </rPr>
      <t>2018</t>
    </r>
  </si>
  <si>
    <t>SERVICE HOURS</t>
  </si>
  <si>
    <t>Group No.</t>
  </si>
  <si>
    <t>Reporting Group
(1)</t>
  </si>
  <si>
    <t>Average number of employees for period (Footnotes 1,2) 
(2)</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</si>
  <si>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</si>
  <si>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</si>
  <si>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</si>
  <si>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</si>
  <si>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</si>
  <si>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</si>
  <si>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</si>
  <si>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</si>
  <si>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</si>
  <si>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</si>
  <si>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</si>
  <si>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</si>
  <si>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</si>
  <si>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</si>
  <si>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</si>
  <si>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</si>
  <si>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</si>
  <si>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</si>
  <si>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</si>
  <si>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</si>
  <si>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</si>
  <si>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</si>
  <si>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</si>
  <si>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</si>
  <si>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</si>
  <si>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</si>
  <si>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</si>
  <si>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</si>
  <si>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b/>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</si>
  <si>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</si>
  <si>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</si>
  <si>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</si>
  <si>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</si>
  <si>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</si>
  <si>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</si>
  <si>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</si>
  <si>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</si>
  <si>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</si>
  <si>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CSX Transportation 500 Water St. J605A</t>
  </si>
  <si>
    <t>Jacksonville, FL  32202</t>
  </si>
  <si>
    <r>
      <t xml:space="preserve">I, the undersigned </t>
    </r>
    <r>
      <rPr>
        <u/>
        <sz val="8"/>
        <color rgb="FF0000CC"/>
        <rFont val="Arial"/>
        <family val="2"/>
      </rPr>
      <t xml:space="preserve">Matt Jackson, Director of Technical Accounting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</si>
  <si>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Matt Jackson</t>
  </si>
  <si>
    <t>Date:  8/21/2019</t>
  </si>
  <si>
    <t>904-359-4808</t>
  </si>
  <si>
    <t>Matt Jackson, Director Technical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</si>
</sst>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_);\(###0\)"/>
  </numFmts>
  <fonts count="23" x14ac:knownFonts="1">
    <font>
      <sz val="11"/>
      <color theme="1"/>
      <name val="Calibri"/>
      <family val="2"/>
      <scheme val="minor"/>
    </font>
    <font>
      <sz val="11"/>
      <color theme="1"/>
      <name val="Calibri"/>
      <family val="2"/>
      <scheme val="minor"/>
    </font>
    <font>
      <sz val="10"/>
      <color rgb="FF000000"/>
      <name val="Times New Roman"/>
      <family val="1"/>
    </font>
    <font>
      <b/>
      <sz val="10"/>
      <color rgb="FF000000"/>
      <name val="Times New Roman"/>
      <family val="1"/>
    </font>
    <font>
      <b/>
      <sz val="8"/>
      <name val="Arial"/>
      <family val="34"/>
    </font>
    <font>
      <b/>
      <sz val="10"/>
      <name val="Arial"/>
      <family val="34"/>
    </font>
    <font>
      <b/>
      <sz val="9"/>
      <color rgb="FF0000CC"/>
      <name val="Arial"/>
      <family val="34"/>
    </font>
    <font>
      <b/>
      <sz val="9"/>
      <color rgb="FF0000CC"/>
      <name val="Times New Roman"/>
      <family val="1"/>
    </font>
    <font>
      <b/>
      <u/>
      <sz val="10"/>
      <color rgb="FF0000CC"/>
      <name val="Times New Roman"/>
      <family val="1"/>
    </font>
    <font>
      <b/>
      <sz val="10"/>
      <color rgb="FF0000CC"/>
      <name val="Times New Roman"/>
      <family val="1"/>
    </font>
    <font>
      <sz val="8"/>
      <name val="Arial"/>
      <family val="34"/>
    </font>
    <font>
      <sz val="8"/>
      <color rgb="FF000000"/>
      <name val="Arial"/>
      <family val="2"/>
    </font>
    <font>
      <sz val="10"/>
      <color rgb="FF0000CC"/>
      <name val="Times New Roman"/>
      <family val="1"/>
    </font>
    <font>
      <sz val="10"/>
      <name val="Times New Roman"/>
      <family val="1"/>
    </font>
    <font>
      <b/>
      <sz val="8"/>
      <color rgb="FF000000"/>
      <name val="Arial"/>
      <family val="2"/>
    </font>
    <font>
      <b/>
      <sz val="10"/>
      <name val="Times New Roman"/>
      <family val="1"/>
    </font>
    <font>
      <sz val="8"/>
      <color rgb="FF000000"/>
      <name val="Times New Roman"/>
      <family val="1"/>
    </font>
    <font>
      <b/>
      <sz val="9"/>
      <name val="Arial"/>
      <family val="34"/>
    </font>
    <font>
      <b/>
      <sz val="9"/>
      <color rgb="FF000000"/>
      <name val="Times New Roman"/>
      <family val="1"/>
    </font>
    <font>
      <sz val="8"/>
      <name val="Arial"/>
      <family val="2"/>
    </font>
    <font>
      <u/>
      <sz val="8"/>
      <color rgb="FF0000CC"/>
      <name val="Arial"/>
      <family val="2"/>
    </font>
    <font>
      <sz val="8"/>
      <color rgb="FF0000CC"/>
      <name val="Arial"/>
      <family val="2"/>
    </font>
    <font>
      <sz val="10"/>
      <color rgb="FF000000"/>
      <name val="Arial"/>
      <family val="2"/>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100">
    <xf numFmtId="0" fontId="0" fillId="0" borderId="0" xfId="0"/>
    <xf numFmtId="0" fontId="2" fillId="2" borderId="0" xfId="3" applyFill="1" applyBorder="1" applyAlignment="1">
      <alignment horizontal="left" vertical="center"/>
    </xf>
    <xf numFmtId="0" fontId="3" fillId="2" borderId="0" xfId="3" applyFont="1" applyFill="1" applyBorder="1" applyAlignment="1">
      <alignment horizontal="left" vertical="center"/>
    </xf>
    <xf numFmtId="0" fontId="2" fillId="2" borderId="0" xfId="3" applyFont="1" applyFill="1" applyBorder="1" applyAlignment="1">
      <alignment horizontal="left" vertical="center"/>
    </xf>
    <xf numFmtId="0" fontId="10" fillId="2" borderId="0" xfId="3" applyFont="1" applyFill="1" applyBorder="1" applyAlignment="1">
      <alignment vertical="center"/>
    </xf>
    <xf numFmtId="0" fontId="2" fillId="2" borderId="0" xfId="3" applyFill="1" applyBorder="1" applyAlignment="1">
      <alignment vertical="center"/>
    </xf>
    <xf numFmtId="0" fontId="10" fillId="2" borderId="8"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164" fontId="11" fillId="2" borderId="9" xfId="3" applyNumberFormat="1" applyFont="1" applyFill="1" applyBorder="1" applyAlignment="1">
      <alignment horizontal="center" vertical="center" wrapText="1"/>
    </xf>
    <xf numFmtId="0" fontId="2" fillId="2" borderId="9" xfId="3" applyFill="1" applyBorder="1" applyAlignment="1">
      <alignment horizontal="left" vertical="center" wrapText="1"/>
    </xf>
    <xf numFmtId="3" fontId="12" fillId="2" borderId="9" xfId="3" applyNumberFormat="1" applyFont="1" applyFill="1" applyBorder="1" applyAlignment="1">
      <alignment horizontal="center" vertical="center" wrapText="1"/>
    </xf>
    <xf numFmtId="3" fontId="12" fillId="2" borderId="8" xfId="3" applyNumberFormat="1" applyFont="1" applyFill="1" applyBorder="1" applyAlignment="1">
      <alignment vertical="center" wrapText="1"/>
    </xf>
    <xf numFmtId="43" fontId="12" fillId="2" borderId="8" xfId="1" applyFont="1" applyFill="1" applyBorder="1" applyAlignment="1">
      <alignment vertical="center" wrapText="1"/>
    </xf>
    <xf numFmtId="3" fontId="13" fillId="2" borderId="8" xfId="3" applyNumberFormat="1" applyFont="1" applyFill="1" applyBorder="1" applyAlignment="1">
      <alignment vertical="center" wrapText="1"/>
    </xf>
    <xf numFmtId="3" fontId="12" fillId="2" borderId="9" xfId="3" applyNumberFormat="1" applyFont="1" applyFill="1" applyBorder="1" applyAlignment="1">
      <alignment vertical="center" wrapText="1"/>
    </xf>
    <xf numFmtId="164" fontId="11" fillId="2" borderId="1" xfId="3" applyNumberFormat="1" applyFont="1" applyFill="1" applyBorder="1" applyAlignment="1">
      <alignment horizontal="center" vertical="center" wrapText="1"/>
    </xf>
    <xf numFmtId="0" fontId="2" fillId="2" borderId="1" xfId="3" applyFill="1" applyBorder="1" applyAlignment="1">
      <alignment horizontal="left" vertical="center" wrapText="1"/>
    </xf>
    <xf numFmtId="164" fontId="14" fillId="2" borderId="11" xfId="3" applyNumberFormat="1" applyFont="1" applyFill="1" applyBorder="1" applyAlignment="1">
      <alignment horizontal="center" vertical="center" wrapText="1"/>
    </xf>
    <xf numFmtId="0" fontId="3" fillId="2" borderId="12" xfId="3" applyFont="1" applyFill="1" applyBorder="1" applyAlignment="1">
      <alignment horizontal="left" vertical="center" wrapText="1"/>
    </xf>
    <xf numFmtId="3" fontId="15" fillId="2" borderId="9" xfId="3" applyNumberFormat="1" applyFont="1" applyFill="1" applyBorder="1" applyAlignment="1">
      <alignment horizontal="center" vertical="center" wrapText="1"/>
    </xf>
    <xf numFmtId="3" fontId="15" fillId="2" borderId="9" xfId="3" applyNumberFormat="1" applyFont="1" applyFill="1" applyBorder="1" applyAlignment="1">
      <alignment vertical="center" wrapText="1"/>
    </xf>
    <xf numFmtId="3" fontId="15" fillId="2" borderId="8" xfId="3" applyNumberFormat="1" applyFont="1" applyFill="1" applyBorder="1" applyAlignment="1">
      <alignment vertical="center" wrapText="1"/>
    </xf>
    <xf numFmtId="164" fontId="11" fillId="2" borderId="0" xfId="3" applyNumberFormat="1" applyFont="1" applyFill="1" applyBorder="1" applyAlignment="1">
      <alignment horizontal="center" vertical="center" wrapText="1"/>
    </xf>
    <xf numFmtId="0" fontId="2" fillId="2" borderId="0" xfId="3" applyFill="1" applyBorder="1" applyAlignment="1">
      <alignment horizontal="left"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164" fontId="11" fillId="2" borderId="6" xfId="3" applyNumberFormat="1" applyFont="1" applyFill="1" applyBorder="1" applyAlignment="1">
      <alignment horizontal="center" vertical="center" wrapText="1"/>
    </xf>
    <xf numFmtId="0" fontId="2" fillId="2" borderId="6" xfId="3" applyFill="1" applyBorder="1" applyAlignment="1">
      <alignment horizontal="left" vertical="center" wrapText="1"/>
    </xf>
    <xf numFmtId="165" fontId="12" fillId="2" borderId="6" xfId="3" applyNumberFormat="1" applyFont="1" applyFill="1" applyBorder="1" applyAlignment="1">
      <alignment horizontal="left" vertical="center" wrapText="1"/>
    </xf>
    <xf numFmtId="165" fontId="2" fillId="2" borderId="6" xfId="3" applyNumberFormat="1" applyFill="1" applyBorder="1" applyAlignment="1">
      <alignment horizontal="left" vertical="center" wrapText="1"/>
    </xf>
    <xf numFmtId="166" fontId="3" fillId="2" borderId="9" xfId="3" applyNumberFormat="1" applyFont="1" applyFill="1" applyBorder="1" applyAlignment="1">
      <alignment horizontal="left" vertical="center" wrapText="1"/>
    </xf>
    <xf numFmtId="0" fontId="16" fillId="2" borderId="0" xfId="3" applyFont="1" applyFill="1" applyBorder="1" applyAlignment="1">
      <alignment horizontal="left" vertical="center"/>
    </xf>
    <xf numFmtId="0" fontId="2" fillId="2" borderId="20" xfId="3" applyFill="1" applyBorder="1" applyAlignment="1">
      <alignment horizontal="left" vertical="center"/>
    </xf>
    <xf numFmtId="0" fontId="2" fillId="2" borderId="21" xfId="3" applyFill="1" applyBorder="1" applyAlignment="1">
      <alignment horizontal="left" vertical="center"/>
    </xf>
    <xf numFmtId="0" fontId="2" fillId="2" borderId="22" xfId="3" applyFill="1" applyBorder="1" applyAlignment="1">
      <alignment horizontal="left" vertical="center"/>
    </xf>
    <xf numFmtId="0" fontId="11" fillId="2" borderId="26" xfId="3" applyFont="1" applyFill="1" applyBorder="1" applyAlignment="1">
      <alignment horizontal="center" vertical="center" wrapText="1"/>
    </xf>
    <xf numFmtId="0" fontId="11" fillId="2" borderId="27" xfId="3" applyFont="1" applyFill="1" applyBorder="1" applyAlignment="1">
      <alignment horizontal="center" vertical="center" wrapText="1"/>
    </xf>
    <xf numFmtId="0" fontId="2" fillId="2" borderId="27" xfId="3" applyFill="1" applyBorder="1" applyAlignment="1">
      <alignment horizontal="center" vertical="center"/>
    </xf>
    <xf numFmtId="0" fontId="2" fillId="2" borderId="27" xfId="3" applyFont="1" applyFill="1" applyBorder="1" applyAlignment="1">
      <alignment horizontal="left" vertical="center"/>
    </xf>
    <xf numFmtId="3" fontId="12" fillId="2" borderId="27" xfId="3" applyNumberFormat="1" applyFont="1" applyFill="1" applyBorder="1" applyAlignment="1">
      <alignment horizontal="center" vertical="center"/>
    </xf>
    <xf numFmtId="3" fontId="12" fillId="2" borderId="27" xfId="3" applyNumberFormat="1" applyFont="1" applyFill="1" applyBorder="1" applyAlignment="1">
      <alignment vertical="center"/>
    </xf>
    <xf numFmtId="3" fontId="2" fillId="2" borderId="27" xfId="3" applyNumberFormat="1" applyFill="1" applyBorder="1" applyAlignment="1">
      <alignment horizontal="right" vertical="center"/>
    </xf>
    <xf numFmtId="0" fontId="3" fillId="2" borderId="27" xfId="3" applyFont="1" applyFill="1" applyBorder="1" applyAlignment="1">
      <alignment horizontal="center" vertical="center"/>
    </xf>
    <xf numFmtId="0" fontId="3" fillId="2" borderId="27" xfId="3" applyFont="1" applyFill="1" applyBorder="1" applyAlignment="1">
      <alignment horizontal="left" vertical="center"/>
    </xf>
    <xf numFmtId="3" fontId="3" fillId="2" borderId="27" xfId="3" applyNumberFormat="1" applyFont="1" applyFill="1" applyBorder="1" applyAlignment="1">
      <alignment horizontal="center" vertical="center"/>
    </xf>
    <xf numFmtId="3" fontId="3" fillId="2" borderId="27" xfId="3" applyNumberFormat="1" applyFont="1" applyFill="1" applyBorder="1" applyAlignment="1">
      <alignment vertical="center"/>
    </xf>
    <xf numFmtId="0" fontId="16" fillId="2" borderId="27" xfId="3" applyFont="1" applyFill="1" applyBorder="1" applyAlignment="1">
      <alignment vertical="center" wrapText="1"/>
    </xf>
    <xf numFmtId="0" fontId="16" fillId="2" borderId="20" xfId="3" applyFont="1" applyFill="1" applyBorder="1" applyAlignment="1">
      <alignment vertical="center" wrapText="1"/>
    </xf>
    <xf numFmtId="0" fontId="2" fillId="2" borderId="20" xfId="3" applyFill="1" applyBorder="1" applyAlignment="1">
      <alignment horizontal="center" vertical="center"/>
    </xf>
    <xf numFmtId="0" fontId="2" fillId="2" borderId="28" xfId="3" applyFill="1" applyBorder="1" applyAlignment="1">
      <alignment horizontal="left" vertical="center"/>
    </xf>
    <xf numFmtId="0" fontId="2" fillId="2" borderId="28" xfId="3" applyFont="1" applyFill="1" applyBorder="1" applyAlignment="1">
      <alignment horizontal="left" vertical="center" wrapText="1"/>
    </xf>
    <xf numFmtId="165" fontId="12" fillId="2" borderId="27" xfId="1" applyNumberFormat="1" applyFont="1" applyFill="1" applyBorder="1" applyAlignment="1">
      <alignment horizontal="left" vertical="center"/>
    </xf>
    <xf numFmtId="165" fontId="2" fillId="2" borderId="27" xfId="3" applyNumberFormat="1" applyFill="1" applyBorder="1" applyAlignment="1">
      <alignment horizontal="left" vertical="center"/>
    </xf>
    <xf numFmtId="166" fontId="3" fillId="2" borderId="27" xfId="2" applyNumberFormat="1" applyFont="1" applyFill="1" applyBorder="1" applyAlignment="1">
      <alignment horizontal="left" vertical="center"/>
    </xf>
    <xf numFmtId="166" fontId="3" fillId="2" borderId="27" xfId="3" applyNumberFormat="1" applyFont="1" applyFill="1" applyBorder="1" applyAlignment="1">
      <alignment horizontal="left" vertical="center"/>
    </xf>
    <xf numFmtId="0" fontId="2" fillId="2" borderId="27" xfId="3" applyFill="1" applyBorder="1" applyAlignment="1">
      <alignment horizontal="left" vertical="center"/>
    </xf>
    <xf numFmtId="167" fontId="11" fillId="2" borderId="0" xfId="3" applyNumberFormat="1" applyFont="1" applyFill="1" applyBorder="1" applyAlignment="1">
      <alignment horizontal="left" vertical="center"/>
    </xf>
    <xf numFmtId="0" fontId="2" fillId="2" borderId="0" xfId="3" applyFill="1" applyBorder="1" applyAlignment="1">
      <alignment horizontal="center" vertical="center"/>
    </xf>
    <xf numFmtId="167" fontId="11" fillId="2" borderId="0" xfId="3" applyNumberFormat="1" applyFont="1" applyFill="1" applyBorder="1" applyAlignment="1">
      <alignment horizontal="center" vertical="center"/>
    </xf>
    <xf numFmtId="0" fontId="10" fillId="2" borderId="0" xfId="3" applyFont="1" applyFill="1" applyBorder="1" applyAlignment="1">
      <alignment horizontal="left" vertical="center" wrapText="1"/>
    </xf>
    <xf numFmtId="0" fontId="4" fillId="2" borderId="0" xfId="3" applyFont="1" applyFill="1" applyBorder="1" applyAlignment="1">
      <alignment horizontal="center" vertical="center"/>
    </xf>
    <xf numFmtId="0" fontId="19" fillId="2" borderId="0" xfId="3" applyFont="1" applyFill="1" applyBorder="1" applyAlignment="1">
      <alignment horizontal="left" vertical="center"/>
    </xf>
    <xf numFmtId="0" fontId="11" fillId="2" borderId="0" xfId="3" applyFont="1" applyFill="1" applyBorder="1" applyAlignment="1">
      <alignment horizontal="left" vertical="center"/>
    </xf>
    <xf numFmtId="0" fontId="22" fillId="2" borderId="0" xfId="3" applyFont="1" applyFill="1" applyBorder="1" applyAlignment="1">
      <alignment horizontal="left" vertical="center"/>
    </xf>
    <xf numFmtId="0" fontId="2" fillId="2" borderId="13" xfId="3" applyFill="1" applyBorder="1" applyAlignment="1">
      <alignment horizontal="center" vertical="center" wrapText="1"/>
    </xf>
    <xf numFmtId="0" fontId="2" fillId="2" borderId="16" xfId="3" applyFill="1" applyBorder="1" applyAlignment="1">
      <alignment horizontal="center" vertical="center" wrapText="1"/>
    </xf>
    <xf numFmtId="0" fontId="2" fillId="2" borderId="14" xfId="3" applyFill="1" applyBorder="1" applyAlignment="1">
      <alignment horizontal="left" vertical="center" wrapText="1"/>
    </xf>
    <xf numFmtId="0" fontId="2" fillId="2" borderId="17" xfId="3" applyFill="1" applyBorder="1" applyAlignment="1">
      <alignment horizontal="left" vertical="center" wrapText="1"/>
    </xf>
    <xf numFmtId="0" fontId="3" fillId="2" borderId="1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2" fillId="2" borderId="0" xfId="3" applyFont="1" applyFill="1" applyBorder="1" applyAlignment="1">
      <alignment horizontal="left" vertical="center"/>
    </xf>
    <xf numFmtId="0" fontId="2" fillId="2" borderId="0" xfId="3" applyFill="1" applyBorder="1" applyAlignment="1">
      <alignment horizontal="left" vertical="center"/>
    </xf>
    <xf numFmtId="0" fontId="2" fillId="2" borderId="1" xfId="3" applyFill="1" applyBorder="1" applyAlignment="1">
      <alignment horizontal="center" vertical="center" wrapText="1"/>
    </xf>
    <xf numFmtId="0" fontId="2" fillId="2" borderId="6" xfId="3"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2" fillId="2" borderId="7" xfId="3" applyFill="1" applyBorder="1" applyAlignment="1">
      <alignment horizontal="center" vertical="center" wrapText="1"/>
    </xf>
    <xf numFmtId="0" fontId="3" fillId="2" borderId="3" xfId="3" applyFont="1" applyFill="1" applyBorder="1" applyAlignment="1">
      <alignment horizontal="center" vertical="center" wrapText="1"/>
    </xf>
    <xf numFmtId="0" fontId="9" fillId="2" borderId="0" xfId="3" applyFont="1" applyFill="1" applyBorder="1" applyAlignment="1">
      <alignment horizontal="center" vertical="center"/>
    </xf>
    <xf numFmtId="0" fontId="3" fillId="2" borderId="0" xfId="3" applyFont="1" applyFill="1" applyBorder="1" applyAlignment="1">
      <alignment horizontal="left" vertical="center"/>
    </xf>
    <xf numFmtId="0" fontId="6" fillId="2" borderId="0" xfId="3" applyFont="1" applyFill="1" applyBorder="1" applyAlignment="1">
      <alignment horizontal="left" vertical="center"/>
    </xf>
    <xf numFmtId="0" fontId="7" fillId="2" borderId="0" xfId="3" applyFont="1" applyFill="1" applyBorder="1" applyAlignment="1">
      <alignment horizontal="left" vertical="center"/>
    </xf>
    <xf numFmtId="0" fontId="3" fillId="2" borderId="24" xfId="3" applyFont="1" applyFill="1" applyBorder="1" applyAlignment="1">
      <alignment horizontal="center" vertical="center" wrapText="1"/>
    </xf>
    <xf numFmtId="0" fontId="3" fillId="2" borderId="23" xfId="3" applyFont="1" applyFill="1" applyBorder="1" applyAlignment="1">
      <alignment horizontal="center" vertical="center" wrapText="1"/>
    </xf>
    <xf numFmtId="0" fontId="3" fillId="2" borderId="25" xfId="3" applyFont="1" applyFill="1" applyBorder="1" applyAlignment="1">
      <alignment horizontal="center" vertical="center" wrapText="1"/>
    </xf>
    <xf numFmtId="0" fontId="16" fillId="2" borderId="0" xfId="3" applyFont="1" applyFill="1" applyBorder="1" applyAlignment="1">
      <alignment horizontal="left" vertical="center"/>
    </xf>
    <xf numFmtId="0" fontId="9" fillId="2" borderId="0" xfId="3" applyFont="1" applyFill="1" applyBorder="1" applyAlignment="1">
      <alignment horizontal="left" vertical="center"/>
    </xf>
    <xf numFmtId="0" fontId="3" fillId="2" borderId="23" xfId="3" applyFont="1" applyFill="1" applyBorder="1" applyAlignment="1">
      <alignment horizontal="center" vertical="center"/>
    </xf>
    <xf numFmtId="0" fontId="3" fillId="2" borderId="24" xfId="3" applyFont="1" applyFill="1" applyBorder="1" applyAlignment="1">
      <alignment horizontal="left" vertical="center"/>
    </xf>
    <xf numFmtId="0" fontId="3" fillId="2" borderId="25" xfId="3" applyFont="1" applyFill="1" applyBorder="1" applyAlignment="1">
      <alignment horizontal="left" vertical="center"/>
    </xf>
    <xf numFmtId="0" fontId="2" fillId="2" borderId="22" xfId="3" applyFill="1" applyBorder="1" applyAlignment="1">
      <alignment horizontal="center" vertical="center"/>
    </xf>
    <xf numFmtId="0" fontId="2" fillId="2" borderId="21" xfId="3" applyFill="1" applyBorder="1" applyAlignment="1">
      <alignment horizontal="left" vertical="center"/>
    </xf>
    <xf numFmtId="0" fontId="2" fillId="2" borderId="24" xfId="3" applyFill="1" applyBorder="1" applyAlignment="1">
      <alignment horizontal="left" vertical="center"/>
    </xf>
    <xf numFmtId="0" fontId="2" fillId="2" borderId="25" xfId="3" applyFill="1" applyBorder="1" applyAlignment="1">
      <alignment horizontal="left" vertical="center"/>
    </xf>
    <xf numFmtId="0" fontId="17" fillId="2" borderId="0" xfId="3" applyFont="1" applyFill="1" applyBorder="1" applyAlignment="1">
      <alignment horizontal="left" vertical="center"/>
    </xf>
    <xf numFmtId="0" fontId="18" fillId="2" borderId="0" xfId="3" applyFont="1" applyFill="1" applyBorder="1" applyAlignment="1">
      <alignment horizontal="left" vertical="center"/>
    </xf>
    <xf numFmtId="0" fontId="19" fillId="2" borderId="0" xfId="3" applyFont="1" applyFill="1" applyBorder="1" applyAlignment="1">
      <alignment horizontal="left" vertical="center" wrapText="1"/>
    </xf>
    <xf numFmtId="0" fontId="22" fillId="2" borderId="0" xfId="3" applyFont="1" applyFill="1" applyBorder="1" applyAlignment="1">
      <alignment horizontal="left" vertical="center" wrapText="1"/>
    </xf>
  </cellXfs>
  <cellStyles count="4">
    <cellStyle name="Comma" xfId="1" builtinId="3"/>
    <cellStyle name="Currency" xfId="2"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ACCOUNTING%20&amp;%20REPORTING/Technical%20Accounting/Payroll%20Other/STB%20Reporting-ICC/2018/2018%20Quarterly%20A-B/CSXT%20Q4-2018%20Form%20A&amp;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B Form A"/>
      <sheetName val="STB Form B"/>
      <sheetName val="Instructions"/>
      <sheetName val="Certification"/>
      <sheetName val="Variances"/>
      <sheetName val="FORMA"/>
      <sheetName val="FORMB"/>
      <sheetName val="A_Q-o-Q"/>
      <sheetName val="B_Q-o-Q"/>
      <sheetName val="Q3A"/>
      <sheetName val="Q3B"/>
      <sheetName val="Q4A"/>
      <sheetName val="Q4B"/>
      <sheetName val="Q1A"/>
      <sheetName val="Q1B"/>
      <sheetName val="Y-o-Y ADiff"/>
      <sheetName val="Y-o-Y BDiff"/>
      <sheetName val="PYQ4A"/>
      <sheetName val="PYQ4B"/>
      <sheetName val="FORMA_ORG"/>
      <sheetName val="FORMB_ORG"/>
      <sheetName val="Breakdown"/>
    </sheetNames>
    <sheetDataSet>
      <sheetData sheetId="0"/>
      <sheetData sheetId="1"/>
      <sheetData sheetId="2"/>
      <sheetData sheetId="3"/>
      <sheetData sheetId="4"/>
      <sheetData sheetId="5">
        <row r="9">
          <cell r="C9">
            <v>809</v>
          </cell>
          <cell r="D9">
            <v>809</v>
          </cell>
          <cell r="E9">
            <v>424632</v>
          </cell>
          <cell r="F9">
            <v>0</v>
          </cell>
          <cell r="G9">
            <v>0</v>
          </cell>
          <cell r="I9">
            <v>24224916.5</v>
          </cell>
          <cell r="J9">
            <v>0</v>
          </cell>
          <cell r="K9">
            <v>0</v>
          </cell>
        </row>
        <row r="30">
          <cell r="C30">
            <v>1850</v>
          </cell>
          <cell r="D30">
            <v>1871</v>
          </cell>
          <cell r="E30">
            <v>907614.8</v>
          </cell>
          <cell r="F30">
            <v>49761.77</v>
          </cell>
          <cell r="G30">
            <v>69177.98</v>
          </cell>
          <cell r="I30">
            <v>35989933.5</v>
          </cell>
          <cell r="J30">
            <v>2354530.02</v>
          </cell>
          <cell r="K30">
            <v>3127909.15</v>
          </cell>
        </row>
        <row r="52">
          <cell r="C52">
            <v>5235</v>
          </cell>
          <cell r="D52">
            <v>5345</v>
          </cell>
          <cell r="E52">
            <v>2231760.31</v>
          </cell>
          <cell r="F52">
            <v>429513.64</v>
          </cell>
          <cell r="G52">
            <v>588870.44999999995</v>
          </cell>
          <cell r="I52">
            <v>76426740.75</v>
          </cell>
          <cell r="J52">
            <v>21621465.07</v>
          </cell>
          <cell r="K52">
            <v>23065573.440000001</v>
          </cell>
        </row>
        <row r="77">
          <cell r="C77">
            <v>3218</v>
          </cell>
          <cell r="D77">
            <v>3286</v>
          </cell>
          <cell r="E77">
            <v>1413506.27</v>
          </cell>
          <cell r="F77">
            <v>249973.92</v>
          </cell>
          <cell r="G77">
            <v>322231.75</v>
          </cell>
          <cell r="I77">
            <v>46639022.770000003</v>
          </cell>
          <cell r="J77">
            <v>12172822.93</v>
          </cell>
          <cell r="K77">
            <v>11905219.800000001</v>
          </cell>
        </row>
        <row r="102">
          <cell r="C102">
            <v>907</v>
          </cell>
          <cell r="D102">
            <v>930</v>
          </cell>
          <cell r="E102">
            <v>355897.69</v>
          </cell>
          <cell r="F102">
            <v>70444.38</v>
          </cell>
          <cell r="G102">
            <v>127597.85</v>
          </cell>
          <cell r="I102">
            <v>14071475.57</v>
          </cell>
          <cell r="J102">
            <v>4007548.74</v>
          </cell>
          <cell r="K102">
            <v>5675546.29</v>
          </cell>
        </row>
      </sheetData>
      <sheetData sheetId="6">
        <row r="28">
          <cell r="C28">
            <v>8144</v>
          </cell>
          <cell r="D28">
            <v>8564</v>
          </cell>
          <cell r="E28">
            <v>3198933.34</v>
          </cell>
          <cell r="F28">
            <v>3763054.05</v>
          </cell>
          <cell r="G28">
            <v>378626.48</v>
          </cell>
          <cell r="H28">
            <v>1213605.1100000001</v>
          </cell>
          <cell r="J28">
            <v>116171514.48999999</v>
          </cell>
          <cell r="K28">
            <v>17491938.949999999</v>
          </cell>
          <cell r="L28">
            <v>47892883.859999999</v>
          </cell>
          <cell r="N28">
            <v>37834673</v>
          </cell>
          <cell r="O28">
            <v>7658164.8700000001</v>
          </cell>
          <cell r="P28">
            <v>384406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142"/>
  <sheetViews>
    <sheetView zoomScaleNormal="100" workbookViewId="0">
      <selection activeCell="D38" sqref="D38"/>
    </sheetView>
  </sheetViews>
  <sheetFormatPr defaultColWidth="8.85546875" defaultRowHeight="12.75" x14ac:dyDescent="0.25"/>
  <cols>
    <col min="1" max="1" width="6" style="1" customWidth="1"/>
    <col min="2" max="2" width="39.7109375" style="1" customWidth="1"/>
    <col min="3" max="3" width="13.28515625" style="1" customWidth="1"/>
    <col min="4" max="4" width="12.28515625" style="1" customWidth="1"/>
    <col min="5" max="5" width="13" style="1" customWidth="1"/>
    <col min="6" max="6" width="13.5703125" style="1" customWidth="1"/>
    <col min="7" max="7" width="11.28515625" style="1" customWidth="1"/>
    <col min="8" max="8" width="15.7109375" style="1" customWidth="1"/>
    <col min="9" max="9" width="2.7109375" style="1" customWidth="1"/>
    <col min="10" max="10" width="11.7109375" style="1" customWidth="1"/>
    <col min="11" max="16384" width="8.85546875" style="1"/>
  </cols>
  <sheetData>
    <row r="1" spans="1:8" ht="12.75" customHeight="1" x14ac:dyDescent="0.25">
      <c r="A1" s="81" t="s">
        <v>0</v>
      </c>
      <c r="B1" s="81"/>
      <c r="F1" s="2" t="s">
        <v>1</v>
      </c>
    </row>
    <row r="2" spans="1:8" ht="12.75" customHeight="1" x14ac:dyDescent="0.25">
      <c r="A2" s="81" t="s">
        <v>2</v>
      </c>
      <c r="B2" s="81"/>
      <c r="F2" s="3" t="s">
        <v>3</v>
      </c>
    </row>
    <row r="3" spans="1:8" x14ac:dyDescent="0.25">
      <c r="A3" s="81" t="s">
        <v>4</v>
      </c>
      <c r="B3" s="81"/>
      <c r="F3" s="3" t="s">
        <v>5</v>
      </c>
    </row>
    <row r="4" spans="1:8" ht="11.1" customHeight="1" x14ac:dyDescent="0.25"/>
    <row r="5" spans="1:8" ht="12.95" customHeight="1" x14ac:dyDescent="0.25">
      <c r="A5" s="1" t="s">
        <v>6</v>
      </c>
    </row>
    <row r="6" spans="1:8" ht="12.95" customHeight="1" x14ac:dyDescent="0.25"/>
    <row r="7" spans="1:8" ht="13.5" customHeight="1" x14ac:dyDescent="0.25">
      <c r="A7" s="82" t="s">
        <v>7</v>
      </c>
      <c r="B7" s="83"/>
      <c r="C7" s="83"/>
      <c r="D7" s="83"/>
      <c r="E7" s="83"/>
      <c r="F7" s="72" t="s">
        <v>8</v>
      </c>
      <c r="G7" s="73"/>
      <c r="H7" s="73"/>
    </row>
    <row r="8" spans="1:8" ht="14.25" customHeight="1" x14ac:dyDescent="0.25">
      <c r="F8" s="80">
        <v>2018</v>
      </c>
      <c r="G8" s="80"/>
      <c r="H8" s="80"/>
    </row>
    <row r="9" spans="1:8" ht="11.1" customHeight="1" x14ac:dyDescent="0.25">
      <c r="A9" s="4" t="s">
        <v>9</v>
      </c>
      <c r="B9" s="5"/>
      <c r="C9" s="5"/>
      <c r="D9" s="5"/>
      <c r="E9" s="5"/>
    </row>
    <row r="10" spans="1:8" ht="15" customHeight="1" x14ac:dyDescent="0.25">
      <c r="A10" s="72" t="s">
        <v>10</v>
      </c>
      <c r="B10" s="73"/>
      <c r="C10" s="73"/>
      <c r="D10" s="73"/>
      <c r="E10" s="73"/>
    </row>
    <row r="11" spans="1:8" ht="11.25" customHeight="1" x14ac:dyDescent="0.25">
      <c r="A11" s="74" t="s">
        <v>11</v>
      </c>
      <c r="B11" s="74" t="s">
        <v>12</v>
      </c>
      <c r="C11" s="76" t="s">
        <v>13</v>
      </c>
      <c r="D11" s="77" t="s">
        <v>14</v>
      </c>
      <c r="E11" s="79" t="s">
        <v>15</v>
      </c>
      <c r="F11" s="70"/>
      <c r="G11" s="70"/>
      <c r="H11" s="71"/>
    </row>
    <row r="12" spans="1:8" ht="56.25" x14ac:dyDescent="0.25">
      <c r="A12" s="75"/>
      <c r="B12" s="75"/>
      <c r="C12" s="75"/>
      <c r="D12" s="78"/>
      <c r="E12" s="6" t="s">
        <v>16</v>
      </c>
      <c r="F12" s="7" t="s">
        <v>17</v>
      </c>
      <c r="G12" s="7" t="s">
        <v>18</v>
      </c>
      <c r="H12" s="8" t="s">
        <v>19</v>
      </c>
    </row>
    <row r="13" spans="1:8" ht="12" customHeight="1" x14ac:dyDescent="0.25">
      <c r="A13" s="9">
        <v>100</v>
      </c>
      <c r="B13" s="10" t="s">
        <v>20</v>
      </c>
      <c r="C13" s="11">
        <f>[1]FORMA!C9</f>
        <v>809</v>
      </c>
      <c r="D13" s="11">
        <f>[1]FORMA!D9</f>
        <v>809</v>
      </c>
      <c r="E13" s="12">
        <f>[1]FORMA!E9</f>
        <v>424632</v>
      </c>
      <c r="F13" s="13">
        <f>[1]FORMA!F9</f>
        <v>0</v>
      </c>
      <c r="G13" s="13">
        <f>[1]FORMA!G9</f>
        <v>0</v>
      </c>
      <c r="H13" s="14">
        <f>SUM(E13:G13)</f>
        <v>424632</v>
      </c>
    </row>
    <row r="14" spans="1:8" ht="12" customHeight="1" x14ac:dyDescent="0.25">
      <c r="A14" s="9">
        <v>200</v>
      </c>
      <c r="B14" s="10" t="s">
        <v>21</v>
      </c>
      <c r="C14" s="11">
        <f>[1]FORMA!C30</f>
        <v>1850</v>
      </c>
      <c r="D14" s="11">
        <f>[1]FORMA!D30</f>
        <v>1871</v>
      </c>
      <c r="E14" s="12">
        <f>[1]FORMA!E30</f>
        <v>907614.8</v>
      </c>
      <c r="F14" s="12">
        <f>[1]FORMA!F30</f>
        <v>49761.77</v>
      </c>
      <c r="G14" s="12">
        <f>[1]FORMA!G30</f>
        <v>69177.98</v>
      </c>
      <c r="H14" s="14">
        <f t="shared" ref="H14:H18" si="0">SUM(E14:G14)</f>
        <v>1026554.55</v>
      </c>
    </row>
    <row r="15" spans="1:8" ht="12" customHeight="1" x14ac:dyDescent="0.25">
      <c r="A15" s="9">
        <v>300</v>
      </c>
      <c r="B15" s="10" t="s">
        <v>22</v>
      </c>
      <c r="C15" s="11">
        <f>[1]FORMA!C52</f>
        <v>5235</v>
      </c>
      <c r="D15" s="11">
        <f>[1]FORMA!D52</f>
        <v>5345</v>
      </c>
      <c r="E15" s="15">
        <f>[1]FORMA!E52</f>
        <v>2231760.31</v>
      </c>
      <c r="F15" s="15">
        <f>[1]FORMA!F52</f>
        <v>429513.64</v>
      </c>
      <c r="G15" s="15">
        <f>[1]FORMA!G52</f>
        <v>588870.44999999995</v>
      </c>
      <c r="H15" s="14">
        <f t="shared" si="0"/>
        <v>3250144.4000000004</v>
      </c>
    </row>
    <row r="16" spans="1:8" ht="12" customHeight="1" x14ac:dyDescent="0.25">
      <c r="A16" s="9">
        <v>400</v>
      </c>
      <c r="B16" s="10" t="s">
        <v>23</v>
      </c>
      <c r="C16" s="11">
        <f>[1]FORMA!C77</f>
        <v>3218</v>
      </c>
      <c r="D16" s="11">
        <f>[1]FORMA!D77</f>
        <v>3286</v>
      </c>
      <c r="E16" s="15">
        <f>[1]FORMA!E77</f>
        <v>1413506.27</v>
      </c>
      <c r="F16" s="15">
        <f>[1]FORMA!F77</f>
        <v>249973.92</v>
      </c>
      <c r="G16" s="15">
        <f>[1]FORMA!G77</f>
        <v>322231.75</v>
      </c>
      <c r="H16" s="14">
        <f t="shared" si="0"/>
        <v>1985711.94</v>
      </c>
    </row>
    <row r="17" spans="1:8" ht="12" customHeight="1" x14ac:dyDescent="0.25">
      <c r="A17" s="16">
        <v>500</v>
      </c>
      <c r="B17" s="17" t="s">
        <v>24</v>
      </c>
      <c r="C17" s="11">
        <f>[1]FORMA!C102</f>
        <v>907</v>
      </c>
      <c r="D17" s="11">
        <f>[1]FORMA!D102</f>
        <v>930</v>
      </c>
      <c r="E17" s="15">
        <f>[1]FORMA!E102</f>
        <v>355897.69</v>
      </c>
      <c r="F17" s="15">
        <f>[1]FORMA!F102</f>
        <v>70444.38</v>
      </c>
      <c r="G17" s="15">
        <f>[1]FORMA!G102</f>
        <v>127597.85</v>
      </c>
      <c r="H17" s="14">
        <f t="shared" si="0"/>
        <v>553939.92000000004</v>
      </c>
    </row>
    <row r="18" spans="1:8" ht="12" customHeight="1" x14ac:dyDescent="0.25">
      <c r="A18" s="18">
        <v>550</v>
      </c>
      <c r="B18" s="19" t="s">
        <v>25</v>
      </c>
      <c r="C18" s="20">
        <f>SUM(C13:C17)</f>
        <v>12019</v>
      </c>
      <c r="D18" s="20">
        <f t="shared" ref="D18:G18" si="1">SUM(D13:D17)</f>
        <v>12241</v>
      </c>
      <c r="E18" s="21">
        <f t="shared" si="1"/>
        <v>5333411.0700000012</v>
      </c>
      <c r="F18" s="21">
        <f t="shared" si="1"/>
        <v>799693.71000000008</v>
      </c>
      <c r="G18" s="21">
        <f t="shared" si="1"/>
        <v>1107878.03</v>
      </c>
      <c r="H18" s="22">
        <f t="shared" si="0"/>
        <v>7240982.8100000015</v>
      </c>
    </row>
    <row r="19" spans="1:8" ht="12" customHeight="1" x14ac:dyDescent="0.25">
      <c r="A19" s="23"/>
      <c r="B19" s="24"/>
      <c r="C19" s="24"/>
      <c r="D19" s="24"/>
      <c r="E19" s="24"/>
      <c r="F19" s="24"/>
      <c r="G19" s="24"/>
      <c r="H19" s="24"/>
    </row>
    <row r="20" spans="1:8" ht="12" customHeight="1" x14ac:dyDescent="0.25">
      <c r="A20" s="65"/>
      <c r="B20" s="67"/>
      <c r="C20" s="69" t="s">
        <v>26</v>
      </c>
      <c r="D20" s="70"/>
      <c r="E20" s="70"/>
      <c r="F20" s="71"/>
    </row>
    <row r="21" spans="1:8" ht="56.25" x14ac:dyDescent="0.25">
      <c r="A21" s="66"/>
      <c r="B21" s="68"/>
      <c r="C21" s="25" t="s">
        <v>27</v>
      </c>
      <c r="D21" s="25" t="s">
        <v>28</v>
      </c>
      <c r="E21" s="25" t="s">
        <v>29</v>
      </c>
      <c r="F21" s="26" t="s">
        <v>30</v>
      </c>
    </row>
    <row r="22" spans="1:8" ht="12" customHeight="1" x14ac:dyDescent="0.25">
      <c r="A22" s="27">
        <v>100</v>
      </c>
      <c r="B22" s="28" t="s">
        <v>20</v>
      </c>
      <c r="C22" s="29">
        <f>[1]FORMA!I9/1000</f>
        <v>24224.916499999999</v>
      </c>
      <c r="D22" s="29">
        <f>[1]FORMA!J9/1000</f>
        <v>0</v>
      </c>
      <c r="E22" s="29">
        <f>[1]FORMA!K9/1000</f>
        <v>0</v>
      </c>
      <c r="F22" s="30">
        <f>SUM(C22:E22)</f>
        <v>24224.916499999999</v>
      </c>
    </row>
    <row r="23" spans="1:8" ht="12" customHeight="1" x14ac:dyDescent="0.25">
      <c r="A23" s="9">
        <v>200</v>
      </c>
      <c r="B23" s="10" t="s">
        <v>21</v>
      </c>
      <c r="C23" s="29">
        <f>[1]FORMA!I30/1000</f>
        <v>35989.933499999999</v>
      </c>
      <c r="D23" s="29">
        <f>[1]FORMA!J30/1000</f>
        <v>2354.5300200000001</v>
      </c>
      <c r="E23" s="29">
        <f>[1]FORMA!K30/1000</f>
        <v>3127.90915</v>
      </c>
      <c r="F23" s="30">
        <f t="shared" ref="F23:F26" si="2">SUM(C23:E23)</f>
        <v>41472.372669999997</v>
      </c>
    </row>
    <row r="24" spans="1:8" ht="12" customHeight="1" x14ac:dyDescent="0.25">
      <c r="A24" s="9">
        <v>300</v>
      </c>
      <c r="B24" s="10" t="s">
        <v>22</v>
      </c>
      <c r="C24" s="29">
        <f>[1]FORMA!I52/1000</f>
        <v>76426.740749999997</v>
      </c>
      <c r="D24" s="29">
        <f>[1]FORMA!J52/1000</f>
        <v>21621.465070000002</v>
      </c>
      <c r="E24" s="29">
        <f>[1]FORMA!K52/1000</f>
        <v>23065.57344</v>
      </c>
      <c r="F24" s="30">
        <f t="shared" si="2"/>
        <v>121113.77926000001</v>
      </c>
    </row>
    <row r="25" spans="1:8" ht="12" customHeight="1" x14ac:dyDescent="0.25">
      <c r="A25" s="9">
        <v>400</v>
      </c>
      <c r="B25" s="10" t="s">
        <v>23</v>
      </c>
      <c r="C25" s="29">
        <f>[1]FORMA!I77/1000</f>
        <v>46639.022770000003</v>
      </c>
      <c r="D25" s="29">
        <f>[1]FORMA!J77/1000</f>
        <v>12172.82293</v>
      </c>
      <c r="E25" s="29">
        <f>[1]FORMA!K77/1000</f>
        <v>11905.219800000001</v>
      </c>
      <c r="F25" s="30">
        <f t="shared" si="2"/>
        <v>70717.065500000012</v>
      </c>
    </row>
    <row r="26" spans="1:8" ht="12" customHeight="1" x14ac:dyDescent="0.25">
      <c r="A26" s="9">
        <v>500</v>
      </c>
      <c r="B26" s="10" t="s">
        <v>24</v>
      </c>
      <c r="C26" s="29">
        <f>[1]FORMA!I102/1000</f>
        <v>14071.475570000001</v>
      </c>
      <c r="D26" s="29">
        <f>[1]FORMA!J102/1000</f>
        <v>4007.5487400000002</v>
      </c>
      <c r="E26" s="29">
        <f>[1]FORMA!K102/1000</f>
        <v>5675.5462900000002</v>
      </c>
      <c r="F26" s="30">
        <f t="shared" si="2"/>
        <v>23754.570599999999</v>
      </c>
    </row>
    <row r="27" spans="1:8" ht="12" customHeight="1" x14ac:dyDescent="0.25">
      <c r="A27" s="9">
        <v>550</v>
      </c>
      <c r="B27" s="10" t="s">
        <v>31</v>
      </c>
      <c r="C27" s="31">
        <f>SUM(C22:C26)</f>
        <v>197352.08909000002</v>
      </c>
      <c r="D27" s="31">
        <f t="shared" ref="D27:F27" si="3">SUM(D22:D26)</f>
        <v>40156.366760000004</v>
      </c>
      <c r="E27" s="31">
        <f t="shared" si="3"/>
        <v>43774.248679999997</v>
      </c>
      <c r="F27" s="31">
        <f t="shared" si="3"/>
        <v>281282.70452999999</v>
      </c>
    </row>
    <row r="28" spans="1:8" ht="11.1" customHeight="1" x14ac:dyDescent="0.25">
      <c r="A28" s="32" t="s">
        <v>32</v>
      </c>
      <c r="B28" s="32"/>
    </row>
    <row r="29" spans="1:8" ht="11.1" customHeight="1" x14ac:dyDescent="0.25">
      <c r="A29" s="32" t="s">
        <v>33</v>
      </c>
      <c r="B29" s="32"/>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5">
    <mergeCell ref="F8:H8"/>
    <mergeCell ref="A1:B1"/>
    <mergeCell ref="A2:B2"/>
    <mergeCell ref="A3:B3"/>
    <mergeCell ref="A7:E7"/>
    <mergeCell ref="F7:H7"/>
    <mergeCell ref="A20:A21"/>
    <mergeCell ref="B20:B21"/>
    <mergeCell ref="C20:F20"/>
    <mergeCell ref="A10:E10"/>
    <mergeCell ref="A11:A12"/>
    <mergeCell ref="B11:B12"/>
    <mergeCell ref="C11:C12"/>
    <mergeCell ref="D11:D12"/>
    <mergeCell ref="E11:H11"/>
  </mergeCells>
  <pageMargins left="0.7" right="0.7" top="0.75" bottom="0.75" header="0.3" footer="0.3"/>
  <pageSetup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88"/>
  <sheetViews>
    <sheetView zoomScaleNormal="100" workbookViewId="0">
      <selection activeCell="C10" sqref="C10"/>
    </sheetView>
  </sheetViews>
  <sheetFormatPr defaultColWidth="8.85546875" defaultRowHeight="12.75" x14ac:dyDescent="0.25"/>
  <cols>
    <col min="1" max="1" width="6.7109375" style="1" customWidth="1"/>
    <col min="2" max="2" width="30.5703125" style="1" bestFit="1" customWidth="1"/>
    <col min="3" max="3" width="14.140625" style="1" customWidth="1"/>
    <col min="4" max="4" width="13.28515625" style="1" customWidth="1"/>
    <col min="5" max="5" width="13.42578125" style="1" customWidth="1"/>
    <col min="6" max="6" width="14.28515625" style="1" customWidth="1"/>
    <col min="7" max="7" width="13" style="1" customWidth="1"/>
    <col min="8" max="8" width="12" style="1" customWidth="1"/>
    <col min="9" max="9" width="15" style="1" customWidth="1"/>
    <col min="10" max="16384" width="8.85546875" style="1"/>
  </cols>
  <sheetData>
    <row r="1" spans="1:9" x14ac:dyDescent="0.25">
      <c r="A1" s="96" t="s">
        <v>34</v>
      </c>
      <c r="B1" s="97"/>
      <c r="F1" s="81" t="s">
        <v>35</v>
      </c>
      <c r="G1" s="81"/>
      <c r="H1" s="81"/>
      <c r="I1" s="81"/>
    </row>
    <row r="2" spans="1:9" x14ac:dyDescent="0.25">
      <c r="A2" s="97" t="s">
        <v>36</v>
      </c>
      <c r="B2" s="97"/>
      <c r="F2" s="72" t="s">
        <v>37</v>
      </c>
      <c r="G2" s="73"/>
      <c r="H2" s="73"/>
      <c r="I2" s="73"/>
    </row>
    <row r="3" spans="1:9" x14ac:dyDescent="0.25">
      <c r="A3" s="97" t="s">
        <v>38</v>
      </c>
      <c r="B3" s="97"/>
      <c r="F3" s="72" t="s">
        <v>5</v>
      </c>
      <c r="G3" s="73"/>
      <c r="H3" s="73"/>
      <c r="I3" s="73"/>
    </row>
    <row r="5" spans="1:9" x14ac:dyDescent="0.25">
      <c r="A5" s="81" t="s">
        <v>39</v>
      </c>
      <c r="B5" s="81"/>
      <c r="C5" s="81"/>
      <c r="D5" s="81"/>
      <c r="F5" s="72" t="s">
        <v>40</v>
      </c>
      <c r="G5" s="73"/>
      <c r="H5" s="73"/>
      <c r="I5" s="73"/>
    </row>
    <row r="6" spans="1:9" x14ac:dyDescent="0.25">
      <c r="F6" s="72" t="s">
        <v>41</v>
      </c>
      <c r="G6" s="73"/>
      <c r="H6" s="73"/>
      <c r="I6" s="73"/>
    </row>
    <row r="7" spans="1:9" x14ac:dyDescent="0.25">
      <c r="A7" s="88" t="s">
        <v>7</v>
      </c>
      <c r="B7" s="88"/>
      <c r="C7" s="88"/>
      <c r="D7" s="88"/>
      <c r="E7" s="88"/>
    </row>
    <row r="8" spans="1:9" x14ac:dyDescent="0.25">
      <c r="A8" s="33"/>
      <c r="B8" s="34"/>
      <c r="C8" s="33"/>
      <c r="D8" s="35"/>
      <c r="E8" s="89" t="s">
        <v>42</v>
      </c>
      <c r="F8" s="90"/>
      <c r="G8" s="90"/>
      <c r="H8" s="90"/>
      <c r="I8" s="91"/>
    </row>
    <row r="9" spans="1:9" ht="56.25" x14ac:dyDescent="0.25">
      <c r="A9" s="36" t="s">
        <v>43</v>
      </c>
      <c r="B9" s="36" t="s">
        <v>44</v>
      </c>
      <c r="C9" s="36" t="s">
        <v>45</v>
      </c>
      <c r="D9" s="36" t="s">
        <v>46</v>
      </c>
      <c r="E9" s="36" t="s">
        <v>47</v>
      </c>
      <c r="F9" s="37" t="s">
        <v>48</v>
      </c>
      <c r="G9" s="37" t="s">
        <v>49</v>
      </c>
      <c r="H9" s="37" t="s">
        <v>50</v>
      </c>
      <c r="I9" s="37" t="s">
        <v>51</v>
      </c>
    </row>
    <row r="10" spans="1:9" x14ac:dyDescent="0.25">
      <c r="A10" s="38">
        <v>600</v>
      </c>
      <c r="B10" s="39" t="s">
        <v>52</v>
      </c>
      <c r="C10" s="40">
        <v>8183</v>
      </c>
      <c r="D10" s="40">
        <f>[1]FORMB!D28</f>
        <v>8564</v>
      </c>
      <c r="E10" s="41">
        <f>[1]FORMB!E28</f>
        <v>3198933.34</v>
      </c>
      <c r="F10" s="41">
        <f>[1]FORMB!F28</f>
        <v>3763054.05</v>
      </c>
      <c r="G10" s="41">
        <f>[1]FORMB!G28</f>
        <v>378626.48</v>
      </c>
      <c r="H10" s="41">
        <f>[1]FORMB!H28</f>
        <v>1213605.1100000001</v>
      </c>
      <c r="I10" s="42">
        <f>SUM(F10:H10)</f>
        <v>5355285.6399999997</v>
      </c>
    </row>
    <row r="11" spans="1:9" ht="15" customHeight="1" x14ac:dyDescent="0.25">
      <c r="A11" s="43">
        <v>700</v>
      </c>
      <c r="B11" s="44" t="s">
        <v>53</v>
      </c>
      <c r="C11" s="45">
        <f>C10+'STB Form A'!C18</f>
        <v>20202</v>
      </c>
      <c r="D11" s="45">
        <f>D10+'STB Form A'!D18</f>
        <v>20805</v>
      </c>
      <c r="E11" s="46">
        <f>E10+'STB Form A'!E18</f>
        <v>8532344.4100000001</v>
      </c>
      <c r="F11" s="46">
        <f>F10+'STB Form A'!E18</f>
        <v>9096465.120000001</v>
      </c>
      <c r="G11" s="46">
        <f>G10+'STB Form A'!F18</f>
        <v>1178320.19</v>
      </c>
      <c r="H11" s="46">
        <f>H10+'STB Form A'!G18</f>
        <v>2321483.14</v>
      </c>
      <c r="I11" s="46">
        <f>SUM(F11:H11)</f>
        <v>12596268.450000001</v>
      </c>
    </row>
    <row r="12" spans="1:9" ht="31.5" customHeight="1" x14ac:dyDescent="0.25">
      <c r="A12" s="92"/>
      <c r="B12" s="93"/>
      <c r="C12" s="94"/>
      <c r="D12" s="95"/>
      <c r="E12" s="47" t="s">
        <v>54</v>
      </c>
      <c r="F12" s="47" t="s">
        <v>55</v>
      </c>
      <c r="G12" s="48" t="s">
        <v>56</v>
      </c>
      <c r="H12" s="48" t="s">
        <v>57</v>
      </c>
      <c r="I12" s="48" t="s">
        <v>58</v>
      </c>
    </row>
    <row r="13" spans="1:9" ht="13.5" customHeight="1" x14ac:dyDescent="0.25">
      <c r="A13" s="49"/>
      <c r="B13" s="50"/>
      <c r="C13" s="84" t="s">
        <v>59</v>
      </c>
      <c r="D13" s="84"/>
      <c r="E13" s="84"/>
      <c r="F13" s="84"/>
      <c r="G13" s="85" t="s">
        <v>60</v>
      </c>
      <c r="H13" s="86"/>
      <c r="I13" s="51"/>
    </row>
    <row r="14" spans="1:9" ht="56.25" x14ac:dyDescent="0.25">
      <c r="A14" s="36" t="s">
        <v>43</v>
      </c>
      <c r="B14" s="36" t="s">
        <v>44</v>
      </c>
      <c r="C14" s="37" t="s">
        <v>61</v>
      </c>
      <c r="D14" s="37" t="s">
        <v>62</v>
      </c>
      <c r="E14" s="37" t="s">
        <v>63</v>
      </c>
      <c r="F14" s="37" t="s">
        <v>64</v>
      </c>
      <c r="G14" s="36" t="s">
        <v>65</v>
      </c>
      <c r="H14" s="36" t="s">
        <v>66</v>
      </c>
      <c r="I14" s="36" t="s">
        <v>67</v>
      </c>
    </row>
    <row r="15" spans="1:9" x14ac:dyDescent="0.25">
      <c r="A15" s="38">
        <v>600</v>
      </c>
      <c r="B15" s="39" t="s">
        <v>52</v>
      </c>
      <c r="C15" s="52">
        <f>[1]FORMB!J28/1000</f>
        <v>116171.51449</v>
      </c>
      <c r="D15" s="52">
        <f>[1]FORMB!K28/1000</f>
        <v>17491.93895</v>
      </c>
      <c r="E15" s="52">
        <f>[1]FORMB!L28/1000</f>
        <v>47892.883860000002</v>
      </c>
      <c r="F15" s="53">
        <f>SUM(C15:E15)</f>
        <v>181556.33730000001</v>
      </c>
      <c r="G15" s="41">
        <f>[1]FORMB!N28</f>
        <v>37834673</v>
      </c>
      <c r="H15" s="41">
        <f>[1]FORMB!O28</f>
        <v>7658164.8700000001</v>
      </c>
      <c r="I15" s="41">
        <f>[1]FORMB!P28</f>
        <v>384406</v>
      </c>
    </row>
    <row r="16" spans="1:9" x14ac:dyDescent="0.25">
      <c r="A16" s="43">
        <v>700</v>
      </c>
      <c r="B16" s="44" t="s">
        <v>53</v>
      </c>
      <c r="C16" s="54">
        <f>C15+'STB Form A'!C27</f>
        <v>313523.60358</v>
      </c>
      <c r="D16" s="54">
        <f>D15+'STB Form A'!D27</f>
        <v>57648.305710000001</v>
      </c>
      <c r="E16" s="54">
        <f>E15+'STB Form A'!E27</f>
        <v>91667.132539999991</v>
      </c>
      <c r="F16" s="55">
        <f>SUM(C16:E16)</f>
        <v>462839.04183</v>
      </c>
      <c r="G16" s="56"/>
      <c r="H16" s="56"/>
      <c r="I16" s="56"/>
    </row>
    <row r="17" spans="1:8" ht="22.9" customHeight="1" x14ac:dyDescent="0.25">
      <c r="A17" s="56"/>
      <c r="B17" s="56"/>
      <c r="C17" s="47" t="s">
        <v>68</v>
      </c>
      <c r="D17" s="47" t="s">
        <v>69</v>
      </c>
      <c r="E17" s="47" t="s">
        <v>70</v>
      </c>
      <c r="F17" s="47" t="s">
        <v>71</v>
      </c>
    </row>
    <row r="18" spans="1:8" x14ac:dyDescent="0.25">
      <c r="A18" s="87" t="s">
        <v>72</v>
      </c>
      <c r="B18" s="87"/>
      <c r="C18" s="87"/>
      <c r="D18" s="87"/>
      <c r="E18" s="87"/>
      <c r="F18" s="87"/>
      <c r="G18" s="87"/>
      <c r="H18" s="87"/>
    </row>
    <row r="19" spans="1:8" x14ac:dyDescent="0.25">
      <c r="A19" s="87" t="s">
        <v>73</v>
      </c>
      <c r="B19" s="87"/>
      <c r="C19" s="87"/>
      <c r="D19" s="87"/>
      <c r="E19" s="87"/>
      <c r="F19" s="87"/>
      <c r="G19" s="87"/>
      <c r="H19" s="87"/>
    </row>
    <row r="22" spans="1:8" x14ac:dyDescent="0.25">
      <c r="A22" s="57"/>
    </row>
    <row r="25" spans="1:8" x14ac:dyDescent="0.25">
      <c r="A25" s="57"/>
    </row>
    <row r="26" spans="1:8" x14ac:dyDescent="0.25">
      <c r="A26" s="58"/>
    </row>
    <row r="27" spans="1:8" x14ac:dyDescent="0.25">
      <c r="A27" s="58"/>
    </row>
    <row r="28" spans="1:8" x14ac:dyDescent="0.25">
      <c r="A28" s="57"/>
    </row>
    <row r="31" spans="1:8" x14ac:dyDescent="0.25">
      <c r="A31" s="57"/>
    </row>
    <row r="32" spans="1:8" x14ac:dyDescent="0.25">
      <c r="A32" s="58"/>
    </row>
    <row r="33" spans="1:1" x14ac:dyDescent="0.25">
      <c r="A33" s="58"/>
    </row>
    <row r="34" spans="1:1" x14ac:dyDescent="0.25">
      <c r="A34" s="57"/>
    </row>
    <row r="37" spans="1:1" x14ac:dyDescent="0.25">
      <c r="A37" s="57"/>
    </row>
    <row r="38" spans="1:1" x14ac:dyDescent="0.25">
      <c r="A38" s="58"/>
    </row>
    <row r="39" spans="1:1" x14ac:dyDescent="0.25">
      <c r="A39" s="58"/>
    </row>
    <row r="40" spans="1:1" x14ac:dyDescent="0.25">
      <c r="A40" s="57"/>
    </row>
    <row r="43" spans="1:1" x14ac:dyDescent="0.25">
      <c r="A43" s="57"/>
    </row>
    <row r="46" spans="1:1" x14ac:dyDescent="0.25">
      <c r="A46" s="58"/>
    </row>
    <row r="47" spans="1:1" x14ac:dyDescent="0.25">
      <c r="A47" s="58"/>
    </row>
    <row r="48" spans="1: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row r="60" spans="1:1" x14ac:dyDescent="0.25">
      <c r="A60" s="58"/>
    </row>
    <row r="61" spans="1:1" x14ac:dyDescent="0.25">
      <c r="A61" s="58"/>
    </row>
    <row r="62" spans="1:1" x14ac:dyDescent="0.25">
      <c r="A62" s="59"/>
    </row>
    <row r="63" spans="1:1" x14ac:dyDescent="0.25">
      <c r="A63" s="58"/>
    </row>
    <row r="64" spans="1:1" x14ac:dyDescent="0.25">
      <c r="A64" s="58"/>
    </row>
    <row r="65" spans="1:1" x14ac:dyDescent="0.25">
      <c r="A65" s="59"/>
    </row>
    <row r="67" spans="1:1" x14ac:dyDescent="0.25">
      <c r="A67" s="58"/>
    </row>
    <row r="68" spans="1:1" x14ac:dyDescent="0.25">
      <c r="A68" s="58"/>
    </row>
    <row r="69" spans="1:1" x14ac:dyDescent="0.25">
      <c r="A69" s="58"/>
    </row>
    <row r="70" spans="1:1" x14ac:dyDescent="0.25">
      <c r="A70" s="59"/>
    </row>
    <row r="71" spans="1:1" x14ac:dyDescent="0.25">
      <c r="A71" s="58"/>
    </row>
    <row r="72" spans="1:1" x14ac:dyDescent="0.25">
      <c r="A72" s="58"/>
    </row>
    <row r="73" spans="1:1" x14ac:dyDescent="0.25">
      <c r="A73" s="59"/>
    </row>
    <row r="74" spans="1:1" x14ac:dyDescent="0.25">
      <c r="A74" s="58"/>
    </row>
    <row r="75" spans="1:1" x14ac:dyDescent="0.25">
      <c r="A75" s="58"/>
    </row>
    <row r="76" spans="1:1" x14ac:dyDescent="0.25">
      <c r="A76" s="59"/>
    </row>
    <row r="81" spans="1:1" x14ac:dyDescent="0.25">
      <c r="A81" s="58"/>
    </row>
    <row r="82" spans="1:1" x14ac:dyDescent="0.25">
      <c r="A82" s="58"/>
    </row>
    <row r="83" spans="1:1" x14ac:dyDescent="0.25">
      <c r="A83" s="58"/>
    </row>
    <row r="84" spans="1:1" x14ac:dyDescent="0.25">
      <c r="A84" s="58"/>
    </row>
    <row r="85" spans="1:1" x14ac:dyDescent="0.25">
      <c r="A85" s="58"/>
    </row>
    <row r="86" spans="1:1" x14ac:dyDescent="0.25">
      <c r="A86" s="58"/>
    </row>
    <row r="87" spans="1:1" x14ac:dyDescent="0.25">
      <c r="A87" s="58"/>
    </row>
    <row r="88" spans="1:1" x14ac:dyDescent="0.25">
      <c r="A88" s="58"/>
    </row>
  </sheetData>
  <mergeCells count="16">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 ref="A12:D12"/>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B45" sqref="B45"/>
    </sheetView>
  </sheetViews>
  <sheetFormatPr defaultColWidth="8.85546875" defaultRowHeight="12.75" x14ac:dyDescent="0.25"/>
  <cols>
    <col min="1" max="1" width="130.7109375" style="1" customWidth="1"/>
    <col min="2" max="16384" width="8.85546875" style="1"/>
  </cols>
  <sheetData>
    <row r="1" spans="1:1" x14ac:dyDescent="0.25">
      <c r="A1" s="2" t="s">
        <v>74</v>
      </c>
    </row>
    <row r="2" spans="1:1" ht="36.6" customHeight="1" x14ac:dyDescent="0.25">
      <c r="A2" s="60" t="s">
        <v>75</v>
      </c>
    </row>
    <row r="3" spans="1:1" ht="30" customHeight="1" x14ac:dyDescent="0.25">
      <c r="A3" s="60" t="s">
        <v>76</v>
      </c>
    </row>
    <row r="4" spans="1:1" ht="31.15" customHeight="1" x14ac:dyDescent="0.25">
      <c r="A4" s="60" t="s">
        <v>77</v>
      </c>
    </row>
    <row r="5" spans="1:1" ht="28.15" customHeight="1" x14ac:dyDescent="0.25">
      <c r="A5" s="60" t="s">
        <v>78</v>
      </c>
    </row>
    <row r="6" spans="1:1" ht="62.45" customHeight="1" x14ac:dyDescent="0.25">
      <c r="A6" s="60" t="s">
        <v>79</v>
      </c>
    </row>
    <row r="7" spans="1:1" s="58" customFormat="1" ht="19.149999999999999" customHeight="1" x14ac:dyDescent="0.25">
      <c r="A7" s="58" t="s">
        <v>80</v>
      </c>
    </row>
    <row r="8" spans="1:1" x14ac:dyDescent="0.25">
      <c r="A8" s="61" t="s">
        <v>81</v>
      </c>
    </row>
    <row r="9" spans="1:1" ht="16.899999999999999" customHeight="1" x14ac:dyDescent="0.25">
      <c r="A9" s="60" t="s">
        <v>82</v>
      </c>
    </row>
    <row r="10" spans="1:1" ht="88.9" customHeight="1" x14ac:dyDescent="0.25">
      <c r="A10" s="60" t="s">
        <v>83</v>
      </c>
    </row>
  </sheetData>
  <pageMargins left="0.7" right="0.7" top="0.75" bottom="0.75" header="0.3" footer="0.3"/>
  <pageSetup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tabSelected="1" zoomScaleNormal="100" workbookViewId="0">
      <selection activeCell="B14" sqref="B14"/>
    </sheetView>
  </sheetViews>
  <sheetFormatPr defaultColWidth="8.85546875" defaultRowHeight="12.75" x14ac:dyDescent="0.25"/>
  <cols>
    <col min="1" max="1" width="18.42578125" style="1" customWidth="1"/>
    <col min="2" max="2" width="34.7109375" style="1" customWidth="1"/>
    <col min="3" max="3" width="12.140625" style="1" bestFit="1" customWidth="1"/>
    <col min="4" max="4" width="60.42578125" style="1" customWidth="1"/>
    <col min="5" max="16384" width="8.85546875" style="1"/>
  </cols>
  <sheetData>
    <row r="1" spans="1:4" ht="40.15" customHeight="1" x14ac:dyDescent="0.25">
      <c r="A1" s="98" t="s">
        <v>86</v>
      </c>
      <c r="B1" s="99"/>
      <c r="C1" s="99"/>
      <c r="D1" s="99"/>
    </row>
    <row r="2" spans="1:4" x14ac:dyDescent="0.25">
      <c r="A2" s="62" t="s">
        <v>90</v>
      </c>
      <c r="B2" s="63"/>
      <c r="C2" s="63" t="s">
        <v>87</v>
      </c>
      <c r="D2" s="64"/>
    </row>
    <row r="3" spans="1:4" x14ac:dyDescent="0.25">
      <c r="A3" s="62" t="s">
        <v>84</v>
      </c>
      <c r="B3" s="63"/>
      <c r="C3" s="63" t="s">
        <v>88</v>
      </c>
      <c r="D3" s="64"/>
    </row>
    <row r="4" spans="1:4" x14ac:dyDescent="0.25">
      <c r="A4" s="62" t="s">
        <v>85</v>
      </c>
      <c r="B4" s="63"/>
      <c r="C4" s="63" t="s">
        <v>89</v>
      </c>
      <c r="D4" s="64"/>
    </row>
    <row r="5" spans="1:4" x14ac:dyDescent="0.25">
      <c r="A5" s="64"/>
      <c r="B5" s="64"/>
      <c r="C5" s="64"/>
      <c r="D5" s="64"/>
    </row>
  </sheetData>
  <mergeCells count="1">
    <mergeCell ref="A1:D1"/>
  </mergeCells>
  <pageMargins left="0.7" right="0.7" top="0.75" bottom="0.75" header="0.3" footer="0.3"/>
  <pageSetup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Instructions</vt:lpstr>
      <vt:lpstr>Certification</vt:lpstr>
      <vt:lpstr>'STB Form B'!Print_Area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2019-01-30T14:43:50Z</dcterms:created>
  <dcterms:modified xsi:type="dcterms:W3CDTF">2019-08-21T18:35:18Z</dcterms:modified>
</cp:coreProperties>
</file>