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ACCOUNTING &amp; REPORTING\Corp &amp; Sub Accounting\Payroll Accounting\Payroll Other\STB Reporting-ICC\2019\2019 Reported to STB\"/>
    </mc:Choice>
  </mc:AlternateContent>
  <bookViews>
    <workbookView xWindow="1890" yWindow="0" windowWidth="27855" windowHeight="12885"/>
  </bookViews>
  <sheets>
    <sheet name="STB Form A" sheetId="1" r:id="rId1"/>
    <sheet name="STB Form B" sheetId="2" r:id="rId2"/>
    <sheet name="Instructions" sheetId="3" r:id="rId3"/>
    <sheet name="Certification" sheetId="4" r:id="rId4"/>
  </sheets>
  <externalReferences>
    <externalReference r:id="rId5"/>
  </externalReferences>
  <definedNames>
    <definedName name="_xlnm.Print_Area" localSheetId="1">'STB Form B'!$A$1:$I$20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D26" i="1"/>
  <c r="C26" i="1"/>
  <c r="E25" i="1"/>
  <c r="D25" i="1"/>
  <c r="C25" i="1"/>
  <c r="F25" i="1" s="1"/>
  <c r="E24" i="1"/>
  <c r="D24" i="1"/>
  <c r="C24" i="1"/>
  <c r="E23" i="1"/>
  <c r="D23" i="1"/>
  <c r="C23" i="1"/>
  <c r="E22" i="1"/>
  <c r="D22" i="1"/>
  <c r="D27" i="1" s="1"/>
  <c r="C22" i="1"/>
  <c r="G17" i="1"/>
  <c r="F17" i="1"/>
  <c r="E17" i="1"/>
  <c r="H17" i="1" s="1"/>
  <c r="D17" i="1"/>
  <c r="C17" i="1"/>
  <c r="G16" i="1"/>
  <c r="F16" i="1"/>
  <c r="E16" i="1"/>
  <c r="D16" i="1"/>
  <c r="C16" i="1"/>
  <c r="G15" i="1"/>
  <c r="F15" i="1"/>
  <c r="E15" i="1"/>
  <c r="D15" i="1"/>
  <c r="C15" i="1"/>
  <c r="G14" i="1"/>
  <c r="F14" i="1"/>
  <c r="E14" i="1"/>
  <c r="D14" i="1"/>
  <c r="C14" i="1"/>
  <c r="G13" i="1"/>
  <c r="F13" i="1"/>
  <c r="E13" i="1"/>
  <c r="H13" i="1" s="1"/>
  <c r="D13" i="1"/>
  <c r="C13" i="1"/>
  <c r="C18" i="1" s="1"/>
  <c r="D16" i="2"/>
  <c r="I15" i="2"/>
  <c r="H15" i="2"/>
  <c r="G15" i="2"/>
  <c r="E15" i="2"/>
  <c r="E16" i="2" s="1"/>
  <c r="D15" i="2"/>
  <c r="C15" i="2"/>
  <c r="C16" i="2" s="1"/>
  <c r="H11" i="2"/>
  <c r="D11" i="2"/>
  <c r="H10" i="2"/>
  <c r="G10" i="2"/>
  <c r="I10" i="2" s="1"/>
  <c r="F10" i="2"/>
  <c r="F11" i="2" s="1"/>
  <c r="E10" i="2"/>
  <c r="E11" i="2" s="1"/>
  <c r="D10" i="2"/>
  <c r="C10" i="2"/>
  <c r="C11" i="2" s="1"/>
  <c r="F6" i="2"/>
  <c r="F5" i="2"/>
  <c r="F3" i="2"/>
  <c r="F16" i="2" l="1"/>
  <c r="G18" i="1"/>
  <c r="H15" i="1"/>
  <c r="F23" i="1"/>
  <c r="D18" i="1"/>
  <c r="H16" i="1"/>
  <c r="F22" i="1"/>
  <c r="F27" i="1" s="1"/>
  <c r="F26" i="1"/>
  <c r="G11" i="2"/>
  <c r="I11" i="2" s="1"/>
  <c r="F18" i="1"/>
  <c r="H14" i="1"/>
  <c r="E27" i="1"/>
  <c r="F24" i="1"/>
  <c r="E18" i="1"/>
  <c r="H18" i="1" s="1"/>
  <c r="C27" i="1"/>
  <c r="F15" i="2"/>
</calcChain>
</file>

<file path=xl/sharedStrings.xml><?xml version="1.0" encoding="utf-8"?>
<sst xmlns="http://schemas.openxmlformats.org/spreadsheetml/2006/main" count="99" uniqueCount="89">
  <si>
    <t>FORM A - STB Wage Statistics</t>
  </si>
  <si>
    <t>Approved by OMB (No. 2140-0004)</t>
  </si>
  <si>
    <r>
      <rPr>
        <b/>
        <sz val="10"/>
        <rFont val="Arial"/>
        <family val="34"/>
      </rPr>
      <t>REPORT OF RAILROAD EMPLOYEES, SERVICE, AND COMPENSATION</t>
    </r>
  </si>
  <si>
    <t>CSX TRANSPORTATION, INC.</t>
  </si>
  <si>
    <t xml:space="preserve">                  Miles of line covered by this report    </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</si>
  <si>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</si>
  <si>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</si>
  <si>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</si>
  <si>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</si>
  <si>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t>Average number of employees who received pay during period
(3)</t>
  </si>
  <si>
    <r>
      <rPr>
        <b/>
        <sz val="8"/>
        <rFont val="Arial"/>
        <family val="34"/>
      </rPr>
      <t>SERVICE HOURS</t>
    </r>
  </si>
  <si>
    <t>Time worked and paid for at straight time rates
(4)</t>
  </si>
  <si>
    <t>Overtime paid for at punitive rates
(5)</t>
  </si>
  <si>
    <t>Time paid for but not worked
(6)</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</si>
  <si>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</si>
  <si>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</si>
  <si>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</si>
  <si>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</si>
  <si>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</si>
  <si>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</si>
  <si>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b/>
        <sz val="8"/>
        <rFont val="Arial"/>
        <family val="34"/>
      </rPr>
      <t>Total of above groups*</t>
    </r>
  </si>
  <si>
    <r>
      <rPr>
        <b/>
        <sz val="8"/>
        <rFont val="Arial"/>
        <family val="34"/>
      </rPr>
      <t>COMPENSATION (in thousands)</t>
    </r>
  </si>
  <si>
    <t>Time worked and paid for at straight time rates
(8)</t>
  </si>
  <si>
    <t>Overtime paid for at punitive rates
(9)</t>
  </si>
  <si>
    <t>Time paid for but not worked
(10)</t>
  </si>
  <si>
    <t>Total compensation paid
(11)</t>
  </si>
  <si>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</si>
  <si>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</si>
  <si>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</si>
  <si>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</si>
  <si>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</si>
  <si>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</si>
  <si>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</si>
  <si>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</si>
  <si>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</si>
  <si>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</si>
  <si>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</si>
  <si>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</si>
  <si>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Average number of employees for period (Footnotes 1,2) 
(2)</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</si>
  <si>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</si>
  <si>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</si>
  <si>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</si>
  <si>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</si>
  <si>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</si>
  <si>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</si>
  <si>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</si>
  <si>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</si>
  <si>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</si>
  <si>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</si>
  <si>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</si>
  <si>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</si>
  <si>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</si>
  <si>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</si>
  <si>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</si>
  <si>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</si>
  <si>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</si>
  <si>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</si>
  <si>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</si>
  <si>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</si>
  <si>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</si>
  <si>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</si>
  <si>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</si>
  <si>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</si>
  <si>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</si>
  <si>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</si>
  <si>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</si>
  <si>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</si>
  <si>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b/>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</si>
  <si>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</si>
  <si>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</si>
  <si>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</si>
  <si>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</si>
  <si>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</si>
  <si>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</si>
  <si>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</si>
  <si>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</si>
  <si>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</si>
  <si>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CSX Transportation 500 Water St. J605A</t>
  </si>
  <si>
    <t>Jacksonville, FL  32202</t>
  </si>
  <si>
    <t>904-359-4808</t>
  </si>
  <si>
    <t>Signature:  /s/ Matthew Jackson</t>
  </si>
  <si>
    <r>
      <t xml:space="preserve">I, the undersigned </t>
    </r>
    <r>
      <rPr>
        <u/>
        <sz val="8"/>
        <color rgb="FF0000CC"/>
        <rFont val="Arial"/>
        <family val="2"/>
      </rPr>
      <t xml:space="preserve">Matthew Jackson, Director Technical Accounting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</si>
  <si>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Matthew Jackson, Director Technical Accounting</t>
  </si>
  <si>
    <t xml:space="preserve">SURFACE TRANSPORTATION BOARD                                                                                                                             </t>
  </si>
  <si>
    <t xml:space="preserve">OFFICE OF ECONOMICS                                                                                                                                                    </t>
  </si>
  <si>
    <t xml:space="preserve">WASHINGTON, DC 20423                                                                                                                                          </t>
  </si>
  <si>
    <t>Expires 10-31-2019</t>
  </si>
  <si>
    <r>
      <t>For Quarter Ending:  Q3</t>
    </r>
    <r>
      <rPr>
        <b/>
        <u/>
        <sz val="10"/>
        <color rgb="FF0000CC"/>
        <rFont val="Times New Roman"/>
        <family val="1"/>
      </rPr>
      <t>-SEPTEMBER 30</t>
    </r>
  </si>
  <si>
    <t>Date:  10/29/2019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</si>
</sst>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_);\(###0\)"/>
  </numFmts>
  <fonts count="23" x14ac:knownFonts="1">
    <font>
      <sz val="11"/>
      <color theme="1"/>
      <name val="Calibri"/>
      <family val="2"/>
      <scheme val="minor"/>
    </font>
    <font>
      <sz val="11"/>
      <color theme="1"/>
      <name val="Calibri"/>
      <family val="2"/>
      <scheme val="minor"/>
    </font>
    <font>
      <sz val="10"/>
      <color rgb="FF000000"/>
      <name val="Times New Roman"/>
      <family val="1"/>
    </font>
    <font>
      <b/>
      <sz val="10"/>
      <color rgb="FF000000"/>
      <name val="Times New Roman"/>
      <family val="1"/>
    </font>
    <font>
      <b/>
      <sz val="8"/>
      <name val="Arial"/>
      <family val="34"/>
    </font>
    <font>
      <b/>
      <sz val="10"/>
      <name val="Arial"/>
      <family val="34"/>
    </font>
    <font>
      <b/>
      <sz val="9"/>
      <color rgb="FF0000CC"/>
      <name val="Arial"/>
      <family val="34"/>
    </font>
    <font>
      <b/>
      <sz val="9"/>
      <color rgb="FF0000CC"/>
      <name val="Times New Roman"/>
      <family val="1"/>
    </font>
    <font>
      <b/>
      <u/>
      <sz val="10"/>
      <color rgb="FF0000CC"/>
      <name val="Times New Roman"/>
      <family val="1"/>
    </font>
    <font>
      <b/>
      <sz val="10"/>
      <color rgb="FF0000CC"/>
      <name val="Times New Roman"/>
      <family val="1"/>
    </font>
    <font>
      <sz val="8"/>
      <name val="Arial"/>
      <family val="34"/>
    </font>
    <font>
      <sz val="8"/>
      <color rgb="FF000000"/>
      <name val="Arial"/>
      <family val="2"/>
    </font>
    <font>
      <sz val="10"/>
      <color rgb="FF0000CC"/>
      <name val="Times New Roman"/>
      <family val="1"/>
    </font>
    <font>
      <sz val="10"/>
      <name val="Times New Roman"/>
      <family val="1"/>
    </font>
    <font>
      <b/>
      <sz val="8"/>
      <color rgb="FF000000"/>
      <name val="Arial"/>
      <family val="2"/>
    </font>
    <font>
      <b/>
      <sz val="10"/>
      <name val="Times New Roman"/>
      <family val="1"/>
    </font>
    <font>
      <sz val="8"/>
      <color rgb="FF000000"/>
      <name val="Times New Roman"/>
      <family val="1"/>
    </font>
    <font>
      <b/>
      <sz val="9"/>
      <name val="Arial"/>
      <family val="34"/>
    </font>
    <font>
      <b/>
      <sz val="9"/>
      <color rgb="FF000000"/>
      <name val="Times New Roman"/>
      <family val="1"/>
    </font>
    <font>
      <sz val="8"/>
      <name val="Arial"/>
      <family val="2"/>
    </font>
    <font>
      <u/>
      <sz val="8"/>
      <color rgb="FF0000CC"/>
      <name val="Arial"/>
      <family val="2"/>
    </font>
    <font>
      <sz val="8"/>
      <color rgb="FF0000CC"/>
      <name val="Arial"/>
      <family val="2"/>
    </font>
    <font>
      <sz val="10"/>
      <color rgb="FF000000"/>
      <name val="Arial"/>
      <family val="2"/>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06">
    <xf numFmtId="0" fontId="0" fillId="0" borderId="0" xfId="0"/>
    <xf numFmtId="0" fontId="2" fillId="2" borderId="0" xfId="3" applyFill="1" applyBorder="1" applyAlignment="1">
      <alignment horizontal="left" vertical="center"/>
    </xf>
    <xf numFmtId="0" fontId="3" fillId="2" borderId="0" xfId="3" applyFont="1" applyFill="1" applyBorder="1" applyAlignment="1">
      <alignment horizontal="left" vertical="center"/>
    </xf>
    <xf numFmtId="0" fontId="10" fillId="2" borderId="0" xfId="3" applyFont="1" applyFill="1" applyBorder="1" applyAlignment="1">
      <alignment vertical="center"/>
    </xf>
    <xf numFmtId="0" fontId="2" fillId="2" borderId="0" xfId="3" applyFill="1" applyBorder="1" applyAlignment="1">
      <alignment vertical="center"/>
    </xf>
    <xf numFmtId="0" fontId="10" fillId="2" borderId="6" xfId="3"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8" xfId="3"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2" fillId="2" borderId="7" xfId="3" applyFill="1" applyBorder="1" applyAlignment="1">
      <alignment horizontal="left" vertical="center" wrapText="1"/>
    </xf>
    <xf numFmtId="3" fontId="12" fillId="2" borderId="7" xfId="3" applyNumberFormat="1" applyFont="1" applyFill="1" applyBorder="1" applyAlignment="1">
      <alignment horizontal="center" vertical="center" wrapText="1"/>
    </xf>
    <xf numFmtId="3" fontId="12" fillId="2" borderId="6" xfId="3" applyNumberFormat="1" applyFont="1" applyFill="1" applyBorder="1" applyAlignment="1">
      <alignment vertical="center" wrapText="1"/>
    </xf>
    <xf numFmtId="43" fontId="12" fillId="2" borderId="6" xfId="1" applyFont="1" applyFill="1" applyBorder="1" applyAlignment="1">
      <alignment vertical="center" wrapText="1"/>
    </xf>
    <xf numFmtId="3" fontId="13" fillId="2" borderId="6" xfId="3" applyNumberFormat="1" applyFont="1" applyFill="1" applyBorder="1" applyAlignment="1">
      <alignment vertical="center" wrapText="1"/>
    </xf>
    <xf numFmtId="3" fontId="12" fillId="2" borderId="7" xfId="3" applyNumberFormat="1" applyFont="1" applyFill="1" applyBorder="1" applyAlignment="1">
      <alignment vertical="center" wrapText="1"/>
    </xf>
    <xf numFmtId="164" fontId="11" fillId="2" borderId="1" xfId="3" applyNumberFormat="1" applyFont="1" applyFill="1" applyBorder="1" applyAlignment="1">
      <alignment horizontal="center" vertical="center" wrapText="1"/>
    </xf>
    <xf numFmtId="0" fontId="2" fillId="2" borderId="1" xfId="3" applyFill="1" applyBorder="1" applyAlignment="1">
      <alignment horizontal="left" vertical="center" wrapText="1"/>
    </xf>
    <xf numFmtId="164" fontId="14" fillId="2" borderId="9" xfId="3" applyNumberFormat="1" applyFont="1" applyFill="1" applyBorder="1" applyAlignment="1">
      <alignment horizontal="center" vertical="center" wrapText="1"/>
    </xf>
    <xf numFmtId="0" fontId="3" fillId="2" borderId="10" xfId="3" applyFont="1" applyFill="1" applyBorder="1" applyAlignment="1">
      <alignment horizontal="left" vertical="center" wrapText="1"/>
    </xf>
    <xf numFmtId="3" fontId="15" fillId="2" borderId="7" xfId="3" applyNumberFormat="1" applyFont="1" applyFill="1" applyBorder="1" applyAlignment="1">
      <alignment horizontal="center" vertical="center" wrapText="1"/>
    </xf>
    <xf numFmtId="3" fontId="15" fillId="2" borderId="7" xfId="3" applyNumberFormat="1" applyFont="1" applyFill="1" applyBorder="1" applyAlignment="1">
      <alignment vertical="center" wrapText="1"/>
    </xf>
    <xf numFmtId="3" fontId="15" fillId="2" borderId="6" xfId="3" applyNumberFormat="1" applyFont="1" applyFill="1" applyBorder="1" applyAlignment="1">
      <alignment vertical="center" wrapText="1"/>
    </xf>
    <xf numFmtId="164" fontId="11" fillId="2" borderId="0" xfId="3" applyNumberFormat="1" applyFont="1" applyFill="1" applyBorder="1" applyAlignment="1">
      <alignment horizontal="center" vertical="center" wrapText="1"/>
    </xf>
    <xf numFmtId="0" fontId="2" fillId="2" borderId="0" xfId="3" applyFill="1" applyBorder="1" applyAlignment="1">
      <alignment horizontal="left"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164" fontId="11" fillId="2" borderId="5" xfId="3" applyNumberFormat="1" applyFont="1" applyFill="1" applyBorder="1" applyAlignment="1">
      <alignment horizontal="center" vertical="center" wrapText="1"/>
    </xf>
    <xf numFmtId="0" fontId="2" fillId="2" borderId="5" xfId="3" applyFill="1" applyBorder="1" applyAlignment="1">
      <alignment horizontal="left" vertical="center" wrapText="1"/>
    </xf>
    <xf numFmtId="165" fontId="12" fillId="2" borderId="5" xfId="3" applyNumberFormat="1" applyFont="1" applyFill="1" applyBorder="1" applyAlignment="1">
      <alignment horizontal="left" vertical="center" wrapText="1"/>
    </xf>
    <xf numFmtId="165" fontId="2" fillId="2" borderId="5" xfId="3" applyNumberFormat="1" applyFill="1" applyBorder="1" applyAlignment="1">
      <alignment horizontal="left" vertical="center" wrapText="1"/>
    </xf>
    <xf numFmtId="166" fontId="3" fillId="2" borderId="7" xfId="3" applyNumberFormat="1" applyFont="1" applyFill="1" applyBorder="1" applyAlignment="1">
      <alignment horizontal="left" vertical="center" wrapText="1"/>
    </xf>
    <xf numFmtId="0" fontId="2" fillId="2" borderId="18" xfId="3" applyFill="1" applyBorder="1" applyAlignment="1">
      <alignment horizontal="left" vertical="center"/>
    </xf>
    <xf numFmtId="0" fontId="2" fillId="2" borderId="20" xfId="3" applyFill="1" applyBorder="1" applyAlignment="1">
      <alignment horizontal="left" vertical="center"/>
    </xf>
    <xf numFmtId="0" fontId="11" fillId="2" borderId="24"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2" fillId="2" borderId="25" xfId="3" applyFill="1" applyBorder="1" applyAlignment="1">
      <alignment horizontal="center" vertical="center"/>
    </xf>
    <xf numFmtId="0" fontId="2" fillId="2" borderId="25" xfId="3" applyFont="1" applyFill="1" applyBorder="1" applyAlignment="1">
      <alignment horizontal="left" vertical="center"/>
    </xf>
    <xf numFmtId="3" fontId="12" fillId="2" borderId="25" xfId="3" applyNumberFormat="1" applyFont="1" applyFill="1" applyBorder="1" applyAlignment="1">
      <alignment horizontal="center" vertical="center"/>
    </xf>
    <xf numFmtId="3" fontId="12" fillId="2" borderId="25" xfId="3" applyNumberFormat="1" applyFont="1" applyFill="1" applyBorder="1" applyAlignment="1">
      <alignment vertical="center"/>
    </xf>
    <xf numFmtId="3" fontId="2" fillId="2" borderId="25" xfId="3" applyNumberFormat="1" applyFill="1" applyBorder="1" applyAlignment="1">
      <alignment horizontal="right" vertical="center"/>
    </xf>
    <xf numFmtId="0" fontId="3" fillId="2" borderId="25" xfId="3" applyFont="1" applyFill="1" applyBorder="1" applyAlignment="1">
      <alignment horizontal="center" vertical="center"/>
    </xf>
    <xf numFmtId="0" fontId="3" fillId="2" borderId="25" xfId="3" applyFont="1" applyFill="1" applyBorder="1" applyAlignment="1">
      <alignment horizontal="left" vertical="center"/>
    </xf>
    <xf numFmtId="3" fontId="3" fillId="2" borderId="25" xfId="3" applyNumberFormat="1" applyFont="1" applyFill="1" applyBorder="1" applyAlignment="1">
      <alignment horizontal="center" vertical="center"/>
    </xf>
    <xf numFmtId="3" fontId="3" fillId="2" borderId="25" xfId="3" applyNumberFormat="1" applyFont="1" applyFill="1" applyBorder="1" applyAlignment="1">
      <alignment vertical="center"/>
    </xf>
    <xf numFmtId="0" fontId="16" fillId="2" borderId="25" xfId="3" applyFont="1" applyFill="1" applyBorder="1" applyAlignment="1">
      <alignment vertical="center" wrapText="1"/>
    </xf>
    <xf numFmtId="0" fontId="16" fillId="2" borderId="18" xfId="3" applyFont="1" applyFill="1" applyBorder="1" applyAlignment="1">
      <alignment vertical="center" wrapText="1"/>
    </xf>
    <xf numFmtId="0" fontId="2" fillId="2" borderId="18" xfId="3" applyFill="1" applyBorder="1" applyAlignment="1">
      <alignment horizontal="center" vertical="center"/>
    </xf>
    <xf numFmtId="0" fontId="2" fillId="2" borderId="26" xfId="3" applyFill="1" applyBorder="1" applyAlignment="1">
      <alignment horizontal="left" vertical="center"/>
    </xf>
    <xf numFmtId="0" fontId="2" fillId="2" borderId="26" xfId="3" applyFont="1" applyFill="1" applyBorder="1" applyAlignment="1">
      <alignment horizontal="left" vertical="center" wrapText="1"/>
    </xf>
    <xf numFmtId="165" fontId="12" fillId="2" borderId="25" xfId="1" applyNumberFormat="1" applyFont="1" applyFill="1" applyBorder="1" applyAlignment="1">
      <alignment horizontal="left" vertical="center"/>
    </xf>
    <xf numFmtId="165" fontId="2" fillId="2" borderId="25" xfId="3" applyNumberFormat="1" applyFill="1" applyBorder="1" applyAlignment="1">
      <alignment horizontal="left" vertical="center"/>
    </xf>
    <xf numFmtId="166" fontId="3" fillId="2" borderId="25" xfId="2" applyNumberFormat="1" applyFont="1" applyFill="1" applyBorder="1" applyAlignment="1">
      <alignment horizontal="left" vertical="center"/>
    </xf>
    <xf numFmtId="166" fontId="3" fillId="2" borderId="25" xfId="3" applyNumberFormat="1" applyFont="1" applyFill="1" applyBorder="1" applyAlignment="1">
      <alignment horizontal="left" vertical="center"/>
    </xf>
    <xf numFmtId="0" fontId="2" fillId="2" borderId="25" xfId="3" applyFill="1" applyBorder="1" applyAlignment="1">
      <alignment horizontal="left" vertical="center"/>
    </xf>
    <xf numFmtId="167" fontId="11" fillId="2" borderId="0" xfId="3" applyNumberFormat="1" applyFont="1" applyFill="1" applyBorder="1" applyAlignment="1">
      <alignment horizontal="left" vertical="center"/>
    </xf>
    <xf numFmtId="0" fontId="2" fillId="2" borderId="0" xfId="3" applyFill="1" applyBorder="1" applyAlignment="1">
      <alignment horizontal="center" vertical="center"/>
    </xf>
    <xf numFmtId="167" fontId="11" fillId="2" borderId="0" xfId="3" applyNumberFormat="1" applyFont="1" applyFill="1" applyBorder="1" applyAlignment="1">
      <alignment horizontal="center" vertical="center"/>
    </xf>
    <xf numFmtId="0" fontId="10" fillId="2" borderId="0" xfId="3" applyFont="1" applyFill="1" applyBorder="1" applyAlignment="1">
      <alignment horizontal="left" vertical="center" wrapText="1"/>
    </xf>
    <xf numFmtId="0" fontId="4" fillId="2" borderId="0" xfId="3" applyFont="1" applyFill="1" applyBorder="1" applyAlignment="1">
      <alignment horizontal="center" vertical="center"/>
    </xf>
    <xf numFmtId="0" fontId="19" fillId="2" borderId="0" xfId="3" applyFont="1" applyFill="1" applyBorder="1" applyAlignment="1">
      <alignment horizontal="left" vertical="center"/>
    </xf>
    <xf numFmtId="0" fontId="11" fillId="2" borderId="0" xfId="3" applyFont="1" applyFill="1" applyBorder="1" applyAlignment="1">
      <alignment horizontal="left" vertical="center"/>
    </xf>
    <xf numFmtId="0" fontId="22" fillId="2" borderId="0" xfId="3" applyFont="1" applyFill="1" applyBorder="1" applyAlignment="1">
      <alignment horizontal="left" vertical="center"/>
    </xf>
    <xf numFmtId="0" fontId="9" fillId="2" borderId="0" xfId="3" applyFont="1" applyFill="1" applyBorder="1" applyAlignment="1">
      <alignment horizontal="center" vertical="center"/>
    </xf>
    <xf numFmtId="0" fontId="6" fillId="2" borderId="0" xfId="3" applyFont="1" applyFill="1" applyBorder="1" applyAlignment="1">
      <alignment horizontal="left" vertical="center"/>
    </xf>
    <xf numFmtId="0" fontId="7" fillId="2" borderId="0" xfId="3" applyFont="1" applyFill="1" applyBorder="1" applyAlignment="1">
      <alignment horizontal="left" vertical="center"/>
    </xf>
    <xf numFmtId="0" fontId="2" fillId="2" borderId="0" xfId="3" applyFill="1" applyBorder="1" applyAlignment="1">
      <alignment horizontal="left" vertical="center"/>
    </xf>
    <xf numFmtId="0" fontId="2" fillId="2" borderId="11" xfId="3" applyFill="1" applyBorder="1" applyAlignment="1">
      <alignment horizontal="center" vertical="center" wrapText="1"/>
    </xf>
    <xf numFmtId="0" fontId="2" fillId="2" borderId="14" xfId="3" applyFill="1" applyBorder="1" applyAlignment="1">
      <alignment horizontal="center" vertical="center" wrapText="1"/>
    </xf>
    <xf numFmtId="0" fontId="2" fillId="2" borderId="12" xfId="3" applyFill="1" applyBorder="1" applyAlignment="1">
      <alignment horizontal="left" vertical="center" wrapText="1"/>
    </xf>
    <xf numFmtId="0" fontId="2" fillId="2" borderId="15" xfId="3" applyFill="1" applyBorder="1" applyAlignment="1">
      <alignment horizontal="left" vertical="center" wrapText="1"/>
    </xf>
    <xf numFmtId="0" fontId="3" fillId="2" borderId="13"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2" fillId="2" borderId="1" xfId="3" applyFill="1" applyBorder="1" applyAlignment="1">
      <alignment horizontal="center" vertical="center" wrapText="1"/>
    </xf>
    <xf numFmtId="0" fontId="2" fillId="2" borderId="5" xfId="3" applyFill="1" applyBorder="1" applyAlignment="1">
      <alignment horizontal="center" vertical="center" wrapText="1"/>
    </xf>
    <xf numFmtId="0" fontId="3" fillId="2" borderId="2" xfId="3" applyFont="1" applyFill="1" applyBorder="1" applyAlignment="1">
      <alignment horizontal="center" vertical="center" wrapText="1"/>
    </xf>
    <xf numFmtId="0" fontId="4" fillId="2" borderId="0" xfId="3" applyFont="1" applyFill="1" applyBorder="1" applyAlignment="1">
      <alignment horizontal="left" vertical="center"/>
    </xf>
    <xf numFmtId="0" fontId="16" fillId="2" borderId="0" xfId="3" applyFont="1" applyFill="1" applyBorder="1" applyAlignment="1">
      <alignment horizontal="left" vertical="center"/>
    </xf>
    <xf numFmtId="0" fontId="3" fillId="2" borderId="0" xfId="3" applyFont="1" applyFill="1" applyBorder="1" applyAlignment="1">
      <alignment horizontal="left" vertical="center"/>
    </xf>
    <xf numFmtId="0" fontId="2" fillId="2" borderId="19" xfId="3" applyFill="1" applyBorder="1" applyAlignment="1">
      <alignment horizontal="left" vertical="center"/>
    </xf>
    <xf numFmtId="0" fontId="2" fillId="2" borderId="0" xfId="3" applyFont="1" applyFill="1" applyBorder="1" applyAlignment="1">
      <alignment horizontal="left" vertical="center"/>
    </xf>
    <xf numFmtId="0" fontId="2" fillId="2" borderId="0" xfId="3" applyFill="1" applyBorder="1" applyAlignment="1">
      <alignment horizontal="left" vertical="center"/>
    </xf>
    <xf numFmtId="0" fontId="10" fillId="2" borderId="1" xfId="3" applyFont="1" applyFill="1" applyBorder="1" applyAlignment="1">
      <alignment horizontal="center" vertical="center" wrapText="1"/>
    </xf>
    <xf numFmtId="0" fontId="0" fillId="0" borderId="5" xfId="0" applyBorder="1" applyAlignment="1">
      <alignment horizontal="center" vertical="center" wrapText="1"/>
    </xf>
    <xf numFmtId="0" fontId="10" fillId="2" borderId="27" xfId="3" applyFont="1" applyFill="1" applyBorder="1" applyAlignment="1">
      <alignment horizontal="center" vertical="center" wrapText="1"/>
    </xf>
    <xf numFmtId="0" fontId="0" fillId="0" borderId="28" xfId="0" applyBorder="1" applyAlignment="1">
      <alignment horizontal="center" vertical="center" wrapText="1"/>
    </xf>
    <xf numFmtId="0" fontId="3" fillId="2" borderId="22" xfId="3" applyFont="1" applyFill="1" applyBorder="1" applyAlignment="1">
      <alignment horizontal="center" vertical="center" wrapText="1"/>
    </xf>
    <xf numFmtId="0" fontId="3" fillId="2" borderId="21" xfId="3" applyFont="1" applyFill="1" applyBorder="1" applyAlignment="1">
      <alignment horizontal="center" vertical="center" wrapText="1"/>
    </xf>
    <xf numFmtId="0" fontId="3" fillId="2" borderId="23" xfId="3" applyFont="1" applyFill="1" applyBorder="1" applyAlignment="1">
      <alignment horizontal="center" vertical="center" wrapText="1"/>
    </xf>
    <xf numFmtId="0" fontId="16" fillId="2" borderId="0" xfId="3" applyFont="1" applyFill="1" applyBorder="1" applyAlignment="1">
      <alignment horizontal="left" vertical="center"/>
    </xf>
    <xf numFmtId="0" fontId="3" fillId="2" borderId="0" xfId="3" applyFont="1" applyFill="1" applyBorder="1" applyAlignment="1">
      <alignment horizontal="left" vertical="center"/>
    </xf>
    <xf numFmtId="0" fontId="3" fillId="2" borderId="0" xfId="3" applyFont="1" applyFill="1" applyBorder="1" applyAlignment="1">
      <alignment horizontal="center" vertical="center"/>
    </xf>
    <xf numFmtId="0" fontId="9" fillId="2" borderId="0" xfId="3" applyFont="1" applyFill="1" applyBorder="1" applyAlignment="1">
      <alignment horizontal="left" vertical="center"/>
    </xf>
    <xf numFmtId="0" fontId="3" fillId="2" borderId="21" xfId="3" applyFont="1" applyFill="1" applyBorder="1" applyAlignment="1">
      <alignment horizontal="center" vertical="center"/>
    </xf>
    <xf numFmtId="0" fontId="3" fillId="2" borderId="22" xfId="3" applyFont="1" applyFill="1" applyBorder="1" applyAlignment="1">
      <alignment horizontal="left" vertical="center"/>
    </xf>
    <xf numFmtId="0" fontId="3" fillId="2" borderId="23" xfId="3" applyFont="1" applyFill="1" applyBorder="1" applyAlignment="1">
      <alignment horizontal="left" vertical="center"/>
    </xf>
    <xf numFmtId="0" fontId="2" fillId="2" borderId="20" xfId="3" applyFill="1" applyBorder="1" applyAlignment="1">
      <alignment horizontal="center" vertical="center"/>
    </xf>
    <xf numFmtId="0" fontId="2" fillId="2" borderId="19" xfId="3" applyFill="1" applyBorder="1" applyAlignment="1">
      <alignment horizontal="left" vertical="center"/>
    </xf>
    <xf numFmtId="0" fontId="2" fillId="2" borderId="22" xfId="3" applyFill="1" applyBorder="1" applyAlignment="1">
      <alignment horizontal="left" vertical="center"/>
    </xf>
    <xf numFmtId="0" fontId="2" fillId="2" borderId="23" xfId="3" applyFill="1" applyBorder="1" applyAlignment="1">
      <alignment horizontal="left" vertical="center"/>
    </xf>
    <xf numFmtId="0" fontId="17" fillId="2" borderId="0" xfId="3" applyFont="1" applyFill="1" applyBorder="1" applyAlignment="1">
      <alignment horizontal="left" vertical="center"/>
    </xf>
    <xf numFmtId="0" fontId="18" fillId="2" borderId="0" xfId="3" applyFont="1" applyFill="1" applyBorder="1" applyAlignment="1">
      <alignment horizontal="left" vertical="center"/>
    </xf>
    <xf numFmtId="0" fontId="2" fillId="2" borderId="0" xfId="3" applyFont="1" applyFill="1" applyBorder="1" applyAlignment="1">
      <alignment horizontal="left" vertical="center"/>
    </xf>
    <xf numFmtId="0" fontId="2" fillId="2" borderId="0" xfId="3" applyFill="1" applyBorder="1" applyAlignment="1">
      <alignment horizontal="left" vertical="center"/>
    </xf>
    <xf numFmtId="0" fontId="19" fillId="2" borderId="0" xfId="3" applyFont="1" applyFill="1" applyBorder="1" applyAlignment="1">
      <alignment horizontal="left" vertical="center" wrapText="1"/>
    </xf>
    <xf numFmtId="0" fontId="22" fillId="2" borderId="0" xfId="3" applyFont="1" applyFill="1" applyBorder="1" applyAlignment="1">
      <alignment horizontal="left" vertical="center" wrapText="1"/>
    </xf>
  </cellXfs>
  <cellStyles count="4">
    <cellStyle name="Comma" xfId="1" builtinId="3"/>
    <cellStyle name="Currency" xfId="2"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8757\AppData\Local\Microsoft\Windows\INetCache\Content.Outlook\3AAKL1KO\CSXT%20Q3-2019%20Form%20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B Form A"/>
      <sheetName val="STB Form B"/>
      <sheetName val="Instructions"/>
      <sheetName val="Certification"/>
      <sheetName val="Variances"/>
      <sheetName val="FORMA"/>
      <sheetName val="FORMB"/>
      <sheetName val="A_Q-o-Q"/>
      <sheetName val="B_Q-o-Q"/>
      <sheetName val="Q2A"/>
      <sheetName val="Q2B"/>
      <sheetName val="Y-o-Y ADiff"/>
      <sheetName val="Y-o-Y BDiff"/>
      <sheetName val="PYQ3A"/>
      <sheetName val="PYQ3B"/>
      <sheetName val="FORMA_ORG"/>
      <sheetName val="FORMB_ORG"/>
      <sheetName val="Breakdown"/>
    </sheetNames>
    <sheetDataSet>
      <sheetData sheetId="0">
        <row r="3">
          <cell r="F3" t="str">
            <v>Expires 10-31-2019</v>
          </cell>
        </row>
        <row r="7">
          <cell r="F7" t="str">
            <v>For Quarter Ending:  Q3-SEPTEMBER 30</v>
          </cell>
        </row>
        <row r="8">
          <cell r="F8">
            <v>2019</v>
          </cell>
          <cell r="G8"/>
          <cell r="H8"/>
        </row>
        <row r="18">
          <cell r="C18">
            <v>11572</v>
          </cell>
          <cell r="D18">
            <v>11746</v>
          </cell>
          <cell r="E18">
            <v>5445470.2400000002</v>
          </cell>
          <cell r="F18">
            <v>644257.25</v>
          </cell>
          <cell r="G18">
            <v>716955.59000000008</v>
          </cell>
        </row>
        <row r="27">
          <cell r="C27">
            <v>204881.34688000003</v>
          </cell>
          <cell r="D27">
            <v>33128.696550000001</v>
          </cell>
          <cell r="E27">
            <v>31954.469850000001</v>
          </cell>
        </row>
      </sheetData>
      <sheetData sheetId="1"/>
      <sheetData sheetId="2"/>
      <sheetData sheetId="3"/>
      <sheetData sheetId="4"/>
      <sheetData sheetId="5">
        <row r="9">
          <cell r="C9">
            <v>795</v>
          </cell>
          <cell r="D9">
            <v>795</v>
          </cell>
          <cell r="E9">
            <v>418656</v>
          </cell>
          <cell r="F9">
            <v>0</v>
          </cell>
          <cell r="G9">
            <v>0</v>
          </cell>
          <cell r="I9">
            <v>23010662.129999999</v>
          </cell>
          <cell r="J9">
            <v>0</v>
          </cell>
          <cell r="K9">
            <v>0</v>
          </cell>
        </row>
        <row r="30">
          <cell r="C30">
            <v>1766</v>
          </cell>
          <cell r="D30">
            <v>1773</v>
          </cell>
          <cell r="E30">
            <v>891241.9</v>
          </cell>
          <cell r="F30">
            <v>45617.86</v>
          </cell>
          <cell r="G30">
            <v>37924.239999999998</v>
          </cell>
          <cell r="I30">
            <v>37130608.780000001</v>
          </cell>
          <cell r="J30">
            <v>2205344.39</v>
          </cell>
          <cell r="K30">
            <v>1767978.82</v>
          </cell>
        </row>
        <row r="52">
          <cell r="C52">
            <v>5080</v>
          </cell>
          <cell r="D52">
            <v>5162</v>
          </cell>
          <cell r="E52">
            <v>2379228.37</v>
          </cell>
          <cell r="F52">
            <v>399898.49</v>
          </cell>
          <cell r="G52">
            <v>354399.9</v>
          </cell>
          <cell r="I52">
            <v>82763375.640000001</v>
          </cell>
          <cell r="J52">
            <v>20456248.73</v>
          </cell>
          <cell r="K52">
            <v>17344031.800000001</v>
          </cell>
        </row>
        <row r="77">
          <cell r="C77">
            <v>3047</v>
          </cell>
          <cell r="D77">
            <v>3105</v>
          </cell>
          <cell r="E77">
            <v>1395311.76</v>
          </cell>
          <cell r="F77">
            <v>139289.22</v>
          </cell>
          <cell r="G77">
            <v>219027.54</v>
          </cell>
          <cell r="I77">
            <v>47372303.490000002</v>
          </cell>
          <cell r="J77">
            <v>7000187.9800000004</v>
          </cell>
          <cell r="K77">
            <v>7865328.3799999999</v>
          </cell>
        </row>
        <row r="102">
          <cell r="C102">
            <v>884</v>
          </cell>
          <cell r="D102">
            <v>911</v>
          </cell>
          <cell r="E102">
            <v>361032.21</v>
          </cell>
          <cell r="F102">
            <v>59451.68</v>
          </cell>
          <cell r="G102">
            <v>105603.91</v>
          </cell>
          <cell r="I102">
            <v>14604396.84</v>
          </cell>
          <cell r="J102">
            <v>3466915.45</v>
          </cell>
          <cell r="K102">
            <v>4977130.8499999996</v>
          </cell>
        </row>
      </sheetData>
      <sheetData sheetId="6">
        <row r="28">
          <cell r="C28">
            <v>7566</v>
          </cell>
          <cell r="D28">
            <v>7830</v>
          </cell>
          <cell r="E28">
            <v>2970046.18</v>
          </cell>
          <cell r="F28">
            <v>3458429.15</v>
          </cell>
          <cell r="G28">
            <v>345816.42</v>
          </cell>
          <cell r="H28">
            <v>1105488.83</v>
          </cell>
          <cell r="J28">
            <v>111099344.22</v>
          </cell>
          <cell r="K28">
            <v>16484573.310000001</v>
          </cell>
          <cell r="L28">
            <v>44649709.060000002</v>
          </cell>
          <cell r="N28">
            <v>35647601</v>
          </cell>
          <cell r="O28">
            <v>6177808.25</v>
          </cell>
          <cell r="P28">
            <v>349893</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142"/>
  <sheetViews>
    <sheetView tabSelected="1" zoomScaleNormal="100" workbookViewId="0">
      <selection activeCell="C38" sqref="C38"/>
    </sheetView>
  </sheetViews>
  <sheetFormatPr defaultColWidth="8.85546875" defaultRowHeight="12.75" x14ac:dyDescent="0.25"/>
  <cols>
    <col min="1" max="1" width="6" style="65" customWidth="1"/>
    <col min="2" max="2" width="39.7109375" style="65" customWidth="1"/>
    <col min="3" max="3" width="13.28515625" style="65" customWidth="1"/>
    <col min="4" max="4" width="12.28515625" style="65" customWidth="1"/>
    <col min="5" max="5" width="38.42578125" style="65" customWidth="1"/>
    <col min="6" max="6" width="13.5703125" style="65" customWidth="1"/>
    <col min="7" max="7" width="11.28515625" style="65" customWidth="1"/>
    <col min="8" max="8" width="15.7109375" style="65" customWidth="1"/>
    <col min="9" max="9" width="2.7109375" style="65" customWidth="1"/>
    <col min="10" max="10" width="11.7109375" style="65" customWidth="1"/>
    <col min="11" max="16384" width="8.85546875" style="65"/>
  </cols>
  <sheetData>
    <row r="1" spans="1:8" ht="12.75" customHeight="1" x14ac:dyDescent="0.25">
      <c r="A1" s="76" t="s">
        <v>83</v>
      </c>
      <c r="B1" s="78"/>
      <c r="C1" s="81"/>
      <c r="D1" s="81"/>
      <c r="E1" s="81"/>
      <c r="F1" s="78" t="s">
        <v>0</v>
      </c>
      <c r="G1" s="81"/>
      <c r="H1" s="81"/>
    </row>
    <row r="2" spans="1:8" ht="12.75" customHeight="1" x14ac:dyDescent="0.25">
      <c r="A2" s="76" t="s">
        <v>84</v>
      </c>
      <c r="B2" s="78"/>
      <c r="C2" s="81"/>
      <c r="D2" s="81"/>
      <c r="E2" s="81"/>
      <c r="F2" s="80" t="s">
        <v>1</v>
      </c>
      <c r="G2" s="81"/>
      <c r="H2" s="81"/>
    </row>
    <row r="3" spans="1:8" x14ac:dyDescent="0.25">
      <c r="A3" s="76" t="s">
        <v>85</v>
      </c>
      <c r="B3" s="78"/>
      <c r="C3" s="81"/>
      <c r="D3" s="81"/>
      <c r="E3" s="81"/>
      <c r="F3" s="80" t="s">
        <v>86</v>
      </c>
      <c r="G3" s="81"/>
      <c r="H3" s="81"/>
    </row>
    <row r="4" spans="1:8" ht="11.1" customHeight="1" x14ac:dyDescent="0.25">
      <c r="A4" s="81"/>
      <c r="B4" s="81"/>
      <c r="C4" s="81"/>
      <c r="D4" s="81"/>
      <c r="E4" s="81"/>
      <c r="F4" s="81"/>
      <c r="G4" s="81"/>
      <c r="H4" s="81"/>
    </row>
    <row r="5" spans="1:8" ht="12.95" customHeight="1" x14ac:dyDescent="0.25">
      <c r="A5" s="81" t="s">
        <v>2</v>
      </c>
      <c r="B5" s="81"/>
      <c r="C5" s="81"/>
      <c r="D5" s="81"/>
      <c r="E5" s="81"/>
      <c r="F5" s="81"/>
      <c r="G5" s="81"/>
      <c r="H5" s="81"/>
    </row>
    <row r="6" spans="1:8" ht="12.95" customHeight="1" x14ac:dyDescent="0.25">
      <c r="A6" s="81"/>
      <c r="B6" s="81"/>
      <c r="C6" s="81"/>
      <c r="D6" s="81"/>
      <c r="E6" s="81"/>
      <c r="F6" s="81"/>
      <c r="G6" s="81"/>
      <c r="H6" s="81"/>
    </row>
    <row r="7" spans="1:8" ht="13.5" customHeight="1" x14ac:dyDescent="0.25">
      <c r="A7" s="63" t="s">
        <v>3</v>
      </c>
      <c r="B7" s="64"/>
      <c r="C7" s="64"/>
      <c r="D7" s="64"/>
      <c r="E7" s="64"/>
      <c r="F7" s="80" t="s">
        <v>87</v>
      </c>
      <c r="G7" s="81"/>
      <c r="H7" s="81"/>
    </row>
    <row r="8" spans="1:8" ht="14.25" customHeight="1" x14ac:dyDescent="0.25">
      <c r="A8" s="81"/>
      <c r="B8" s="81"/>
      <c r="C8" s="81"/>
      <c r="D8" s="81"/>
      <c r="E8" s="81"/>
      <c r="F8" s="62">
        <v>2019</v>
      </c>
      <c r="G8" s="62"/>
      <c r="H8" s="62"/>
    </row>
    <row r="9" spans="1:8" ht="11.1" customHeight="1" x14ac:dyDescent="0.25">
      <c r="A9" s="3" t="s">
        <v>4</v>
      </c>
      <c r="B9" s="4"/>
      <c r="C9" s="4"/>
      <c r="D9" s="4"/>
      <c r="E9" s="4"/>
      <c r="F9" s="81"/>
      <c r="G9" s="81"/>
      <c r="H9" s="81"/>
    </row>
    <row r="10" spans="1:8" ht="15" customHeight="1" x14ac:dyDescent="0.25">
      <c r="A10" s="80" t="s">
        <v>5</v>
      </c>
      <c r="B10" s="81"/>
      <c r="C10" s="81"/>
      <c r="D10" s="81"/>
      <c r="E10" s="81"/>
      <c r="F10" s="81"/>
      <c r="G10" s="81"/>
      <c r="H10" s="81"/>
    </row>
    <row r="11" spans="1:8" ht="11.25" customHeight="1" x14ac:dyDescent="0.25">
      <c r="A11" s="73" t="s">
        <v>6</v>
      </c>
      <c r="B11" s="73" t="s">
        <v>7</v>
      </c>
      <c r="C11" s="82" t="s">
        <v>8</v>
      </c>
      <c r="D11" s="84" t="s">
        <v>9</v>
      </c>
      <c r="E11" s="75" t="s">
        <v>10</v>
      </c>
      <c r="F11" s="71"/>
      <c r="G11" s="71"/>
      <c r="H11" s="72"/>
    </row>
    <row r="12" spans="1:8" ht="45" x14ac:dyDescent="0.25">
      <c r="A12" s="74"/>
      <c r="B12" s="74"/>
      <c r="C12" s="83"/>
      <c r="D12" s="85"/>
      <c r="E12" s="5" t="s">
        <v>11</v>
      </c>
      <c r="F12" s="6" t="s">
        <v>12</v>
      </c>
      <c r="G12" s="6" t="s">
        <v>13</v>
      </c>
      <c r="H12" s="7" t="s">
        <v>14</v>
      </c>
    </row>
    <row r="13" spans="1:8" ht="12" customHeight="1" x14ac:dyDescent="0.25">
      <c r="A13" s="8">
        <v>100</v>
      </c>
      <c r="B13" s="9" t="s">
        <v>15</v>
      </c>
      <c r="C13" s="10">
        <f>[1]FORMA!C9</f>
        <v>795</v>
      </c>
      <c r="D13" s="10">
        <f>[1]FORMA!D9</f>
        <v>795</v>
      </c>
      <c r="E13" s="11">
        <f>[1]FORMA!E9</f>
        <v>418656</v>
      </c>
      <c r="F13" s="12">
        <f>[1]FORMA!F9</f>
        <v>0</v>
      </c>
      <c r="G13" s="12">
        <f>[1]FORMA!G9</f>
        <v>0</v>
      </c>
      <c r="H13" s="13">
        <f>SUM(E13:G13)</f>
        <v>418656</v>
      </c>
    </row>
    <row r="14" spans="1:8" ht="12" customHeight="1" x14ac:dyDescent="0.25">
      <c r="A14" s="8">
        <v>200</v>
      </c>
      <c r="B14" s="9" t="s">
        <v>16</v>
      </c>
      <c r="C14" s="10">
        <f>[1]FORMA!C30</f>
        <v>1766</v>
      </c>
      <c r="D14" s="10">
        <f>[1]FORMA!D30</f>
        <v>1773</v>
      </c>
      <c r="E14" s="11">
        <f>[1]FORMA!E30</f>
        <v>891241.9</v>
      </c>
      <c r="F14" s="11">
        <f>[1]FORMA!F30</f>
        <v>45617.86</v>
      </c>
      <c r="G14" s="11">
        <f>[1]FORMA!G30</f>
        <v>37924.239999999998</v>
      </c>
      <c r="H14" s="13">
        <f t="shared" ref="H14:H18" si="0">SUM(E14:G14)</f>
        <v>974784</v>
      </c>
    </row>
    <row r="15" spans="1:8" ht="12" customHeight="1" x14ac:dyDescent="0.25">
      <c r="A15" s="8">
        <v>300</v>
      </c>
      <c r="B15" s="9" t="s">
        <v>17</v>
      </c>
      <c r="C15" s="10">
        <f>[1]FORMA!C52</f>
        <v>5080</v>
      </c>
      <c r="D15" s="10">
        <f>[1]FORMA!D52</f>
        <v>5162</v>
      </c>
      <c r="E15" s="14">
        <f>[1]FORMA!E52</f>
        <v>2379228.37</v>
      </c>
      <c r="F15" s="14">
        <f>[1]FORMA!F52</f>
        <v>399898.49</v>
      </c>
      <c r="G15" s="14">
        <f>[1]FORMA!G52</f>
        <v>354399.9</v>
      </c>
      <c r="H15" s="13">
        <f t="shared" si="0"/>
        <v>3133526.7600000002</v>
      </c>
    </row>
    <row r="16" spans="1:8" ht="12" customHeight="1" x14ac:dyDescent="0.25">
      <c r="A16" s="8">
        <v>400</v>
      </c>
      <c r="B16" s="9" t="s">
        <v>18</v>
      </c>
      <c r="C16" s="10">
        <f>[1]FORMA!C77</f>
        <v>3047</v>
      </c>
      <c r="D16" s="10">
        <f>[1]FORMA!D77</f>
        <v>3105</v>
      </c>
      <c r="E16" s="14">
        <f>[1]FORMA!E77</f>
        <v>1395311.76</v>
      </c>
      <c r="F16" s="14">
        <f>[1]FORMA!F77</f>
        <v>139289.22</v>
      </c>
      <c r="G16" s="14">
        <f>[1]FORMA!G77</f>
        <v>219027.54</v>
      </c>
      <c r="H16" s="13">
        <f t="shared" si="0"/>
        <v>1753628.52</v>
      </c>
    </row>
    <row r="17" spans="1:8" ht="12" customHeight="1" x14ac:dyDescent="0.25">
      <c r="A17" s="15">
        <v>500</v>
      </c>
      <c r="B17" s="16" t="s">
        <v>19</v>
      </c>
      <c r="C17" s="10">
        <f>[1]FORMA!C102</f>
        <v>884</v>
      </c>
      <c r="D17" s="10">
        <f>[1]FORMA!D102</f>
        <v>911</v>
      </c>
      <c r="E17" s="14">
        <f>[1]FORMA!E102</f>
        <v>361032.21</v>
      </c>
      <c r="F17" s="14">
        <f>[1]FORMA!F102</f>
        <v>59451.68</v>
      </c>
      <c r="G17" s="14">
        <f>[1]FORMA!G102</f>
        <v>105603.91</v>
      </c>
      <c r="H17" s="13">
        <f t="shared" si="0"/>
        <v>526087.80000000005</v>
      </c>
    </row>
    <row r="18" spans="1:8" ht="12" customHeight="1" x14ac:dyDescent="0.25">
      <c r="A18" s="17">
        <v>550</v>
      </c>
      <c r="B18" s="18" t="s">
        <v>20</v>
      </c>
      <c r="C18" s="19">
        <f>SUM(C13:C17)</f>
        <v>11572</v>
      </c>
      <c r="D18" s="19">
        <f t="shared" ref="D18:G18" si="1">SUM(D13:D17)</f>
        <v>11746</v>
      </c>
      <c r="E18" s="20">
        <f t="shared" si="1"/>
        <v>5445470.2400000002</v>
      </c>
      <c r="F18" s="20">
        <f t="shared" si="1"/>
        <v>644257.25</v>
      </c>
      <c r="G18" s="20">
        <f t="shared" si="1"/>
        <v>716955.59000000008</v>
      </c>
      <c r="H18" s="21">
        <f t="shared" si="0"/>
        <v>6806683.0800000001</v>
      </c>
    </row>
    <row r="19" spans="1:8" ht="12" customHeight="1" x14ac:dyDescent="0.25">
      <c r="A19" s="22"/>
      <c r="B19" s="23"/>
      <c r="C19" s="23"/>
      <c r="D19" s="23"/>
      <c r="E19" s="23"/>
      <c r="F19" s="23"/>
      <c r="G19" s="23"/>
      <c r="H19" s="23"/>
    </row>
    <row r="20" spans="1:8" ht="24" customHeight="1" x14ac:dyDescent="0.25">
      <c r="A20" s="66"/>
      <c r="B20" s="68"/>
      <c r="C20" s="70" t="s">
        <v>21</v>
      </c>
      <c r="D20" s="71"/>
      <c r="E20" s="71"/>
      <c r="F20" s="72"/>
      <c r="G20" s="81"/>
      <c r="H20" s="81"/>
    </row>
    <row r="21" spans="1:8" ht="56.25" x14ac:dyDescent="0.25">
      <c r="A21" s="67"/>
      <c r="B21" s="69"/>
      <c r="C21" s="24" t="s">
        <v>22</v>
      </c>
      <c r="D21" s="24" t="s">
        <v>23</v>
      </c>
      <c r="E21" s="24" t="s">
        <v>24</v>
      </c>
      <c r="F21" s="25" t="s">
        <v>25</v>
      </c>
      <c r="G21" s="81"/>
      <c r="H21" s="81"/>
    </row>
    <row r="22" spans="1:8" ht="12" customHeight="1" x14ac:dyDescent="0.25">
      <c r="A22" s="26">
        <v>100</v>
      </c>
      <c r="B22" s="27" t="s">
        <v>15</v>
      </c>
      <c r="C22" s="28">
        <f>[1]FORMA!I9/1000</f>
        <v>23010.662130000001</v>
      </c>
      <c r="D22" s="28">
        <f>[1]FORMA!J9/1000</f>
        <v>0</v>
      </c>
      <c r="E22" s="28">
        <f>[1]FORMA!K9/1000</f>
        <v>0</v>
      </c>
      <c r="F22" s="29">
        <f>SUM(C22:E22)</f>
        <v>23010.662130000001</v>
      </c>
      <c r="G22" s="81"/>
      <c r="H22" s="81"/>
    </row>
    <row r="23" spans="1:8" ht="12" customHeight="1" x14ac:dyDescent="0.25">
      <c r="A23" s="8">
        <v>200</v>
      </c>
      <c r="B23" s="9" t="s">
        <v>16</v>
      </c>
      <c r="C23" s="28">
        <f>[1]FORMA!I30/1000</f>
        <v>37130.608780000002</v>
      </c>
      <c r="D23" s="28">
        <f>[1]FORMA!J30/1000</f>
        <v>2205.3443900000002</v>
      </c>
      <c r="E23" s="28">
        <f>[1]FORMA!K30/1000</f>
        <v>1767.97882</v>
      </c>
      <c r="F23" s="29">
        <f t="shared" ref="F23:F26" si="2">SUM(C23:E23)</f>
        <v>41103.931989999997</v>
      </c>
      <c r="G23" s="81"/>
      <c r="H23" s="81"/>
    </row>
    <row r="24" spans="1:8" ht="12" customHeight="1" x14ac:dyDescent="0.25">
      <c r="A24" s="8">
        <v>300</v>
      </c>
      <c r="B24" s="9" t="s">
        <v>17</v>
      </c>
      <c r="C24" s="28">
        <f>[1]FORMA!I52/1000</f>
        <v>82763.375639999998</v>
      </c>
      <c r="D24" s="28">
        <f>[1]FORMA!J52/1000</f>
        <v>20456.248729999999</v>
      </c>
      <c r="E24" s="28">
        <f>[1]FORMA!K52/1000</f>
        <v>17344.031800000001</v>
      </c>
      <c r="F24" s="29">
        <f t="shared" si="2"/>
        <v>120563.65617</v>
      </c>
      <c r="G24" s="81"/>
      <c r="H24" s="81"/>
    </row>
    <row r="25" spans="1:8" ht="12" customHeight="1" x14ac:dyDescent="0.25">
      <c r="A25" s="8">
        <v>400</v>
      </c>
      <c r="B25" s="9" t="s">
        <v>18</v>
      </c>
      <c r="C25" s="28">
        <f>[1]FORMA!I77/1000</f>
        <v>47372.303490000006</v>
      </c>
      <c r="D25" s="28">
        <f>[1]FORMA!J77/1000</f>
        <v>7000.1879800000006</v>
      </c>
      <c r="E25" s="28">
        <f>[1]FORMA!K77/1000</f>
        <v>7865.3283799999999</v>
      </c>
      <c r="F25" s="29">
        <f t="shared" si="2"/>
        <v>62237.819850000007</v>
      </c>
      <c r="G25" s="81"/>
      <c r="H25" s="81"/>
    </row>
    <row r="26" spans="1:8" ht="12" customHeight="1" x14ac:dyDescent="0.25">
      <c r="A26" s="8">
        <v>500</v>
      </c>
      <c r="B26" s="9" t="s">
        <v>19</v>
      </c>
      <c r="C26" s="28">
        <f>[1]FORMA!I102/1000</f>
        <v>14604.396839999999</v>
      </c>
      <c r="D26" s="28">
        <f>[1]FORMA!J102/1000</f>
        <v>3466.91545</v>
      </c>
      <c r="E26" s="28">
        <f>[1]FORMA!K102/1000</f>
        <v>4977.1308499999996</v>
      </c>
      <c r="F26" s="29">
        <f t="shared" si="2"/>
        <v>23048.443139999996</v>
      </c>
      <c r="G26" s="81"/>
      <c r="H26" s="81"/>
    </row>
    <row r="27" spans="1:8" ht="12" customHeight="1" x14ac:dyDescent="0.25">
      <c r="A27" s="8">
        <v>550</v>
      </c>
      <c r="B27" s="9" t="s">
        <v>26</v>
      </c>
      <c r="C27" s="30">
        <f>SUM(C22:C26)</f>
        <v>204881.34688000003</v>
      </c>
      <c r="D27" s="30">
        <f t="shared" ref="D27:F27" si="3">SUM(D22:D26)</f>
        <v>33128.696550000001</v>
      </c>
      <c r="E27" s="30">
        <f t="shared" si="3"/>
        <v>31954.469850000001</v>
      </c>
      <c r="F27" s="30">
        <f t="shared" si="3"/>
        <v>269964.51328000001</v>
      </c>
      <c r="G27" s="81"/>
      <c r="H27" s="81"/>
    </row>
    <row r="28" spans="1:8" ht="11.1" customHeight="1" x14ac:dyDescent="0.25">
      <c r="A28" s="77" t="s">
        <v>27</v>
      </c>
      <c r="B28" s="77"/>
      <c r="C28" s="81"/>
      <c r="D28" s="81"/>
      <c r="E28" s="81"/>
      <c r="F28" s="81"/>
      <c r="G28" s="81"/>
      <c r="H28" s="81"/>
    </row>
    <row r="29" spans="1:8" ht="11.1" customHeight="1" x14ac:dyDescent="0.25">
      <c r="A29" s="77" t="s">
        <v>28</v>
      </c>
      <c r="B29" s="77"/>
      <c r="C29" s="81"/>
      <c r="D29" s="81"/>
      <c r="E29" s="81"/>
      <c r="F29" s="81"/>
      <c r="G29" s="81"/>
      <c r="H29" s="81"/>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2">
    <mergeCell ref="C11:C12"/>
    <mergeCell ref="D11:D12"/>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88"/>
  <sheetViews>
    <sheetView zoomScaleNormal="100" workbookViewId="0">
      <selection activeCell="M11" sqref="M11"/>
    </sheetView>
  </sheetViews>
  <sheetFormatPr defaultColWidth="8.85546875" defaultRowHeight="12.75" x14ac:dyDescent="0.25"/>
  <cols>
    <col min="1" max="1" width="6.7109375" style="65" customWidth="1"/>
    <col min="2" max="2" width="30.5703125" style="65" bestFit="1" customWidth="1"/>
    <col min="3" max="3" width="14.140625" style="65" customWidth="1"/>
    <col min="4" max="4" width="13.28515625" style="65" customWidth="1"/>
    <col min="5" max="5" width="13.42578125" style="65" customWidth="1"/>
    <col min="6" max="6" width="15.140625" style="65" customWidth="1"/>
    <col min="7" max="7" width="13" style="65" customWidth="1"/>
    <col min="8" max="8" width="12" style="65" customWidth="1"/>
    <col min="9" max="9" width="15" style="65" customWidth="1"/>
    <col min="10" max="16384" width="8.85546875" style="65"/>
  </cols>
  <sheetData>
    <row r="1" spans="1:9" x14ac:dyDescent="0.25">
      <c r="A1" s="100" t="s">
        <v>29</v>
      </c>
      <c r="B1" s="101"/>
      <c r="C1" s="81"/>
      <c r="D1" s="81"/>
      <c r="E1" s="81"/>
      <c r="F1" s="90" t="s">
        <v>30</v>
      </c>
      <c r="G1" s="90"/>
      <c r="H1" s="90"/>
      <c r="I1" s="90"/>
    </row>
    <row r="2" spans="1:9" x14ac:dyDescent="0.25">
      <c r="A2" s="101" t="s">
        <v>31</v>
      </c>
      <c r="B2" s="101"/>
      <c r="C2" s="81"/>
      <c r="D2" s="81"/>
      <c r="E2" s="81"/>
      <c r="F2" s="102" t="s">
        <v>32</v>
      </c>
      <c r="G2" s="103"/>
      <c r="H2" s="103"/>
      <c r="I2" s="103"/>
    </row>
    <row r="3" spans="1:9" x14ac:dyDescent="0.25">
      <c r="A3" s="101" t="s">
        <v>33</v>
      </c>
      <c r="B3" s="101"/>
      <c r="C3" s="81"/>
      <c r="D3" s="81"/>
      <c r="E3" s="81"/>
      <c r="F3" s="102" t="str">
        <f>'[1]STB Form A'!F3</f>
        <v>Expires 10-31-2019</v>
      </c>
      <c r="G3" s="103"/>
      <c r="H3" s="103"/>
      <c r="I3" s="103"/>
    </row>
    <row r="4" spans="1:9" x14ac:dyDescent="0.25">
      <c r="A4" s="81"/>
      <c r="B4" s="81"/>
      <c r="C4" s="81"/>
      <c r="D4" s="81"/>
      <c r="E4" s="81"/>
      <c r="F4" s="81"/>
      <c r="G4" s="81"/>
      <c r="H4" s="81"/>
      <c r="I4" s="81"/>
    </row>
    <row r="5" spans="1:9" x14ac:dyDescent="0.25">
      <c r="A5" s="90" t="s">
        <v>34</v>
      </c>
      <c r="B5" s="90"/>
      <c r="C5" s="90"/>
      <c r="D5" s="90"/>
      <c r="E5" s="81"/>
      <c r="F5" s="90" t="str">
        <f>'[1]STB Form A'!F7:H7</f>
        <v>For Quarter Ending:  Q3-SEPTEMBER 30</v>
      </c>
      <c r="G5" s="90"/>
      <c r="H5" s="90"/>
      <c r="I5" s="90"/>
    </row>
    <row r="6" spans="1:9" x14ac:dyDescent="0.25">
      <c r="A6" s="81"/>
      <c r="B6" s="81"/>
      <c r="C6" s="81"/>
      <c r="D6" s="81"/>
      <c r="E6" s="81"/>
      <c r="F6" s="91">
        <f>'[1]STB Form A'!F8:H8</f>
        <v>2019</v>
      </c>
      <c r="G6" s="91"/>
      <c r="H6" s="91"/>
      <c r="I6" s="91"/>
    </row>
    <row r="7" spans="1:9" x14ac:dyDescent="0.25">
      <c r="A7" s="92" t="s">
        <v>3</v>
      </c>
      <c r="B7" s="92"/>
      <c r="C7" s="92"/>
      <c r="D7" s="92"/>
      <c r="E7" s="92"/>
      <c r="F7" s="81"/>
      <c r="G7" s="81"/>
      <c r="H7" s="81"/>
      <c r="I7" s="81"/>
    </row>
    <row r="8" spans="1:9" x14ac:dyDescent="0.25">
      <c r="A8" s="31"/>
      <c r="B8" s="79"/>
      <c r="C8" s="31"/>
      <c r="D8" s="32"/>
      <c r="E8" s="93" t="s">
        <v>35</v>
      </c>
      <c r="F8" s="94"/>
      <c r="G8" s="94"/>
      <c r="H8" s="94"/>
      <c r="I8" s="95"/>
    </row>
    <row r="9" spans="1:9" ht="56.25" x14ac:dyDescent="0.25">
      <c r="A9" s="33" t="s">
        <v>36</v>
      </c>
      <c r="B9" s="33" t="s">
        <v>37</v>
      </c>
      <c r="C9" s="33" t="s">
        <v>38</v>
      </c>
      <c r="D9" s="33" t="s">
        <v>39</v>
      </c>
      <c r="E9" s="33" t="s">
        <v>40</v>
      </c>
      <c r="F9" s="34" t="s">
        <v>41</v>
      </c>
      <c r="G9" s="34" t="s">
        <v>42</v>
      </c>
      <c r="H9" s="34" t="s">
        <v>43</v>
      </c>
      <c r="I9" s="34" t="s">
        <v>44</v>
      </c>
    </row>
    <row r="10" spans="1:9" x14ac:dyDescent="0.25">
      <c r="A10" s="35">
        <v>600</v>
      </c>
      <c r="B10" s="36" t="s">
        <v>45</v>
      </c>
      <c r="C10" s="37">
        <f>[1]FORMB!C28</f>
        <v>7566</v>
      </c>
      <c r="D10" s="37">
        <f>[1]FORMB!D28</f>
        <v>7830</v>
      </c>
      <c r="E10" s="38">
        <f>[1]FORMB!E28</f>
        <v>2970046.18</v>
      </c>
      <c r="F10" s="38">
        <f>[1]FORMB!F28</f>
        <v>3458429.15</v>
      </c>
      <c r="G10" s="38">
        <f>[1]FORMB!G28</f>
        <v>345816.42</v>
      </c>
      <c r="H10" s="38">
        <f>[1]FORMB!H28</f>
        <v>1105488.83</v>
      </c>
      <c r="I10" s="39">
        <f>SUM(F10:H10)</f>
        <v>4909734.4000000004</v>
      </c>
    </row>
    <row r="11" spans="1:9" ht="15" customHeight="1" x14ac:dyDescent="0.25">
      <c r="A11" s="40">
        <v>700</v>
      </c>
      <c r="B11" s="41" t="s">
        <v>46</v>
      </c>
      <c r="C11" s="42">
        <f>C10+'[1]STB Form A'!C18</f>
        <v>19138</v>
      </c>
      <c r="D11" s="42">
        <f>D10+'[1]STB Form A'!D18</f>
        <v>19576</v>
      </c>
      <c r="E11" s="43">
        <f>E10+'[1]STB Form A'!E18</f>
        <v>8415516.4199999999</v>
      </c>
      <c r="F11" s="43">
        <f>F10+'[1]STB Form A'!E18</f>
        <v>8903899.3900000006</v>
      </c>
      <c r="G11" s="43">
        <f>G10+'[1]STB Form A'!F18</f>
        <v>990073.66999999993</v>
      </c>
      <c r="H11" s="43">
        <f>H10+'[1]STB Form A'!G18</f>
        <v>1822444.4200000002</v>
      </c>
      <c r="I11" s="43">
        <f>SUM(F11:H11)</f>
        <v>11716417.48</v>
      </c>
    </row>
    <row r="12" spans="1:9" ht="31.5" customHeight="1" x14ac:dyDescent="0.25">
      <c r="A12" s="96"/>
      <c r="B12" s="97"/>
      <c r="C12" s="98"/>
      <c r="D12" s="99"/>
      <c r="E12" s="44" t="s">
        <v>47</v>
      </c>
      <c r="F12" s="44" t="s">
        <v>48</v>
      </c>
      <c r="G12" s="45" t="s">
        <v>49</v>
      </c>
      <c r="H12" s="45" t="s">
        <v>50</v>
      </c>
      <c r="I12" s="45" t="s">
        <v>51</v>
      </c>
    </row>
    <row r="13" spans="1:9" ht="13.5" customHeight="1" x14ac:dyDescent="0.25">
      <c r="A13" s="46"/>
      <c r="B13" s="47"/>
      <c r="C13" s="86" t="s">
        <v>52</v>
      </c>
      <c r="D13" s="86"/>
      <c r="E13" s="86"/>
      <c r="F13" s="86"/>
      <c r="G13" s="87" t="s">
        <v>53</v>
      </c>
      <c r="H13" s="88"/>
      <c r="I13" s="48"/>
    </row>
    <row r="14" spans="1:9" ht="56.25" x14ac:dyDescent="0.25">
      <c r="A14" s="33" t="s">
        <v>36</v>
      </c>
      <c r="B14" s="33" t="s">
        <v>37</v>
      </c>
      <c r="C14" s="34" t="s">
        <v>54</v>
      </c>
      <c r="D14" s="34" t="s">
        <v>55</v>
      </c>
      <c r="E14" s="34" t="s">
        <v>56</v>
      </c>
      <c r="F14" s="34" t="s">
        <v>57</v>
      </c>
      <c r="G14" s="33" t="s">
        <v>58</v>
      </c>
      <c r="H14" s="33" t="s">
        <v>59</v>
      </c>
      <c r="I14" s="33" t="s">
        <v>60</v>
      </c>
    </row>
    <row r="15" spans="1:9" x14ac:dyDescent="0.25">
      <c r="A15" s="35">
        <v>600</v>
      </c>
      <c r="B15" s="36" t="s">
        <v>45</v>
      </c>
      <c r="C15" s="49">
        <f>[1]FORMB!J28/1000</f>
        <v>111099.34422</v>
      </c>
      <c r="D15" s="49">
        <f>[1]FORMB!K28/1000</f>
        <v>16484.57331</v>
      </c>
      <c r="E15" s="49">
        <f>[1]FORMB!L28/1000</f>
        <v>44649.709060000001</v>
      </c>
      <c r="F15" s="50">
        <f>SUM(C15:E15)</f>
        <v>172233.62659</v>
      </c>
      <c r="G15" s="38">
        <f>[1]FORMB!N28</f>
        <v>35647601</v>
      </c>
      <c r="H15" s="38">
        <f>[1]FORMB!O28</f>
        <v>6177808.25</v>
      </c>
      <c r="I15" s="38">
        <f>[1]FORMB!P28</f>
        <v>349893</v>
      </c>
    </row>
    <row r="16" spans="1:9" x14ac:dyDescent="0.25">
      <c r="A16" s="40">
        <v>700</v>
      </c>
      <c r="B16" s="41" t="s">
        <v>46</v>
      </c>
      <c r="C16" s="51">
        <f>C15+'[1]STB Form A'!C27</f>
        <v>315980.69110000005</v>
      </c>
      <c r="D16" s="51">
        <f>D15+'[1]STB Form A'!D27</f>
        <v>49613.26986</v>
      </c>
      <c r="E16" s="51">
        <f>E15+'[1]STB Form A'!E27</f>
        <v>76604.178910000002</v>
      </c>
      <c r="F16" s="52">
        <f>SUM(C16:E16)</f>
        <v>442198.13987000007</v>
      </c>
      <c r="G16" s="53"/>
      <c r="H16" s="53"/>
      <c r="I16" s="53"/>
    </row>
    <row r="17" spans="1:9" ht="22.9" customHeight="1" x14ac:dyDescent="0.25">
      <c r="A17" s="53"/>
      <c r="B17" s="53"/>
      <c r="C17" s="44" t="s">
        <v>61</v>
      </c>
      <c r="D17" s="44" t="s">
        <v>62</v>
      </c>
      <c r="E17" s="44" t="s">
        <v>63</v>
      </c>
      <c r="F17" s="44" t="s">
        <v>64</v>
      </c>
      <c r="G17" s="81"/>
      <c r="H17" s="81"/>
      <c r="I17" s="81"/>
    </row>
    <row r="18" spans="1:9" x14ac:dyDescent="0.25">
      <c r="A18" s="89" t="s">
        <v>65</v>
      </c>
      <c r="B18" s="89"/>
      <c r="C18" s="89"/>
      <c r="D18" s="89"/>
      <c r="E18" s="89"/>
      <c r="F18" s="89"/>
      <c r="G18" s="89"/>
      <c r="H18" s="89"/>
      <c r="I18" s="81"/>
    </row>
    <row r="19" spans="1:9" x14ac:dyDescent="0.25">
      <c r="A19" s="89" t="s">
        <v>66</v>
      </c>
      <c r="B19" s="89"/>
      <c r="C19" s="89"/>
      <c r="D19" s="89"/>
      <c r="E19" s="89"/>
      <c r="F19" s="89"/>
      <c r="G19" s="89"/>
      <c r="H19" s="89"/>
      <c r="I19" s="81"/>
    </row>
    <row r="22" spans="1:9" x14ac:dyDescent="0.25">
      <c r="A22" s="54"/>
    </row>
    <row r="25" spans="1:9" x14ac:dyDescent="0.25">
      <c r="A25" s="54"/>
    </row>
    <row r="26" spans="1:9" x14ac:dyDescent="0.25">
      <c r="A26" s="55"/>
    </row>
    <row r="27" spans="1:9" x14ac:dyDescent="0.25">
      <c r="A27" s="55"/>
    </row>
    <row r="28" spans="1:9" x14ac:dyDescent="0.25">
      <c r="A28" s="54"/>
    </row>
    <row r="31" spans="1:9" x14ac:dyDescent="0.25">
      <c r="A31" s="54"/>
    </row>
    <row r="32" spans="1:9" x14ac:dyDescent="0.25">
      <c r="A32" s="55"/>
    </row>
    <row r="33" spans="1:1" x14ac:dyDescent="0.25">
      <c r="A33" s="55"/>
    </row>
    <row r="34" spans="1:1" x14ac:dyDescent="0.25">
      <c r="A34" s="54"/>
    </row>
    <row r="37" spans="1:1" x14ac:dyDescent="0.25">
      <c r="A37" s="54"/>
    </row>
    <row r="38" spans="1:1" x14ac:dyDescent="0.25">
      <c r="A38" s="55"/>
    </row>
    <row r="39" spans="1:1" x14ac:dyDescent="0.25">
      <c r="A39" s="55"/>
    </row>
    <row r="40" spans="1:1" x14ac:dyDescent="0.25">
      <c r="A40" s="54"/>
    </row>
    <row r="43" spans="1:1" x14ac:dyDescent="0.25">
      <c r="A43" s="54"/>
    </row>
    <row r="46" spans="1:1" x14ac:dyDescent="0.25">
      <c r="A46" s="55"/>
    </row>
    <row r="47" spans="1:1" x14ac:dyDescent="0.25">
      <c r="A47" s="55"/>
    </row>
    <row r="48" spans="1:1"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row r="60" spans="1:1" x14ac:dyDescent="0.25">
      <c r="A60" s="55"/>
    </row>
    <row r="61" spans="1:1" x14ac:dyDescent="0.25">
      <c r="A61" s="55"/>
    </row>
    <row r="62" spans="1:1" x14ac:dyDescent="0.25">
      <c r="A62" s="56"/>
    </row>
    <row r="63" spans="1:1" x14ac:dyDescent="0.25">
      <c r="A63" s="55"/>
    </row>
    <row r="64" spans="1:1" x14ac:dyDescent="0.25">
      <c r="A64" s="55"/>
    </row>
    <row r="65" spans="1:1" x14ac:dyDescent="0.25">
      <c r="A65" s="56"/>
    </row>
    <row r="67" spans="1:1" x14ac:dyDescent="0.25">
      <c r="A67" s="55"/>
    </row>
    <row r="68" spans="1:1" x14ac:dyDescent="0.25">
      <c r="A68" s="55"/>
    </row>
    <row r="69" spans="1:1" x14ac:dyDescent="0.25">
      <c r="A69" s="55"/>
    </row>
    <row r="70" spans="1:1" x14ac:dyDescent="0.25">
      <c r="A70" s="56"/>
    </row>
    <row r="71" spans="1:1" x14ac:dyDescent="0.25">
      <c r="A71" s="55"/>
    </row>
    <row r="72" spans="1:1" x14ac:dyDescent="0.25">
      <c r="A72" s="55"/>
    </row>
    <row r="73" spans="1:1" x14ac:dyDescent="0.25">
      <c r="A73" s="56"/>
    </row>
    <row r="74" spans="1:1" x14ac:dyDescent="0.25">
      <c r="A74" s="55"/>
    </row>
    <row r="75" spans="1:1" x14ac:dyDescent="0.25">
      <c r="A75" s="55"/>
    </row>
    <row r="76" spans="1:1" x14ac:dyDescent="0.25">
      <c r="A76" s="56"/>
    </row>
    <row r="81" spans="1:1" x14ac:dyDescent="0.25">
      <c r="A81" s="55"/>
    </row>
    <row r="82" spans="1:1" x14ac:dyDescent="0.25">
      <c r="A82" s="55"/>
    </row>
    <row r="83" spans="1:1" x14ac:dyDescent="0.25">
      <c r="A83" s="55"/>
    </row>
    <row r="84" spans="1:1" x14ac:dyDescent="0.25">
      <c r="A84" s="55"/>
    </row>
    <row r="85" spans="1:1" x14ac:dyDescent="0.25">
      <c r="A85" s="55"/>
    </row>
    <row r="86" spans="1:1" x14ac:dyDescent="0.25">
      <c r="A86" s="55"/>
    </row>
    <row r="87" spans="1:1" x14ac:dyDescent="0.25">
      <c r="A87" s="55"/>
    </row>
    <row r="88" spans="1:1" x14ac:dyDescent="0.25">
      <c r="A88" s="55"/>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B45" sqref="B45"/>
    </sheetView>
  </sheetViews>
  <sheetFormatPr defaultColWidth="8.85546875" defaultRowHeight="12.75" x14ac:dyDescent="0.25"/>
  <cols>
    <col min="1" max="1" width="130.7109375" style="1" customWidth="1"/>
    <col min="2" max="16384" width="8.85546875" style="1"/>
  </cols>
  <sheetData>
    <row r="1" spans="1:1" x14ac:dyDescent="0.25">
      <c r="A1" s="2" t="s">
        <v>67</v>
      </c>
    </row>
    <row r="2" spans="1:1" ht="36.6" customHeight="1" x14ac:dyDescent="0.25">
      <c r="A2" s="57" t="s">
        <v>68</v>
      </c>
    </row>
    <row r="3" spans="1:1" ht="30" customHeight="1" x14ac:dyDescent="0.25">
      <c r="A3" s="57" t="s">
        <v>69</v>
      </c>
    </row>
    <row r="4" spans="1:1" ht="31.15" customHeight="1" x14ac:dyDescent="0.25">
      <c r="A4" s="57" t="s">
        <v>70</v>
      </c>
    </row>
    <row r="5" spans="1:1" ht="28.15" customHeight="1" x14ac:dyDescent="0.25">
      <c r="A5" s="57" t="s">
        <v>71</v>
      </c>
    </row>
    <row r="6" spans="1:1" ht="62.45" customHeight="1" x14ac:dyDescent="0.25">
      <c r="A6" s="57" t="s">
        <v>72</v>
      </c>
    </row>
    <row r="7" spans="1:1" s="55" customFormat="1" ht="19.149999999999999" customHeight="1" x14ac:dyDescent="0.25">
      <c r="A7" s="55" t="s">
        <v>73</v>
      </c>
    </row>
    <row r="8" spans="1:1" x14ac:dyDescent="0.25">
      <c r="A8" s="58" t="s">
        <v>74</v>
      </c>
    </row>
    <row r="9" spans="1:1" ht="16.899999999999999" customHeight="1" x14ac:dyDescent="0.25">
      <c r="A9" s="57" t="s">
        <v>75</v>
      </c>
    </row>
    <row r="10" spans="1:1" ht="88.9" customHeight="1" x14ac:dyDescent="0.25">
      <c r="A10" s="57" t="s">
        <v>76</v>
      </c>
    </row>
  </sheetData>
  <pageMargins left="0.7" right="0.7" top="0.75" bottom="0.75" header="0.3" footer="0.3"/>
  <pageSetup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D12" sqref="D12"/>
    </sheetView>
  </sheetViews>
  <sheetFormatPr defaultColWidth="8.85546875" defaultRowHeight="12.75" x14ac:dyDescent="0.25"/>
  <cols>
    <col min="1" max="1" width="18.42578125" style="81" customWidth="1"/>
    <col min="2" max="2" width="34.7109375" style="81" customWidth="1"/>
    <col min="3" max="3" width="12.140625" style="81" bestFit="1" customWidth="1"/>
    <col min="4" max="4" width="60.42578125" style="81" customWidth="1"/>
    <col min="5" max="16384" width="8.85546875" style="81"/>
  </cols>
  <sheetData>
    <row r="1" spans="1:4" ht="40.15" customHeight="1" x14ac:dyDescent="0.25">
      <c r="A1" s="104" t="s">
        <v>81</v>
      </c>
      <c r="B1" s="105"/>
      <c r="C1" s="105"/>
      <c r="D1" s="105"/>
    </row>
    <row r="2" spans="1:4" x14ac:dyDescent="0.25">
      <c r="A2" s="59" t="s">
        <v>82</v>
      </c>
      <c r="B2" s="60"/>
      <c r="C2" s="60" t="s">
        <v>80</v>
      </c>
      <c r="D2" s="61"/>
    </row>
    <row r="3" spans="1:4" x14ac:dyDescent="0.25">
      <c r="A3" s="59" t="s">
        <v>77</v>
      </c>
      <c r="B3" s="60"/>
      <c r="C3" s="60" t="s">
        <v>88</v>
      </c>
      <c r="D3" s="61"/>
    </row>
    <row r="4" spans="1:4" x14ac:dyDescent="0.25">
      <c r="A4" s="59" t="s">
        <v>78</v>
      </c>
      <c r="B4" s="60"/>
      <c r="C4" s="60" t="s">
        <v>79</v>
      </c>
      <c r="D4" s="61"/>
    </row>
    <row r="5" spans="1:4" x14ac:dyDescent="0.25">
      <c r="A5" s="61"/>
      <c r="B5" s="61"/>
      <c r="C5" s="61"/>
      <c r="D5" s="61"/>
    </row>
  </sheetData>
  <mergeCells count="1">
    <mergeCell ref="A1:D1"/>
  </mergeCells>
  <pageMargins left="0.7" right="0.7" top="0.75" bottom="0.75" header="0.3" footer="0.3"/>
  <pageSetup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Instructions</vt:lpstr>
      <vt:lpstr>Certification</vt:lpstr>
      <vt:lpstr>'STB Form B'!Print_Area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2019-01-30T14:43:50Z</dcterms:created>
  <dcterms:modified xsi:type="dcterms:W3CDTF">2019-10-29T16:17:15Z</dcterms:modified>
</cp:coreProperties>
</file>