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W:\Railroad Financial and Employment Filings\2017\Wage A&amp;B\Annual\"/>
    </mc:Choice>
  </mc:AlternateContent>
  <bookViews>
    <workbookView xWindow="0" yWindow="0" windowWidth="23040" windowHeight="8925" xr2:uid="{00000000-000D-0000-FFFF-FFFF00000000}"/>
  </bookViews>
  <sheets>
    <sheet name="A-YR" sheetId="1" r:id="rId1"/>
    <sheet name="B-YR" sheetId="2" r:id="rId2"/>
  </sheets>
  <externalReferences>
    <externalReference r:id="rId3"/>
  </externalReferences>
  <definedNames>
    <definedName name="\A">#REF!</definedName>
    <definedName name="\B">#REF!</definedName>
    <definedName name="\S">#REF!</definedName>
    <definedName name="_xlnm.Print_Area" localSheetId="1">'B-YR'!$A$1:$I$44</definedName>
  </definedNames>
  <calcPr calcId="171027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D36" i="2"/>
  <c r="E36" i="2"/>
  <c r="F36" i="2"/>
  <c r="F37" i="2"/>
  <c r="E37" i="2"/>
  <c r="D37" i="2"/>
  <c r="C37" i="2"/>
  <c r="I36" i="2"/>
  <c r="H36" i="2"/>
  <c r="G36" i="2"/>
  <c r="F19" i="2"/>
  <c r="G19" i="2"/>
  <c r="H19" i="2"/>
  <c r="I19" i="2"/>
  <c r="I20" i="2"/>
  <c r="H20" i="2"/>
  <c r="G20" i="2"/>
  <c r="F20" i="2"/>
  <c r="E19" i="2"/>
  <c r="E20" i="2"/>
  <c r="D19" i="2"/>
  <c r="D20" i="2"/>
  <c r="C19" i="2"/>
  <c r="C20" i="2"/>
</calcChain>
</file>

<file path=xl/sharedStrings.xml><?xml version="1.0" encoding="utf-8"?>
<sst xmlns="http://schemas.openxmlformats.org/spreadsheetml/2006/main" count="203" uniqueCount="119">
  <si>
    <t>SURFACE TRANSPORTATION BOARD</t>
  </si>
  <si>
    <t>Office of Economics, Environmental Analysis and Administration</t>
  </si>
  <si>
    <r>
      <t>FORM  A</t>
    </r>
    <r>
      <rPr>
        <sz val="8"/>
        <rFont val="Helv"/>
      </rPr>
      <t xml:space="preserve">  -  STB WAGE STATISTICS       </t>
    </r>
  </si>
  <si>
    <t>The Mercury Building, 1925 K St. N.W., Suite 500</t>
  </si>
  <si>
    <t>Approved by OMB  (No.  3120-0074)</t>
  </si>
  <si>
    <t>Washington, DC  20423</t>
  </si>
  <si>
    <t>Expires 6/30/96</t>
  </si>
  <si>
    <t>REPORT OF RAILROAD EMPLOYEES, SERVICE, AND COMPENSATION</t>
  </si>
  <si>
    <r>
      <t xml:space="preserve">Full Name of Reporting Company   </t>
    </r>
    <r>
      <rPr>
        <b/>
        <u/>
        <sz val="9"/>
        <rFont val="Helv"/>
      </rPr>
      <t xml:space="preserve">  KANSAS CITY SOUTHERN RAILWAY &amp; CONTROLLED COMPANIES   </t>
    </r>
  </si>
  <si>
    <t>(If a system report, give names of all operating roads included)</t>
  </si>
  <si>
    <t xml:space="preserve">Miles of line covered by this report   </t>
  </si>
  <si>
    <t xml:space="preserve">For Calendar Year    </t>
  </si>
  <si>
    <t>(State in whole numbers)</t>
  </si>
  <si>
    <t>SERVICE  HOURS</t>
  </si>
  <si>
    <t>Average number of</t>
  </si>
  <si>
    <t>Average</t>
  </si>
  <si>
    <t>employees</t>
  </si>
  <si>
    <t>Time worked</t>
  </si>
  <si>
    <t>number of</t>
  </si>
  <si>
    <t>who received</t>
  </si>
  <si>
    <t>and paid for</t>
  </si>
  <si>
    <t>Overtime</t>
  </si>
  <si>
    <t>Time paid</t>
  </si>
  <si>
    <t>Total</t>
  </si>
  <si>
    <t>Group</t>
  </si>
  <si>
    <t>pay during</t>
  </si>
  <si>
    <t>at straight</t>
  </si>
  <si>
    <t>paid for at</t>
  </si>
  <si>
    <t>for but not</t>
  </si>
  <si>
    <t>time paid</t>
  </si>
  <si>
    <t>No.</t>
  </si>
  <si>
    <t>Reporting Group</t>
  </si>
  <si>
    <r>
      <t xml:space="preserve">for period </t>
    </r>
    <r>
      <rPr>
        <vertAlign val="superscript"/>
        <sz val="7"/>
        <rFont val="Helv"/>
      </rPr>
      <t>1, 2</t>
    </r>
  </si>
  <si>
    <t>period</t>
  </si>
  <si>
    <t>time rates</t>
  </si>
  <si>
    <t>Punitive rates</t>
  </si>
  <si>
    <t>worked</t>
  </si>
  <si>
    <t>for</t>
  </si>
  <si>
    <t>(1)</t>
  </si>
  <si>
    <t>(2)</t>
  </si>
  <si>
    <t>(3)</t>
  </si>
  <si>
    <t>(4)</t>
  </si>
  <si>
    <t>(5)</t>
  </si>
  <si>
    <t>(6)</t>
  </si>
  <si>
    <t>(7)</t>
  </si>
  <si>
    <t>100</t>
  </si>
  <si>
    <t xml:space="preserve">  Total Executives, Official and Staff Assist.</t>
  </si>
  <si>
    <t>200</t>
  </si>
  <si>
    <t xml:space="preserve">  Total Professional and Administrative</t>
  </si>
  <si>
    <t>300</t>
  </si>
  <si>
    <t xml:space="preserve">  Total Maintenance of Way and Structures</t>
  </si>
  <si>
    <t>400</t>
  </si>
  <si>
    <t xml:space="preserve">  Total Maintenance of Equipment &amp; Stores</t>
  </si>
  <si>
    <t>500</t>
  </si>
  <si>
    <t xml:space="preserve">  Total Transportation  (other than train &amp; engine)</t>
  </si>
  <si>
    <t>550</t>
  </si>
  <si>
    <t xml:space="preserve">  Total of above groups *</t>
  </si>
  <si>
    <t>COMPENSATION  (in thousands)</t>
  </si>
  <si>
    <t>Time worked and paid</t>
  </si>
  <si>
    <t>for at straight time</t>
  </si>
  <si>
    <t>for but</t>
  </si>
  <si>
    <t>compensation</t>
  </si>
  <si>
    <t>rates</t>
  </si>
  <si>
    <t>punitive rates</t>
  </si>
  <si>
    <t>not worked</t>
  </si>
  <si>
    <t>paid</t>
  </si>
  <si>
    <t>(8)</t>
  </si>
  <si>
    <t>(9)</t>
  </si>
  <si>
    <t>(10)</t>
  </si>
  <si>
    <t>(11)</t>
  </si>
  <si>
    <t>Average of three monthly mid-month counts for quarterly report.</t>
  </si>
  <si>
    <t>Average of twelve mid-month counts for annual report.</t>
  </si>
  <si>
    <r>
      <t>FORM  B</t>
    </r>
    <r>
      <rPr>
        <sz val="8"/>
        <rFont val="Helv"/>
      </rPr>
      <t xml:space="preserve">  -  STB WAGE STATISTICS       </t>
    </r>
  </si>
  <si>
    <t>Straight</t>
  </si>
  <si>
    <t>Constructive</t>
  </si>
  <si>
    <t>time</t>
  </si>
  <si>
    <t>allowance</t>
  </si>
  <si>
    <t>actually</t>
  </si>
  <si>
    <t>vacations,</t>
  </si>
  <si>
    <t>service</t>
  </si>
  <si>
    <t>paid for</t>
  </si>
  <si>
    <t>holidays, etc.</t>
  </si>
  <si>
    <t>hours</t>
  </si>
  <si>
    <t>600</t>
  </si>
  <si>
    <t xml:space="preserve">  Total Transportation  (train &amp; engine)</t>
  </si>
  <si>
    <t>700</t>
  </si>
  <si>
    <t>* Form A Col. 4</t>
  </si>
  <si>
    <t>* Form A Col. 5</t>
  </si>
  <si>
    <t>* Form A Col. 6</t>
  </si>
  <si>
    <t>* Form A Col. 7</t>
  </si>
  <si>
    <t>plus Form B</t>
  </si>
  <si>
    <t>Col. 4</t>
  </si>
  <si>
    <t>Col. 5</t>
  </si>
  <si>
    <t>Col. 6</t>
  </si>
  <si>
    <t>Col. 7</t>
  </si>
  <si>
    <t>Col. 8</t>
  </si>
  <si>
    <t>MILES</t>
  </si>
  <si>
    <t>Total number</t>
  </si>
  <si>
    <t>of trips for</t>
  </si>
  <si>
    <t>Paid for</t>
  </si>
  <si>
    <t>which not less</t>
  </si>
  <si>
    <t>Actually</t>
  </si>
  <si>
    <t>but not</t>
  </si>
  <si>
    <t>than a minimum</t>
  </si>
  <si>
    <t>run</t>
  </si>
  <si>
    <t>day was paid</t>
  </si>
  <si>
    <t>(12)</t>
  </si>
  <si>
    <t>(13)</t>
  </si>
  <si>
    <t>(14)</t>
  </si>
  <si>
    <t>(15)</t>
  </si>
  <si>
    <t>xxxxxx</t>
  </si>
  <si>
    <t>* Form A Col. 8</t>
  </si>
  <si>
    <t>* Form A Col. 9</t>
  </si>
  <si>
    <t>* Form A Col. 10</t>
  </si>
  <si>
    <t>* Form A Col. 11</t>
  </si>
  <si>
    <t>plus Form B Col. 9</t>
  </si>
  <si>
    <t>plus Form B Col. 10</t>
  </si>
  <si>
    <t>plus Form B Col. 11</t>
  </si>
  <si>
    <t>plus Form B Col.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</si>
</sst>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8"/>
      <name val="Helv"/>
    </font>
    <font>
      <b/>
      <sz val="9"/>
      <name val="Helv"/>
    </font>
    <font>
      <b/>
      <sz val="8"/>
      <name val="Helv"/>
    </font>
    <font>
      <b/>
      <u/>
      <sz val="9"/>
      <name val="Helv"/>
    </font>
    <font>
      <sz val="7"/>
      <name val="Helv"/>
    </font>
    <font>
      <b/>
      <i/>
      <sz val="8"/>
      <name val="Helv"/>
    </font>
    <font>
      <b/>
      <sz val="9"/>
      <color indexed="12"/>
      <name val="Helv"/>
    </font>
    <font>
      <vertAlign val="superscript"/>
      <sz val="7"/>
      <name val="Helv"/>
    </font>
    <font>
      <sz val="14"/>
      <name val="Arial"/>
      <family val="2"/>
    </font>
    <font>
      <sz val="9"/>
      <name val="Helv"/>
    </font>
  </fonts>
  <fills count="3">
    <fill>
      <patternFill patternType="none"/>
    </fill>
    <fill>
      <patternFill patternType="gray125"/>
    </fill>
    <fill>
      <patternFill patternType="lightDown">
        <fgColor indexed="8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Continuous"/>
    </xf>
    <xf numFmtId="0" fontId="5" fillId="0" borderId="0" xfId="0" applyFont="1" applyProtection="1"/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centerContinuous"/>
    </xf>
    <xf numFmtId="0" fontId="0" fillId="0" borderId="1" xfId="0" applyBorder="1" applyAlignment="1" applyProtection="1">
      <alignment horizontal="centerContinuous"/>
    </xf>
    <xf numFmtId="0" fontId="6" fillId="0" borderId="1" xfId="0" quotePrefix="1" applyNumberFormat="1" applyFont="1" applyBorder="1" applyAlignment="1" applyProtection="1">
      <alignment horizontal="centerContinuous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6" xfId="0" applyFont="1" applyBorder="1" applyProtection="1"/>
    <xf numFmtId="0" fontId="4" fillId="0" borderId="2" xfId="0" applyFont="1" applyBorder="1" applyProtection="1"/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Protection="1"/>
    <xf numFmtId="0" fontId="0" fillId="0" borderId="8" xfId="0" applyBorder="1" applyAlignment="1" applyProtection="1">
      <alignment horizontal="center"/>
    </xf>
    <xf numFmtId="0" fontId="4" fillId="0" borderId="8" xfId="0" applyFont="1" applyBorder="1" applyAlignment="1" applyProtection="1">
      <alignment horizontal="left"/>
    </xf>
    <xf numFmtId="164" fontId="9" fillId="0" borderId="8" xfId="1" applyNumberFormat="1" applyFont="1" applyBorder="1" applyProtection="1"/>
    <xf numFmtId="164" fontId="9" fillId="2" borderId="8" xfId="1" applyNumberFormat="1" applyFont="1" applyFill="1" applyBorder="1" applyProtection="1"/>
    <xf numFmtId="0" fontId="4" fillId="0" borderId="9" xfId="0" applyFont="1" applyBorder="1" applyProtection="1"/>
    <xf numFmtId="0" fontId="4" fillId="0" borderId="10" xfId="0" applyFont="1" applyBorder="1" applyProtection="1"/>
    <xf numFmtId="0" fontId="4" fillId="0" borderId="11" xfId="0" applyFont="1" applyBorder="1" applyAlignment="1" applyProtection="1">
      <alignment horizontal="centerContinuous"/>
    </xf>
    <xf numFmtId="0" fontId="4" fillId="0" borderId="12" xfId="0" applyFont="1" applyBorder="1" applyAlignment="1" applyProtection="1">
      <alignment horizontal="centerContinuous"/>
    </xf>
    <xf numFmtId="0" fontId="4" fillId="0" borderId="13" xfId="0" applyFont="1" applyBorder="1" applyProtection="1"/>
    <xf numFmtId="0" fontId="4" fillId="0" borderId="14" xfId="0" applyFont="1" applyBorder="1" applyProtection="1"/>
    <xf numFmtId="165" fontId="9" fillId="0" borderId="8" xfId="2" applyNumberFormat="1" applyFont="1" applyBorder="1" applyProtection="1"/>
    <xf numFmtId="164" fontId="9" fillId="2" borderId="3" xfId="1" applyNumberFormat="1" applyFont="1" applyFill="1" applyBorder="1" applyProtection="1"/>
    <xf numFmtId="164" fontId="9" fillId="2" borderId="5" xfId="1" applyNumberFormat="1" applyFont="1" applyFill="1" applyBorder="1" applyProtection="1"/>
    <xf numFmtId="164" fontId="9" fillId="0" borderId="3" xfId="1" applyNumberFormat="1" applyFont="1" applyBorder="1" applyProtection="1"/>
    <xf numFmtId="165" fontId="9" fillId="0" borderId="5" xfId="2" applyNumberFormat="1" applyFont="1" applyBorder="1" applyProtection="1"/>
    <xf numFmtId="0" fontId="7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" fillId="0" borderId="0" xfId="0" applyFont="1" applyProtection="1"/>
    <xf numFmtId="0" fontId="1" fillId="0" borderId="1" xfId="0" quotePrefix="1" applyNumberFormat="1" applyFont="1" applyBorder="1" applyAlignment="1" applyProtection="1">
      <alignment horizontal="centerContinuous"/>
    </xf>
    <xf numFmtId="0" fontId="0" fillId="0" borderId="9" xfId="0" applyBorder="1" applyProtection="1"/>
    <xf numFmtId="0" fontId="0" fillId="0" borderId="15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" xfId="0" applyBorder="1" applyProtection="1"/>
    <xf numFmtId="0" fontId="0" fillId="0" borderId="14" xfId="0" applyBorder="1" applyProtection="1"/>
    <xf numFmtId="0" fontId="4" fillId="0" borderId="6" xfId="0" applyFont="1" applyBorder="1" applyAlignment="1" applyProtection="1">
      <alignment horizontal="centerContinuous"/>
    </xf>
    <xf numFmtId="0" fontId="4" fillId="0" borderId="8" xfId="0" applyFont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cpublic\public\KCSRACCT\Payroll%20Department\ICC%20Wage%20Statistics\2017\STB%20Forms%20A&amp;B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Q"/>
      <sheetName val="B-1Q"/>
      <sheetName val="A-2Q"/>
      <sheetName val="B-2Q"/>
      <sheetName val="A-3Q"/>
      <sheetName val="B-3Q"/>
      <sheetName val="A-4Q"/>
      <sheetName val="B-4Q"/>
      <sheetName val="A-YR"/>
      <sheetName val="B-YR"/>
      <sheetName val="Signature Page"/>
    </sheetNames>
    <sheetDataSet>
      <sheetData sheetId="0"/>
      <sheetData sheetId="1">
        <row r="19">
          <cell r="C19">
            <v>1213</v>
          </cell>
          <cell r="D19">
            <v>1218</v>
          </cell>
          <cell r="E19">
            <v>595328</v>
          </cell>
          <cell r="F19">
            <v>621249</v>
          </cell>
          <cell r="G19">
            <v>46796</v>
          </cell>
          <cell r="H19">
            <v>99923</v>
          </cell>
        </row>
        <row r="36">
          <cell r="C36">
            <v>18422</v>
          </cell>
          <cell r="D36">
            <v>2099</v>
          </cell>
          <cell r="E36">
            <v>4136</v>
          </cell>
          <cell r="G36">
            <v>7927488</v>
          </cell>
          <cell r="H36">
            <v>21550</v>
          </cell>
          <cell r="I36">
            <v>60655</v>
          </cell>
        </row>
      </sheetData>
      <sheetData sheetId="2"/>
      <sheetData sheetId="3">
        <row r="19">
          <cell r="C19">
            <v>1221</v>
          </cell>
          <cell r="D19">
            <v>1220</v>
          </cell>
          <cell r="E19">
            <v>625914</v>
          </cell>
          <cell r="F19">
            <v>653427</v>
          </cell>
          <cell r="G19">
            <v>57871</v>
          </cell>
          <cell r="H19">
            <v>98663</v>
          </cell>
        </row>
        <row r="36">
          <cell r="C36">
            <v>19347</v>
          </cell>
          <cell r="D36">
            <v>2583</v>
          </cell>
          <cell r="E36">
            <v>4218</v>
          </cell>
          <cell r="G36">
            <v>8269466</v>
          </cell>
          <cell r="H36">
            <v>33545</v>
          </cell>
          <cell r="I36">
            <v>62986</v>
          </cell>
        </row>
      </sheetData>
      <sheetData sheetId="4"/>
      <sheetData sheetId="5">
        <row r="19">
          <cell r="C19">
            <v>1231.3333333333333</v>
          </cell>
          <cell r="D19">
            <v>1250.3333333333333</v>
          </cell>
          <cell r="E19">
            <v>617052</v>
          </cell>
          <cell r="F19">
            <v>641487</v>
          </cell>
          <cell r="G19">
            <v>60996</v>
          </cell>
          <cell r="H19">
            <v>112350</v>
          </cell>
        </row>
        <row r="36">
          <cell r="C36">
            <v>18943.105</v>
          </cell>
          <cell r="D36">
            <v>2737.8409999999999</v>
          </cell>
          <cell r="E36">
            <v>4720.415</v>
          </cell>
          <cell r="G36">
            <v>8036096</v>
          </cell>
          <cell r="H36">
            <v>38872</v>
          </cell>
          <cell r="I36">
            <v>61517</v>
          </cell>
        </row>
      </sheetData>
      <sheetData sheetId="6"/>
      <sheetData sheetId="7">
        <row r="19">
          <cell r="C19">
            <v>1249.3333333333333</v>
          </cell>
          <cell r="D19">
            <v>1251.6666666666667</v>
          </cell>
          <cell r="E19">
            <v>628413</v>
          </cell>
          <cell r="F19">
            <v>655435</v>
          </cell>
          <cell r="G19">
            <v>63770</v>
          </cell>
          <cell r="H19">
            <v>116751</v>
          </cell>
        </row>
        <row r="36">
          <cell r="C36">
            <v>19245.157999999999</v>
          </cell>
          <cell r="D36">
            <v>2856.85</v>
          </cell>
          <cell r="E36">
            <v>4790.7039999999997</v>
          </cell>
          <cell r="G36">
            <v>8277860</v>
          </cell>
          <cell r="H36">
            <v>52405</v>
          </cell>
          <cell r="I36">
            <v>62704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H44"/>
  <sheetViews>
    <sheetView showGridLines="0" tabSelected="1" workbookViewId="0">
      <selection activeCell="B12" sqref="B12"/>
    </sheetView>
  </sheetViews>
  <sheetFormatPr defaultColWidth="9.83203125" defaultRowHeight="10.5" x14ac:dyDescent="0.15"/>
  <cols>
    <col min="1" max="1" width="5.83203125" style="3" customWidth="1"/>
    <col min="2" max="2" width="37.33203125" style="3" customWidth="1"/>
    <col min="3" max="8" width="15.83203125" style="3" customWidth="1"/>
    <col min="9" max="16384" width="9.83203125" style="3"/>
  </cols>
  <sheetData>
    <row r="1" spans="1:8" x14ac:dyDescent="0.15">
      <c r="A1" s="1" t="s">
        <v>0</v>
      </c>
      <c r="B1" s="2"/>
      <c r="C1" s="2"/>
      <c r="D1" s="2"/>
    </row>
    <row r="2" spans="1:8" x14ac:dyDescent="0.15">
      <c r="A2" s="4" t="s">
        <v>1</v>
      </c>
      <c r="B2" s="2"/>
      <c r="C2" s="2"/>
      <c r="D2" s="2"/>
      <c r="F2" s="5"/>
      <c r="G2" s="5"/>
      <c r="H2" s="6" t="s">
        <v>2</v>
      </c>
    </row>
    <row r="3" spans="1:8" x14ac:dyDescent="0.15">
      <c r="A3" s="4" t="s">
        <v>3</v>
      </c>
      <c r="B3" s="2"/>
      <c r="C3" s="2"/>
      <c r="D3" s="2"/>
      <c r="F3" s="5"/>
      <c r="G3" s="5"/>
      <c r="H3" s="5" t="s">
        <v>4</v>
      </c>
    </row>
    <row r="4" spans="1:8" x14ac:dyDescent="0.15">
      <c r="A4" s="4" t="s">
        <v>5</v>
      </c>
      <c r="B4" s="2"/>
      <c r="C4" s="2"/>
      <c r="D4" s="2"/>
      <c r="F4" s="5"/>
      <c r="G4" s="5"/>
      <c r="H4" s="5" t="s">
        <v>6</v>
      </c>
    </row>
    <row r="5" spans="1:8" ht="15" customHeight="1" x14ac:dyDescent="0.15">
      <c r="A5" s="4" t="s">
        <v>7</v>
      </c>
      <c r="B5" s="2"/>
      <c r="C5" s="2"/>
      <c r="D5" s="2"/>
    </row>
    <row r="6" spans="1:8" ht="15" customHeight="1" x14ac:dyDescent="0.15"/>
    <row r="7" spans="1:8" s="8" customFormat="1" ht="11.25" customHeight="1" x14ac:dyDescent="0.15">
      <c r="A7" s="7" t="s">
        <v>8</v>
      </c>
    </row>
    <row r="8" spans="1:8" ht="8.25" customHeight="1" x14ac:dyDescent="0.15">
      <c r="B8" s="9" t="s">
        <v>9</v>
      </c>
      <c r="C8" s="2"/>
      <c r="D8" s="2"/>
      <c r="E8" s="2"/>
      <c r="F8" s="2"/>
    </row>
    <row r="9" spans="1:8" x14ac:dyDescent="0.15">
      <c r="G9" s="10"/>
    </row>
    <row r="10" spans="1:8" x14ac:dyDescent="0.15">
      <c r="A10" s="11"/>
      <c r="B10" s="5" t="s">
        <v>10</v>
      </c>
      <c r="C10" s="12">
        <v>3199</v>
      </c>
      <c r="D10" s="13"/>
      <c r="F10" s="5"/>
      <c r="G10" s="5" t="s">
        <v>11</v>
      </c>
      <c r="H10" s="14">
        <v>2017</v>
      </c>
    </row>
    <row r="11" spans="1:8" ht="9" customHeight="1" x14ac:dyDescent="0.15">
      <c r="C11" s="9" t="s">
        <v>12</v>
      </c>
      <c r="D11" s="2"/>
    </row>
    <row r="13" spans="1:8" s="8" customFormat="1" ht="12" customHeight="1" x14ac:dyDescent="0.15">
      <c r="A13" s="15"/>
      <c r="B13" s="15"/>
      <c r="C13" s="15"/>
      <c r="D13" s="15"/>
      <c r="E13" s="16" t="s">
        <v>13</v>
      </c>
      <c r="F13" s="17"/>
      <c r="G13" s="17"/>
      <c r="H13" s="18"/>
    </row>
    <row r="14" spans="1:8" ht="3" customHeight="1" x14ac:dyDescent="0.15">
      <c r="A14" s="19"/>
      <c r="B14" s="19"/>
      <c r="C14" s="19"/>
      <c r="D14" s="19"/>
      <c r="E14" s="20"/>
      <c r="F14" s="20"/>
      <c r="G14" s="20"/>
      <c r="H14" s="20"/>
    </row>
    <row r="15" spans="1:8" ht="9" customHeight="1" x14ac:dyDescent="0.15">
      <c r="A15" s="19"/>
      <c r="B15" s="19"/>
      <c r="C15" s="19"/>
      <c r="D15" s="21" t="s">
        <v>14</v>
      </c>
      <c r="E15" s="19"/>
      <c r="F15" s="19"/>
      <c r="G15" s="19"/>
      <c r="H15" s="19"/>
    </row>
    <row r="16" spans="1:8" ht="9" customHeight="1" x14ac:dyDescent="0.15">
      <c r="A16" s="19"/>
      <c r="B16" s="19"/>
      <c r="C16" s="21" t="s">
        <v>15</v>
      </c>
      <c r="D16" s="21" t="s">
        <v>16</v>
      </c>
      <c r="E16" s="21" t="s">
        <v>17</v>
      </c>
      <c r="F16" s="19"/>
      <c r="G16" s="19"/>
      <c r="H16" s="19"/>
    </row>
    <row r="17" spans="1:8" ht="9" customHeight="1" x14ac:dyDescent="0.15">
      <c r="A17" s="19"/>
      <c r="B17" s="19"/>
      <c r="C17" s="21" t="s">
        <v>18</v>
      </c>
      <c r="D17" s="21" t="s">
        <v>19</v>
      </c>
      <c r="E17" s="21" t="s">
        <v>20</v>
      </c>
      <c r="F17" s="21" t="s">
        <v>21</v>
      </c>
      <c r="G17" s="21" t="s">
        <v>22</v>
      </c>
      <c r="H17" s="21" t="s">
        <v>23</v>
      </c>
    </row>
    <row r="18" spans="1:8" ht="9" customHeight="1" x14ac:dyDescent="0.15">
      <c r="A18" s="21" t="s">
        <v>24</v>
      </c>
      <c r="B18" s="19"/>
      <c r="C18" s="21" t="s">
        <v>16</v>
      </c>
      <c r="D18" s="21" t="s">
        <v>25</v>
      </c>
      <c r="E18" s="21" t="s">
        <v>26</v>
      </c>
      <c r="F18" s="21" t="s">
        <v>27</v>
      </c>
      <c r="G18" s="21" t="s">
        <v>28</v>
      </c>
      <c r="H18" s="21" t="s">
        <v>29</v>
      </c>
    </row>
    <row r="19" spans="1:8" ht="9" customHeight="1" x14ac:dyDescent="0.15">
      <c r="A19" s="21" t="s">
        <v>30</v>
      </c>
      <c r="B19" s="21" t="s">
        <v>31</v>
      </c>
      <c r="C19" s="21" t="s">
        <v>32</v>
      </c>
      <c r="D19" s="21" t="s">
        <v>33</v>
      </c>
      <c r="E19" s="21" t="s">
        <v>34</v>
      </c>
      <c r="F19" s="21" t="s">
        <v>35</v>
      </c>
      <c r="G19" s="21" t="s">
        <v>36</v>
      </c>
      <c r="H19" s="21" t="s">
        <v>37</v>
      </c>
    </row>
    <row r="20" spans="1:8" x14ac:dyDescent="0.15">
      <c r="A20" s="19"/>
      <c r="B20" s="21" t="s">
        <v>38</v>
      </c>
      <c r="C20" s="21" t="s">
        <v>39</v>
      </c>
      <c r="D20" s="21" t="s">
        <v>40</v>
      </c>
      <c r="E20" s="21" t="s">
        <v>41</v>
      </c>
      <c r="F20" s="21" t="s">
        <v>42</v>
      </c>
      <c r="G20" s="21" t="s">
        <v>43</v>
      </c>
      <c r="H20" s="21" t="s">
        <v>44</v>
      </c>
    </row>
    <row r="21" spans="1:8" ht="5.0999999999999996" customHeight="1" x14ac:dyDescent="0.15">
      <c r="A21" s="22"/>
      <c r="B21" s="22"/>
      <c r="C21" s="22"/>
      <c r="D21" s="22"/>
      <c r="E21" s="22"/>
      <c r="F21" s="22"/>
      <c r="G21" s="22"/>
      <c r="H21" s="22"/>
    </row>
    <row r="22" spans="1:8" ht="15" customHeight="1" x14ac:dyDescent="0.15">
      <c r="A22" s="23" t="s">
        <v>45</v>
      </c>
      <c r="B22" s="24" t="s">
        <v>46</v>
      </c>
      <c r="C22" s="25">
        <v>337.16666666666669</v>
      </c>
      <c r="D22" s="25">
        <v>337.16666666666669</v>
      </c>
      <c r="E22" s="25">
        <v>1035897.71</v>
      </c>
      <c r="F22" s="26"/>
      <c r="G22" s="26"/>
      <c r="H22" s="25">
        <v>1035897.71</v>
      </c>
    </row>
    <row r="23" spans="1:8" ht="15" customHeight="1" x14ac:dyDescent="0.15">
      <c r="A23" s="23" t="s">
        <v>47</v>
      </c>
      <c r="B23" s="24" t="s">
        <v>48</v>
      </c>
      <c r="C23" s="25">
        <v>403.75</v>
      </c>
      <c r="D23" s="25">
        <v>403.75</v>
      </c>
      <c r="E23" s="25">
        <v>1204241.25</v>
      </c>
      <c r="F23" s="25">
        <v>1026</v>
      </c>
      <c r="G23" s="25">
        <v>9928</v>
      </c>
      <c r="H23" s="25">
        <v>1215195.25</v>
      </c>
    </row>
    <row r="24" spans="1:8" ht="15" customHeight="1" x14ac:dyDescent="0.15">
      <c r="A24" s="23" t="s">
        <v>49</v>
      </c>
      <c r="B24" s="24" t="s">
        <v>50</v>
      </c>
      <c r="C24" s="25">
        <v>512.25</v>
      </c>
      <c r="D24" s="25">
        <v>512.33333333333326</v>
      </c>
      <c r="E24" s="25">
        <v>1033726.89</v>
      </c>
      <c r="F24" s="25">
        <v>47975</v>
      </c>
      <c r="G24" s="25">
        <v>99548</v>
      </c>
      <c r="H24" s="25">
        <v>1181249.8900000001</v>
      </c>
    </row>
    <row r="25" spans="1:8" ht="15" customHeight="1" x14ac:dyDescent="0.15">
      <c r="A25" s="23" t="s">
        <v>51</v>
      </c>
      <c r="B25" s="24" t="s">
        <v>52</v>
      </c>
      <c r="C25" s="25">
        <v>394.08333333333331</v>
      </c>
      <c r="D25" s="25">
        <v>394.91666666666663</v>
      </c>
      <c r="E25" s="25">
        <v>753758</v>
      </c>
      <c r="F25" s="25">
        <v>29902</v>
      </c>
      <c r="G25" s="25">
        <v>95917</v>
      </c>
      <c r="H25" s="25">
        <v>879577</v>
      </c>
    </row>
    <row r="26" spans="1:8" ht="15" customHeight="1" x14ac:dyDescent="0.15">
      <c r="A26" s="23" t="s">
        <v>53</v>
      </c>
      <c r="B26" s="24" t="s">
        <v>54</v>
      </c>
      <c r="C26" s="25">
        <v>82</v>
      </c>
      <c r="D26" s="25">
        <v>82.666666666666671</v>
      </c>
      <c r="E26" s="25">
        <v>153343</v>
      </c>
      <c r="F26" s="25">
        <v>6948</v>
      </c>
      <c r="G26" s="25">
        <v>20387</v>
      </c>
      <c r="H26" s="25">
        <v>180678</v>
      </c>
    </row>
    <row r="27" spans="1:8" ht="20.100000000000001" customHeight="1" x14ac:dyDescent="0.15">
      <c r="A27" s="23" t="s">
        <v>55</v>
      </c>
      <c r="B27" s="24" t="s">
        <v>56</v>
      </c>
      <c r="C27" s="25">
        <v>1729.25</v>
      </c>
      <c r="D27" s="25">
        <v>1730.8333333333333</v>
      </c>
      <c r="E27" s="25">
        <v>4180966.85</v>
      </c>
      <c r="F27" s="25">
        <v>85851</v>
      </c>
      <c r="G27" s="25">
        <v>225780</v>
      </c>
      <c r="H27" s="25">
        <v>4492597.8499999996</v>
      </c>
    </row>
    <row r="28" spans="1:8" ht="24.95" customHeight="1" x14ac:dyDescent="0.15"/>
    <row r="29" spans="1:8" s="8" customFormat="1" ht="15" customHeight="1" x14ac:dyDescent="0.15">
      <c r="A29" s="15"/>
      <c r="B29" s="15"/>
      <c r="C29" s="16" t="s">
        <v>57</v>
      </c>
      <c r="D29" s="17"/>
      <c r="E29" s="17"/>
      <c r="F29" s="17"/>
      <c r="G29" s="17"/>
      <c r="H29" s="18"/>
    </row>
    <row r="30" spans="1:8" ht="3.95" customHeight="1" x14ac:dyDescent="0.15">
      <c r="A30" s="19"/>
      <c r="B30" s="19"/>
      <c r="C30" s="20"/>
      <c r="D30" s="20"/>
      <c r="E30" s="27"/>
      <c r="F30" s="28"/>
      <c r="G30" s="27"/>
      <c r="H30" s="28"/>
    </row>
    <row r="31" spans="1:8" x14ac:dyDescent="0.15">
      <c r="A31" s="19"/>
      <c r="B31" s="19"/>
      <c r="C31" s="21" t="s">
        <v>58</v>
      </c>
      <c r="D31" s="21" t="s">
        <v>21</v>
      </c>
      <c r="E31" s="29" t="s">
        <v>22</v>
      </c>
      <c r="F31" s="30"/>
      <c r="G31" s="29" t="s">
        <v>23</v>
      </c>
      <c r="H31" s="30"/>
    </row>
    <row r="32" spans="1:8" x14ac:dyDescent="0.15">
      <c r="A32" s="19"/>
      <c r="B32" s="19"/>
      <c r="C32" s="21" t="s">
        <v>59</v>
      </c>
      <c r="D32" s="21" t="s">
        <v>27</v>
      </c>
      <c r="E32" s="29" t="s">
        <v>60</v>
      </c>
      <c r="F32" s="30"/>
      <c r="G32" s="29" t="s">
        <v>61</v>
      </c>
      <c r="H32" s="30"/>
    </row>
    <row r="33" spans="1:8" x14ac:dyDescent="0.15">
      <c r="A33" s="19"/>
      <c r="B33" s="19"/>
      <c r="C33" s="21" t="s">
        <v>62</v>
      </c>
      <c r="D33" s="21" t="s">
        <v>63</v>
      </c>
      <c r="E33" s="29" t="s">
        <v>64</v>
      </c>
      <c r="F33" s="30"/>
      <c r="G33" s="29" t="s">
        <v>65</v>
      </c>
      <c r="H33" s="30"/>
    </row>
    <row r="34" spans="1:8" x14ac:dyDescent="0.15">
      <c r="A34" s="19"/>
      <c r="B34" s="19"/>
      <c r="C34" s="21" t="s">
        <v>66</v>
      </c>
      <c r="D34" s="21" t="s">
        <v>67</v>
      </c>
      <c r="E34" s="29" t="s">
        <v>68</v>
      </c>
      <c r="F34" s="30"/>
      <c r="G34" s="29" t="s">
        <v>69</v>
      </c>
      <c r="H34" s="30"/>
    </row>
    <row r="35" spans="1:8" ht="3.95" customHeight="1" x14ac:dyDescent="0.15">
      <c r="A35" s="22"/>
      <c r="B35" s="22"/>
      <c r="C35" s="22"/>
      <c r="D35" s="22"/>
      <c r="E35" s="31"/>
      <c r="F35" s="32"/>
      <c r="G35" s="31"/>
      <c r="H35" s="32"/>
    </row>
    <row r="36" spans="1:8" ht="15" customHeight="1" x14ac:dyDescent="0.15">
      <c r="A36" s="23" t="s">
        <v>45</v>
      </c>
      <c r="B36" s="24" t="s">
        <v>46</v>
      </c>
      <c r="C36" s="33">
        <v>43469.259810000003</v>
      </c>
      <c r="D36" s="26"/>
      <c r="E36" s="34"/>
      <c r="F36" s="35"/>
      <c r="G36" s="36"/>
      <c r="H36" s="37">
        <v>43469.259810000003</v>
      </c>
    </row>
    <row r="37" spans="1:8" ht="15" customHeight="1" x14ac:dyDescent="0.15">
      <c r="A37" s="23" t="s">
        <v>47</v>
      </c>
      <c r="B37" s="24" t="s">
        <v>48</v>
      </c>
      <c r="C37" s="33">
        <v>34203.301039999998</v>
      </c>
      <c r="D37" s="33">
        <v>39.683999999999997</v>
      </c>
      <c r="E37" s="33"/>
      <c r="F37" s="33">
        <v>295.04200000000003</v>
      </c>
      <c r="G37" s="36"/>
      <c r="H37" s="37">
        <v>34538.027040000001</v>
      </c>
    </row>
    <row r="38" spans="1:8" ht="15" customHeight="1" x14ac:dyDescent="0.15">
      <c r="A38" s="23" t="s">
        <v>49</v>
      </c>
      <c r="B38" s="24" t="s">
        <v>50</v>
      </c>
      <c r="C38" s="33">
        <v>29433.794410000002</v>
      </c>
      <c r="D38" s="33">
        <v>2037.9050000000002</v>
      </c>
      <c r="E38" s="33"/>
      <c r="F38" s="33">
        <v>7982.5810000000001</v>
      </c>
      <c r="G38" s="36"/>
      <c r="H38" s="37">
        <v>39454.280409999999</v>
      </c>
    </row>
    <row r="39" spans="1:8" ht="15" customHeight="1" x14ac:dyDescent="0.15">
      <c r="A39" s="23" t="s">
        <v>51</v>
      </c>
      <c r="B39" s="24" t="s">
        <v>52</v>
      </c>
      <c r="C39" s="33">
        <v>22289.412000000004</v>
      </c>
      <c r="D39" s="33">
        <v>1313.126</v>
      </c>
      <c r="E39" s="33"/>
      <c r="F39" s="33">
        <v>2877.8650000000002</v>
      </c>
      <c r="G39" s="36"/>
      <c r="H39" s="37">
        <v>26480.403000000006</v>
      </c>
    </row>
    <row r="40" spans="1:8" ht="15" customHeight="1" x14ac:dyDescent="0.15">
      <c r="A40" s="23" t="s">
        <v>53</v>
      </c>
      <c r="B40" s="24" t="s">
        <v>54</v>
      </c>
      <c r="C40" s="33">
        <v>5674.6479999999992</v>
      </c>
      <c r="D40" s="33">
        <v>359.11200000000002</v>
      </c>
      <c r="E40" s="33"/>
      <c r="F40" s="33">
        <v>912.97199999999998</v>
      </c>
      <c r="G40" s="36"/>
      <c r="H40" s="37">
        <v>6946.7319999999991</v>
      </c>
    </row>
    <row r="41" spans="1:8" ht="20.100000000000001" customHeight="1" x14ac:dyDescent="0.15">
      <c r="A41" s="23" t="s">
        <v>55</v>
      </c>
      <c r="B41" s="24" t="s">
        <v>56</v>
      </c>
      <c r="C41" s="33">
        <v>135070.41526000001</v>
      </c>
      <c r="D41" s="33">
        <v>3749.8270000000002</v>
      </c>
      <c r="E41" s="33"/>
      <c r="F41" s="33">
        <v>12068.46</v>
      </c>
      <c r="G41" s="36"/>
      <c r="H41" s="37">
        <v>150888.70225999999</v>
      </c>
    </row>
    <row r="43" spans="1:8" x14ac:dyDescent="0.15">
      <c r="A43" s="38">
        <v>1</v>
      </c>
      <c r="B43" s="39" t="s">
        <v>70</v>
      </c>
    </row>
    <row r="44" spans="1:8" x14ac:dyDescent="0.15">
      <c r="A44" s="38">
        <v>2</v>
      </c>
      <c r="B44" s="39" t="s">
        <v>71</v>
      </c>
    </row>
  </sheetData>
  <printOptions horizontalCentered="1" gridLinesSet="0"/>
  <pageMargins left="0.5" right="0.5" top="0.5" bottom="0.5" header="0" footer="0"/>
  <pageSetup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/>
  <dimension ref="A1:J44"/>
  <sheetViews>
    <sheetView showGridLines="0" workbookViewId="0">
      <selection activeCell="C14" sqref="C14:C15"/>
    </sheetView>
  </sheetViews>
  <sheetFormatPr defaultColWidth="9.83203125" defaultRowHeight="10.5" x14ac:dyDescent="0.15"/>
  <cols>
    <col min="1" max="1" width="5.83203125" style="3" customWidth="1"/>
    <col min="2" max="2" width="30.5" style="3" customWidth="1"/>
    <col min="3" max="4" width="15.83203125" style="3" customWidth="1"/>
    <col min="5" max="9" width="14.83203125" style="3" customWidth="1"/>
    <col min="10" max="16384" width="9.83203125" style="3"/>
  </cols>
  <sheetData>
    <row r="1" spans="1:9" x14ac:dyDescent="0.15">
      <c r="A1" s="1" t="s">
        <v>0</v>
      </c>
      <c r="B1" s="2"/>
      <c r="C1" s="2"/>
      <c r="D1" s="2"/>
    </row>
    <row r="2" spans="1:9" x14ac:dyDescent="0.15">
      <c r="A2" s="4" t="s">
        <v>1</v>
      </c>
      <c r="B2" s="2"/>
      <c r="C2" s="2"/>
      <c r="D2" s="2"/>
      <c r="F2" s="5"/>
      <c r="G2" s="5"/>
      <c r="H2" s="40"/>
      <c r="I2" s="6" t="s">
        <v>72</v>
      </c>
    </row>
    <row r="3" spans="1:9" x14ac:dyDescent="0.15">
      <c r="A3" s="4" t="s">
        <v>3</v>
      </c>
      <c r="B3" s="2"/>
      <c r="C3" s="2"/>
      <c r="D3" s="2"/>
      <c r="F3" s="5"/>
      <c r="G3" s="5"/>
      <c r="I3" s="5" t="s">
        <v>4</v>
      </c>
    </row>
    <row r="4" spans="1:9" x14ac:dyDescent="0.15">
      <c r="A4" s="4" t="s">
        <v>5</v>
      </c>
      <c r="B4" s="2"/>
      <c r="C4" s="2"/>
      <c r="D4" s="2"/>
      <c r="F4" s="5"/>
      <c r="G4" s="5"/>
      <c r="I4" s="5" t="s">
        <v>6</v>
      </c>
    </row>
    <row r="5" spans="1:9" ht="15" customHeight="1" x14ac:dyDescent="0.15">
      <c r="A5" s="4" t="s">
        <v>7</v>
      </c>
      <c r="B5" s="2"/>
      <c r="C5" s="2"/>
      <c r="D5" s="2"/>
    </row>
    <row r="6" spans="1:9" s="8" customFormat="1" ht="15" customHeight="1" x14ac:dyDescent="0.15">
      <c r="G6" s="10"/>
      <c r="H6" s="40"/>
      <c r="I6" s="3"/>
    </row>
    <row r="7" spans="1:9" s="8" customFormat="1" ht="16.5" customHeight="1" x14ac:dyDescent="0.15">
      <c r="A7" s="7" t="s">
        <v>8</v>
      </c>
      <c r="G7" s="5"/>
      <c r="H7" s="5" t="s">
        <v>11</v>
      </c>
      <c r="I7" s="41">
        <v>2017</v>
      </c>
    </row>
    <row r="8" spans="1:9" ht="8.25" customHeight="1" x14ac:dyDescent="0.15">
      <c r="B8" s="9" t="s">
        <v>9</v>
      </c>
      <c r="C8" s="2"/>
      <c r="D8" s="2"/>
      <c r="E8" s="2"/>
      <c r="F8" s="2"/>
    </row>
    <row r="9" spans="1:9" ht="24.95" customHeight="1" x14ac:dyDescent="0.15"/>
    <row r="10" spans="1:9" s="8" customFormat="1" ht="14.1" customHeight="1" x14ac:dyDescent="0.15">
      <c r="A10" s="15"/>
      <c r="B10" s="15"/>
      <c r="C10" s="15"/>
      <c r="D10" s="15"/>
      <c r="E10" s="16" t="s">
        <v>13</v>
      </c>
      <c r="F10" s="17"/>
      <c r="G10" s="17"/>
      <c r="H10" s="17"/>
      <c r="I10" s="18"/>
    </row>
    <row r="11" spans="1:9" ht="3.95" customHeight="1" x14ac:dyDescent="0.15">
      <c r="A11" s="19"/>
      <c r="B11" s="19"/>
      <c r="C11" s="19"/>
      <c r="D11" s="19"/>
      <c r="E11" s="20"/>
      <c r="F11" s="20"/>
      <c r="G11" s="20"/>
      <c r="H11" s="20"/>
      <c r="I11" s="20"/>
    </row>
    <row r="12" spans="1:9" x14ac:dyDescent="0.15">
      <c r="A12" s="19"/>
      <c r="B12" s="19"/>
      <c r="C12" s="19"/>
      <c r="D12" s="21" t="s">
        <v>14</v>
      </c>
      <c r="E12" s="19"/>
      <c r="F12" s="19"/>
      <c r="G12" s="19"/>
      <c r="H12" s="19"/>
      <c r="I12" s="19"/>
    </row>
    <row r="13" spans="1:9" x14ac:dyDescent="0.15">
      <c r="A13" s="19"/>
      <c r="B13" s="19"/>
      <c r="C13" s="21" t="s">
        <v>15</v>
      </c>
      <c r="D13" s="21" t="s">
        <v>16</v>
      </c>
      <c r="E13" s="21" t="s">
        <v>73</v>
      </c>
      <c r="F13" s="19"/>
      <c r="G13" s="19"/>
      <c r="H13" s="21" t="s">
        <v>74</v>
      </c>
      <c r="I13" s="19"/>
    </row>
    <row r="14" spans="1:9" x14ac:dyDescent="0.15">
      <c r="A14" s="19"/>
      <c r="B14" s="19"/>
      <c r="C14" s="21" t="s">
        <v>18</v>
      </c>
      <c r="D14" s="21" t="s">
        <v>19</v>
      </c>
      <c r="E14" s="21" t="s">
        <v>75</v>
      </c>
      <c r="F14" s="21" t="s">
        <v>73</v>
      </c>
      <c r="G14" s="19"/>
      <c r="H14" s="21" t="s">
        <v>76</v>
      </c>
      <c r="I14" s="21" t="s">
        <v>23</v>
      </c>
    </row>
    <row r="15" spans="1:9" x14ac:dyDescent="0.15">
      <c r="A15" s="21" t="s">
        <v>24</v>
      </c>
      <c r="B15" s="19"/>
      <c r="C15" s="21" t="s">
        <v>16</v>
      </c>
      <c r="D15" s="21" t="s">
        <v>25</v>
      </c>
      <c r="E15" s="21" t="s">
        <v>77</v>
      </c>
      <c r="F15" s="21" t="s">
        <v>75</v>
      </c>
      <c r="G15" s="21" t="s">
        <v>21</v>
      </c>
      <c r="H15" s="21" t="s">
        <v>78</v>
      </c>
      <c r="I15" s="21" t="s">
        <v>79</v>
      </c>
    </row>
    <row r="16" spans="1:9" x14ac:dyDescent="0.15">
      <c r="A16" s="21" t="s">
        <v>30</v>
      </c>
      <c r="B16" s="21" t="s">
        <v>31</v>
      </c>
      <c r="C16" s="21" t="s">
        <v>32</v>
      </c>
      <c r="D16" s="21" t="s">
        <v>33</v>
      </c>
      <c r="E16" s="21" t="s">
        <v>36</v>
      </c>
      <c r="F16" s="21" t="s">
        <v>80</v>
      </c>
      <c r="G16" s="21" t="s">
        <v>80</v>
      </c>
      <c r="H16" s="21" t="s">
        <v>81</v>
      </c>
      <c r="I16" s="21" t="s">
        <v>82</v>
      </c>
    </row>
    <row r="17" spans="1:10" x14ac:dyDescent="0.15">
      <c r="A17" s="19"/>
      <c r="B17" s="21" t="s">
        <v>38</v>
      </c>
      <c r="C17" s="21" t="s">
        <v>39</v>
      </c>
      <c r="D17" s="21" t="s">
        <v>40</v>
      </c>
      <c r="E17" s="21" t="s">
        <v>41</v>
      </c>
      <c r="F17" s="21" t="s">
        <v>42</v>
      </c>
      <c r="G17" s="21" t="s">
        <v>43</v>
      </c>
      <c r="H17" s="21" t="s">
        <v>44</v>
      </c>
      <c r="I17" s="21" t="s">
        <v>66</v>
      </c>
    </row>
    <row r="18" spans="1:10" ht="3.95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</row>
    <row r="19" spans="1:10" ht="15" customHeight="1" x14ac:dyDescent="0.15">
      <c r="A19" s="23" t="s">
        <v>83</v>
      </c>
      <c r="B19" s="24" t="s">
        <v>84</v>
      </c>
      <c r="C19" s="25">
        <f>AVERAGE('[1]B-1Q'!C19,'[1]B-2Q'!C19,'[1]B-3Q'!C19,'[1]B-4Q'!C19)</f>
        <v>1228.6666666666665</v>
      </c>
      <c r="D19" s="25">
        <f>AVERAGE('[1]B-1Q'!D19,'[1]B-2Q'!D19,'[1]B-3Q'!D19,'[1]B-4Q'!D19)</f>
        <v>1235</v>
      </c>
      <c r="E19" s="25">
        <f>SUM('[1]B-1Q'!E19+'[1]B-2Q'!E19+'[1]B-3Q'!E19+'[1]B-4Q'!E19)</f>
        <v>2466707</v>
      </c>
      <c r="F19" s="25">
        <f>SUM('[1]B-1Q'!F19+'[1]B-2Q'!F19+'[1]B-3Q'!F19+'[1]B-4Q'!F19)</f>
        <v>2571598</v>
      </c>
      <c r="G19" s="25">
        <f>SUM('[1]B-1Q'!G19+'[1]B-2Q'!G19+'[1]B-3Q'!G19+'[1]B-4Q'!G19)</f>
        <v>229433</v>
      </c>
      <c r="H19" s="25">
        <f>SUM('[1]B-1Q'!H19+'[1]B-2Q'!H19+'[1]B-3Q'!H19+'[1]B-4Q'!H19)</f>
        <v>427687</v>
      </c>
      <c r="I19" s="25">
        <f>SUM(F19:H19)</f>
        <v>3228718</v>
      </c>
    </row>
    <row r="20" spans="1:10" ht="20.100000000000001" customHeight="1" x14ac:dyDescent="0.15">
      <c r="A20" s="23" t="s">
        <v>85</v>
      </c>
      <c r="B20" s="24" t="s">
        <v>56</v>
      </c>
      <c r="C20" s="25">
        <f>'A-YR'!C27+'B-YR'!C19</f>
        <v>2957.9166666666665</v>
      </c>
      <c r="D20" s="25">
        <f>'A-YR'!D27+'B-YR'!D19</f>
        <v>2965.833333333333</v>
      </c>
      <c r="E20" s="25">
        <f>'A-YR'!E27+'B-YR'!E19</f>
        <v>6647673.8499999996</v>
      </c>
      <c r="F20" s="25">
        <f>'A-YR'!E27+'B-YR'!F19</f>
        <v>6752564.8499999996</v>
      </c>
      <c r="G20" s="25">
        <f>'A-YR'!F27+'B-YR'!G19</f>
        <v>315284</v>
      </c>
      <c r="H20" s="25">
        <f>'A-YR'!G27+'B-YR'!H19</f>
        <v>653467</v>
      </c>
      <c r="I20" s="25">
        <f>'A-YR'!H27+'B-YR'!I19</f>
        <v>7721315.8499999996</v>
      </c>
    </row>
    <row r="21" spans="1:10" ht="3.95" customHeight="1" x14ac:dyDescent="0.15">
      <c r="A21" s="42"/>
      <c r="B21" s="43"/>
      <c r="C21" s="43"/>
      <c r="D21" s="44"/>
      <c r="E21" s="20"/>
      <c r="F21" s="20"/>
      <c r="G21" s="20"/>
      <c r="H21" s="20"/>
      <c r="I21" s="20"/>
    </row>
    <row r="22" spans="1:10" ht="9" customHeight="1" x14ac:dyDescent="0.15">
      <c r="A22" s="45"/>
      <c r="D22" s="46"/>
      <c r="E22" s="21" t="s">
        <v>86</v>
      </c>
      <c r="F22" s="21" t="s">
        <v>86</v>
      </c>
      <c r="G22" s="21" t="s">
        <v>87</v>
      </c>
      <c r="H22" s="21" t="s">
        <v>88</v>
      </c>
      <c r="I22" s="21" t="s">
        <v>89</v>
      </c>
    </row>
    <row r="23" spans="1:10" ht="9" customHeight="1" x14ac:dyDescent="0.15">
      <c r="A23" s="45"/>
      <c r="D23" s="46"/>
      <c r="E23" s="21" t="s">
        <v>90</v>
      </c>
      <c r="F23" s="21" t="s">
        <v>90</v>
      </c>
      <c r="G23" s="21" t="s">
        <v>90</v>
      </c>
      <c r="H23" s="21" t="s">
        <v>90</v>
      </c>
      <c r="I23" s="21" t="s">
        <v>90</v>
      </c>
    </row>
    <row r="24" spans="1:10" ht="9" customHeight="1" x14ac:dyDescent="0.15">
      <c r="A24" s="45"/>
      <c r="D24" s="46"/>
      <c r="E24" s="21" t="s">
        <v>91</v>
      </c>
      <c r="F24" s="21" t="s">
        <v>92</v>
      </c>
      <c r="G24" s="21" t="s">
        <v>93</v>
      </c>
      <c r="H24" s="21" t="s">
        <v>94</v>
      </c>
      <c r="I24" s="21" t="s">
        <v>95</v>
      </c>
    </row>
    <row r="25" spans="1:10" ht="3.95" customHeight="1" x14ac:dyDescent="0.15">
      <c r="A25" s="47"/>
      <c r="B25" s="48"/>
      <c r="C25" s="48"/>
      <c r="D25" s="49"/>
      <c r="E25" s="22"/>
      <c r="F25" s="22"/>
      <c r="G25" s="22"/>
      <c r="H25" s="22"/>
      <c r="I25" s="22"/>
    </row>
    <row r="26" spans="1:10" ht="24.95" customHeight="1" x14ac:dyDescent="0.15"/>
    <row r="27" spans="1:10" s="8" customFormat="1" ht="14.1" customHeight="1" x14ac:dyDescent="0.15">
      <c r="A27" s="15"/>
      <c r="B27" s="15"/>
      <c r="C27" s="16" t="s">
        <v>57</v>
      </c>
      <c r="D27" s="17"/>
      <c r="E27" s="17"/>
      <c r="F27" s="18"/>
      <c r="G27" s="16" t="s">
        <v>96</v>
      </c>
      <c r="H27" s="18"/>
      <c r="I27" s="15"/>
      <c r="J27" s="3"/>
    </row>
    <row r="28" spans="1:10" ht="3.95" customHeight="1" x14ac:dyDescent="0.15">
      <c r="A28" s="19"/>
      <c r="B28" s="19"/>
      <c r="C28" s="20"/>
      <c r="D28" s="20"/>
      <c r="E28" s="20"/>
      <c r="F28" s="20"/>
      <c r="G28" s="20"/>
      <c r="H28" s="20"/>
      <c r="I28" s="19"/>
    </row>
    <row r="29" spans="1:10" ht="9" customHeight="1" x14ac:dyDescent="0.15">
      <c r="A29" s="19"/>
      <c r="B29" s="19"/>
      <c r="C29" s="19"/>
      <c r="D29" s="19"/>
      <c r="E29" s="19"/>
      <c r="F29" s="19"/>
      <c r="G29" s="19"/>
      <c r="H29" s="19"/>
      <c r="I29" s="21" t="s">
        <v>97</v>
      </c>
    </row>
    <row r="30" spans="1:10" ht="9" customHeight="1" x14ac:dyDescent="0.15">
      <c r="A30" s="19"/>
      <c r="B30" s="19"/>
      <c r="C30" s="19"/>
      <c r="D30" s="19"/>
      <c r="E30" s="21" t="s">
        <v>74</v>
      </c>
      <c r="F30" s="19"/>
      <c r="G30" s="19"/>
      <c r="H30" s="19"/>
      <c r="I30" s="21" t="s">
        <v>98</v>
      </c>
    </row>
    <row r="31" spans="1:10" ht="9" customHeight="1" x14ac:dyDescent="0.15">
      <c r="A31" s="19"/>
      <c r="B31" s="19"/>
      <c r="C31" s="21" t="s">
        <v>73</v>
      </c>
      <c r="D31" s="19"/>
      <c r="E31" s="21" t="s">
        <v>76</v>
      </c>
      <c r="F31" s="19"/>
      <c r="G31" s="19"/>
      <c r="H31" s="21" t="s">
        <v>99</v>
      </c>
      <c r="I31" s="21" t="s">
        <v>100</v>
      </c>
    </row>
    <row r="32" spans="1:10" ht="9" customHeight="1" x14ac:dyDescent="0.15">
      <c r="A32" s="19"/>
      <c r="B32" s="19"/>
      <c r="C32" s="21" t="s">
        <v>75</v>
      </c>
      <c r="D32" s="21" t="s">
        <v>21</v>
      </c>
      <c r="E32" s="21" t="s">
        <v>78</v>
      </c>
      <c r="F32" s="21" t="s">
        <v>23</v>
      </c>
      <c r="G32" s="21" t="s">
        <v>101</v>
      </c>
      <c r="H32" s="21" t="s">
        <v>102</v>
      </c>
      <c r="I32" s="21" t="s">
        <v>103</v>
      </c>
    </row>
    <row r="33" spans="1:9" ht="9" customHeight="1" x14ac:dyDescent="0.15">
      <c r="A33" s="19"/>
      <c r="B33" s="19"/>
      <c r="C33" s="21" t="s">
        <v>80</v>
      </c>
      <c r="D33" s="21" t="s">
        <v>80</v>
      </c>
      <c r="E33" s="21" t="s">
        <v>81</v>
      </c>
      <c r="F33" s="21" t="s">
        <v>61</v>
      </c>
      <c r="G33" s="21" t="s">
        <v>104</v>
      </c>
      <c r="H33" s="21" t="s">
        <v>104</v>
      </c>
      <c r="I33" s="21" t="s">
        <v>105</v>
      </c>
    </row>
    <row r="34" spans="1:9" ht="9" customHeight="1" x14ac:dyDescent="0.15">
      <c r="A34" s="19"/>
      <c r="B34" s="19"/>
      <c r="C34" s="21" t="s">
        <v>67</v>
      </c>
      <c r="D34" s="50" t="s">
        <v>68</v>
      </c>
      <c r="E34" s="50" t="s">
        <v>69</v>
      </c>
      <c r="F34" s="50" t="s">
        <v>106</v>
      </c>
      <c r="G34" s="50" t="s">
        <v>107</v>
      </c>
      <c r="H34" s="50" t="s">
        <v>108</v>
      </c>
      <c r="I34" s="21" t="s">
        <v>109</v>
      </c>
    </row>
    <row r="35" spans="1:9" ht="3.95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</row>
    <row r="36" spans="1:9" ht="15" customHeight="1" x14ac:dyDescent="0.15">
      <c r="A36" s="23" t="s">
        <v>83</v>
      </c>
      <c r="B36" s="24" t="s">
        <v>84</v>
      </c>
      <c r="C36" s="33">
        <f>'[1]B-1Q'!C36+'[1]B-2Q'!C36+'[1]B-3Q'!C36+'[1]B-4Q'!C36</f>
        <v>75957.262999999992</v>
      </c>
      <c r="D36" s="33">
        <f>'[1]B-1Q'!D36+'[1]B-2Q'!D36+'[1]B-3Q'!D36+'[1]B-4Q'!D36</f>
        <v>10276.691000000001</v>
      </c>
      <c r="E36" s="33">
        <f>'[1]B-1Q'!E36+'[1]B-2Q'!E36+'[1]B-3Q'!E36+'[1]B-4Q'!E36</f>
        <v>17865.118999999999</v>
      </c>
      <c r="F36" s="33">
        <f>SUM(C36:E36)</f>
        <v>104099.073</v>
      </c>
      <c r="G36" s="25">
        <f>'[1]B-1Q'!G36+'[1]B-2Q'!G36+'[1]B-3Q'!G36+'[1]B-4Q'!G36</f>
        <v>32510910</v>
      </c>
      <c r="H36" s="25">
        <f>'[1]B-1Q'!H36+'[1]B-2Q'!H36+'[1]B-3Q'!H36+'[1]B-4Q'!H36</f>
        <v>146372</v>
      </c>
      <c r="I36" s="25">
        <f>'[1]B-1Q'!I36+'[1]B-2Q'!I36+'[1]B-3Q'!I36+'[1]B-4Q'!I36</f>
        <v>247862</v>
      </c>
    </row>
    <row r="37" spans="1:9" ht="20.100000000000001" customHeight="1" x14ac:dyDescent="0.15">
      <c r="A37" s="23" t="s">
        <v>85</v>
      </c>
      <c r="B37" s="24" t="s">
        <v>56</v>
      </c>
      <c r="C37" s="33">
        <f>'A-YR'!C41+'B-YR'!C36</f>
        <v>211027.67826000002</v>
      </c>
      <c r="D37" s="33">
        <f>'A-YR'!D41+'B-YR'!D36</f>
        <v>14026.518</v>
      </c>
      <c r="E37" s="33">
        <f>E36+'A-YR'!F41</f>
        <v>29933.578999999998</v>
      </c>
      <c r="F37" s="33">
        <f>F36+'A-YR'!H41</f>
        <v>254987.77525999999</v>
      </c>
      <c r="G37" s="51" t="s">
        <v>110</v>
      </c>
      <c r="H37" s="51" t="s">
        <v>110</v>
      </c>
      <c r="I37" s="51" t="s">
        <v>110</v>
      </c>
    </row>
    <row r="38" spans="1:9" ht="3.95" customHeight="1" x14ac:dyDescent="0.15">
      <c r="A38" s="42"/>
      <c r="B38" s="44"/>
      <c r="C38" s="20"/>
      <c r="D38" s="20"/>
      <c r="E38" s="20"/>
      <c r="F38" s="20"/>
      <c r="G38" s="42"/>
      <c r="H38" s="43"/>
      <c r="I38" s="44"/>
    </row>
    <row r="39" spans="1:9" ht="9" customHeight="1" x14ac:dyDescent="0.15">
      <c r="A39" s="45"/>
      <c r="B39" s="46"/>
      <c r="C39" s="21" t="s">
        <v>111</v>
      </c>
      <c r="D39" s="21" t="s">
        <v>112</v>
      </c>
      <c r="E39" s="21" t="s">
        <v>113</v>
      </c>
      <c r="F39" s="21" t="s">
        <v>114</v>
      </c>
      <c r="G39" s="45"/>
      <c r="I39" s="46"/>
    </row>
    <row r="40" spans="1:9" ht="9" customHeight="1" x14ac:dyDescent="0.15">
      <c r="A40" s="45"/>
      <c r="B40" s="46"/>
      <c r="C40" s="21" t="s">
        <v>115</v>
      </c>
      <c r="D40" s="21" t="s">
        <v>116</v>
      </c>
      <c r="E40" s="21" t="s">
        <v>117</v>
      </c>
      <c r="F40" s="21" t="s">
        <v>118</v>
      </c>
      <c r="G40" s="45"/>
      <c r="I40" s="46"/>
    </row>
    <row r="41" spans="1:9" ht="3.95" customHeight="1" x14ac:dyDescent="0.15">
      <c r="A41" s="47"/>
      <c r="B41" s="49"/>
      <c r="C41" s="22"/>
      <c r="D41" s="22"/>
      <c r="E41" s="22"/>
      <c r="F41" s="22"/>
      <c r="G41" s="47"/>
      <c r="H41" s="48"/>
      <c r="I41" s="49"/>
    </row>
    <row r="43" spans="1:9" x14ac:dyDescent="0.15">
      <c r="A43" s="38">
        <v>1</v>
      </c>
      <c r="B43" s="39" t="s">
        <v>70</v>
      </c>
    </row>
    <row r="44" spans="1:9" x14ac:dyDescent="0.15">
      <c r="A44" s="38">
        <v>2</v>
      </c>
      <c r="B44" s="39" t="s">
        <v>71</v>
      </c>
    </row>
  </sheetData>
  <printOptions horizontalCentered="1" gridLinesSet="0"/>
  <pageMargins left="0.5" right="0.5" top="0.5" bottom="0.5" header="0" footer="0"/>
  <pageSetup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A-YR</vt:lpstr>
      <vt:lpstr>B-YR</vt:lpstr>
      <vt:lpstr>'B-YR'!Print_Area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Booth</dc:creator>
  <cp:lastModifiedBy>Government of the United States</cp:lastModifiedBy>
  <cp:lastPrinted>2018-02-01T18:39:46Z</cp:lastPrinted>
  <dcterms:created xsi:type="dcterms:W3CDTF">2018-02-01T18:39:01Z</dcterms:created>
  <dcterms:modified xsi:type="dcterms:W3CDTF">2018-02-20T13:18:33Z</dcterms:modified>
</cp:coreProperties>
</file>