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Conferences Reports to Commissioners\Q4 2018\"/>
    </mc:Choice>
  </mc:AlternateContent>
  <xr:revisionPtr revIDLastSave="0" documentId="13_ncr:1_{7B43E37F-DFB4-4411-9985-1B292C2A6D32}" xr6:coauthVersionLast="40" xr6:coauthVersionMax="40" xr10:uidLastSave="{00000000-0000-0000-0000-000000000000}"/>
  <bookViews>
    <workbookView xWindow="0" yWindow="0" windowWidth="21570" windowHeight="7155" xr2:uid="{00000000-000D-0000-FFFF-FFFF00000000}"/>
  </bookViews>
  <sheets>
    <sheet name="2018 Full Year" sheetId="1" r:id="rId1"/>
    <sheet name="Sheet1" sheetId="2" r:id="rId2"/>
  </sheets>
  <definedNames>
    <definedName name="_xlnm.Print_Area" localSheetId="0">'2018 Full Year'!$A$1:$I$466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3" i="1" l="1"/>
  <c r="D13" i="2"/>
  <c r="D14" i="2"/>
  <c r="D12" i="2"/>
  <c r="H168" i="1"/>
  <c r="H169" i="1"/>
  <c r="H170" i="1"/>
  <c r="H171" i="1"/>
  <c r="H167" i="1"/>
  <c r="H152" i="1"/>
  <c r="H153" i="1"/>
  <c r="H154" i="1"/>
  <c r="H155" i="1"/>
  <c r="H151" i="1"/>
  <c r="H129" i="1"/>
  <c r="H130" i="1"/>
  <c r="H131" i="1"/>
  <c r="H132" i="1"/>
  <c r="H128" i="1"/>
  <c r="H121" i="1"/>
  <c r="H122" i="1"/>
  <c r="H123" i="1"/>
  <c r="H124" i="1"/>
  <c r="H120" i="1"/>
  <c r="H113" i="1"/>
  <c r="H114" i="1"/>
  <c r="H115" i="1"/>
  <c r="H116" i="1"/>
  <c r="H112" i="1"/>
  <c r="H82" i="1"/>
  <c r="H83" i="1"/>
  <c r="H84" i="1"/>
  <c r="H85" i="1"/>
  <c r="H81" i="1"/>
  <c r="H74" i="1"/>
  <c r="H75" i="1"/>
  <c r="H76" i="1"/>
  <c r="H77" i="1"/>
  <c r="H73" i="1"/>
  <c r="A17" i="2" l="1"/>
  <c r="A16" i="2"/>
  <c r="A15" i="2"/>
  <c r="A14" i="2"/>
  <c r="A13" i="2"/>
  <c r="F263" i="1"/>
  <c r="F264" i="1"/>
  <c r="F265" i="1"/>
  <c r="F266" i="1"/>
  <c r="F267" i="1"/>
  <c r="I228" i="1" l="1"/>
  <c r="G159" i="1" l="1"/>
  <c r="F425" i="1" l="1"/>
  <c r="G234" i="1"/>
  <c r="H93" i="1"/>
  <c r="H92" i="1"/>
  <c r="H91" i="1"/>
  <c r="H90" i="1"/>
  <c r="H89" i="1"/>
  <c r="F271" i="1" l="1"/>
  <c r="F272" i="1"/>
  <c r="F273" i="1"/>
  <c r="F274" i="1"/>
  <c r="F275" i="1"/>
  <c r="F279" i="1"/>
  <c r="F280" i="1"/>
  <c r="F281" i="1"/>
  <c r="F282" i="1"/>
  <c r="F283" i="1"/>
  <c r="I233" i="1"/>
  <c r="I234" i="1" s="1"/>
  <c r="I189" i="1"/>
  <c r="F442" i="1" l="1"/>
  <c r="F407" i="1"/>
  <c r="F367" i="1"/>
  <c r="F328" i="1"/>
  <c r="F289" i="1"/>
  <c r="F250" i="1"/>
  <c r="F178" i="1"/>
  <c r="F217" i="1"/>
  <c r="F138" i="1"/>
  <c r="F99" i="1"/>
  <c r="F435" i="1" l="1"/>
  <c r="F420" i="1"/>
  <c r="F385" i="1"/>
  <c r="F400" i="1"/>
  <c r="F395" i="1"/>
  <c r="F380" i="1" l="1"/>
  <c r="F430" i="1" s="1"/>
  <c r="F361" i="1"/>
  <c r="F360" i="1"/>
  <c r="F359" i="1"/>
  <c r="F358" i="1"/>
  <c r="F357" i="1"/>
  <c r="I243" i="1"/>
  <c r="I209" i="1"/>
  <c r="I204" i="1"/>
  <c r="I199" i="1"/>
  <c r="I194" i="1"/>
  <c r="F302" i="1" l="1"/>
  <c r="F303" i="1"/>
  <c r="F304" i="1"/>
  <c r="F305" i="1"/>
  <c r="F306" i="1"/>
  <c r="F310" i="1"/>
  <c r="F311" i="1"/>
  <c r="F312" i="1"/>
  <c r="F313" i="1"/>
  <c r="F314" i="1"/>
  <c r="F318" i="1"/>
  <c r="F319" i="1"/>
  <c r="F320" i="1"/>
  <c r="F321" i="1"/>
  <c r="F322" i="1"/>
  <c r="F341" i="1"/>
  <c r="F342" i="1"/>
  <c r="F343" i="1"/>
  <c r="F344" i="1"/>
  <c r="F345" i="1"/>
  <c r="E229" i="1"/>
  <c r="F426" i="1" l="1"/>
  <c r="D430" i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I30" i="1" l="1"/>
  <c r="D190" i="1" l="1"/>
  <c r="E436" i="1" l="1"/>
  <c r="D436" i="1"/>
  <c r="E430" i="1"/>
  <c r="C430" i="1"/>
  <c r="B49" i="1" s="1"/>
  <c r="H238" i="1"/>
  <c r="H19" i="1" s="1"/>
  <c r="G238" i="1"/>
  <c r="F238" i="1"/>
  <c r="F19" i="1" s="1"/>
  <c r="E238" i="1"/>
  <c r="D238" i="1"/>
  <c r="E19" i="1" s="1"/>
  <c r="C238" i="1"/>
  <c r="C19" i="1" s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F159" i="1"/>
  <c r="E159" i="1"/>
  <c r="D159" i="1"/>
  <c r="E14" i="1" s="1"/>
  <c r="C162" i="1"/>
  <c r="C161" i="1"/>
  <c r="C160" i="1"/>
  <c r="C159" i="1"/>
  <c r="C14" i="1" s="1"/>
  <c r="G239" i="1" l="1"/>
  <c r="I238" i="1"/>
  <c r="C239" i="1"/>
  <c r="H239" i="1"/>
  <c r="E239" i="1"/>
  <c r="F239" i="1"/>
  <c r="D239" i="1"/>
  <c r="G14" i="1"/>
  <c r="H14" i="1"/>
  <c r="G15" i="1"/>
  <c r="H15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E46" i="1" s="1"/>
  <c r="C351" i="1"/>
  <c r="B46" i="1" s="1"/>
  <c r="D350" i="1"/>
  <c r="C350" i="1"/>
  <c r="B45" i="1" s="1"/>
  <c r="D349" i="1"/>
  <c r="E44" i="1" s="1"/>
  <c r="G44" i="1" s="1"/>
  <c r="C349" i="1"/>
  <c r="B44" i="1" s="1"/>
  <c r="G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E244" i="1"/>
  <c r="G18" i="1"/>
  <c r="G20" i="1" s="1"/>
  <c r="G229" i="1"/>
  <c r="F18" i="1"/>
  <c r="D48" i="1" s="1"/>
  <c r="F229" i="1"/>
  <c r="F391" i="1"/>
  <c r="I200" i="1"/>
  <c r="I195" i="1"/>
  <c r="E20" i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<sst xmlns="http://schemas.openxmlformats.org/spreadsheetml/2006/main" count="562" uniqueCount="137">
  <si>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</si>
  <si>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</si>
  <si>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</si>
  <si>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</si>
  <si>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</si>
  <si>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</si>
  <si>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</si>
  <si>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</si>
  <si>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</si>
  <si>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</si>
  <si>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</si>
  <si>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</si>
  <si>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</si>
  <si>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</si>
  <si>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</si>
  <si>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</si>
  <si>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</si>
  <si>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</si>
  <si>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</si>
  <si>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</si>
  <si>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</si>
  <si>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</si>
  <si>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</si>
  <si>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</si>
  <si>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</si>
  <si>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</si>
  <si>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</si>
  <si>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</si>
  <si>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</si>
  <si>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</si>
  <si>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</si>
  <si>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</si>
  <si>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</si>
  <si>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</si>
  <si>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</si>
  <si>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</si>
  <si>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</si>
  <si>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</si>
  <si>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</si>
  <si>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</si>
  <si>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</si>
  <si>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</si>
  <si>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</si>
  <si>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</si>
  <si>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</si>
  <si>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</si>
  <si>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</si>
  <si>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</si>
  <si>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</si>
  <si>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</si>
  <si>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</si>
  <si>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</si>
  <si>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</si>
  <si>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</si>
  <si>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</si>
  <si>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</si>
  <si>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</si>
  <si>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</si>
  <si>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</si>
  <si>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</si>
  <si>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</si>
  <si>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</si>
  <si>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</si>
  <si>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</si>
  <si>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</si>
  <si>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</si>
  <si>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</si>
  <si>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</si>
  <si>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</si>
  <si>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</si>
  <si>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</si>
  <si>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</si>
  <si>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</si>
  <si>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</si>
  <si>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</si>
  <si>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</si>
  <si>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</si>
  <si>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</si>
  <si>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</si>
  <si>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</si>
  <si>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</si>
  <si>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</si>
  <si>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</si>
  <si>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</si>
  <si>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</si>
  <si>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</si>
  <si>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</si>
  <si>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</si>
  <si>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</si>
  <si>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</si>
  <si>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</si>
  <si>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</si>
  <si>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</si>
  <si>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</si>
  <si>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</si>
  <si>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</si>
  <si>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</si>
  <si>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</si>
  <si>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</si>
  <si>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</si>
  <si>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</si>
  <si>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</si>
  <si>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</si>
  <si>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</si>
  <si>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</si>
  <si>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</si>
  <si>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</si>
  <si>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</si>
  <si>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</si>
  <si>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</si>
  <si>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</si>
  <si>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</si>
  <si>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</si>
  <si>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</si>
  <si>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</si>
  <si>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</si>
  <si>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</si>
  <si>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</si>
  <si>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</si>
  <si>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</si>
  <si>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</si>
  <si>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</si>
  <si>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</si>
  <si>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</si>
  <si>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</si>
  <si>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</si>
  <si>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</si>
  <si>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</si>
  <si>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</si>
  <si>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</si>
  <si>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</si>
  <si>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</si>
  <si>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</si>
  <si>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............................................Compensation (Thousands of Dollars).........................................</t>
  </si>
  <si>
    <t>COMPENSATION (In thousands of dollars)</t>
  </si>
  <si>
    <t>Year 2018</t>
  </si>
  <si>
    <t xml:space="preserve">                  Annual Wage Forms A and B  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</si>
</sst>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1" fillId="0" borderId="0"/>
    <xf numFmtId="0" fontId="1" fillId="8" borderId="19" applyNumberFormat="0" applyFont="0" applyAlignment="0" applyProtection="0"/>
    <xf numFmtId="0" fontId="24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6" fillId="0" borderId="0">
      <alignment wrapText="1"/>
    </xf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5">
    <xf numFmtId="0" fontId="0" fillId="0" borderId="0" xfId="0"/>
    <xf numFmtId="37" fontId="3" fillId="0" borderId="0" xfId="0" applyNumberFormat="1" applyFont="1"/>
    <xf numFmtId="0" fontId="3" fillId="0" borderId="0" xfId="0" applyFont="1"/>
    <xf numFmtId="37" fontId="5" fillId="0" borderId="0" xfId="0" applyNumberFormat="1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centerContinuous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/>
    <xf numFmtId="37" fontId="2" fillId="0" borderId="0" xfId="0" applyNumberFormat="1" applyFont="1"/>
    <xf numFmtId="0" fontId="3" fillId="33" borderId="0" xfId="0" applyFont="1" applyFill="1" applyAlignment="1">
      <alignment horizontal="center"/>
    </xf>
    <xf numFmtId="0" fontId="3" fillId="33" borderId="0" xfId="0" applyFont="1" applyFill="1"/>
    <xf numFmtId="37" fontId="3" fillId="33" borderId="0" xfId="0" applyNumberFormat="1" applyFont="1" applyFill="1"/>
    <xf numFmtId="0" fontId="0" fillId="33" borderId="0" xfId="0" applyFill="1"/>
    <xf numFmtId="0" fontId="6" fillId="33" borderId="0" xfId="0" applyFont="1" applyFill="1"/>
    <xf numFmtId="37" fontId="0" fillId="0" borderId="0" xfId="0" applyNumberFormat="1"/>
    <xf numFmtId="37" fontId="3" fillId="0" borderId="0" xfId="1" applyNumberFormat="1" applyFont="1"/>
    <xf numFmtId="37" fontId="6" fillId="0" borderId="0" xfId="0" applyNumberFormat="1" applyFont="1"/>
    <xf numFmtId="37" fontId="3" fillId="0" borderId="0" xfId="42" applyNumberFormat="1" applyFont="1" applyProtection="1">
      <protection locked="0"/>
    </xf>
    <xf numFmtId="37" fontId="3" fillId="0" borderId="0" xfId="42" applyNumberFormat="1" applyFont="1"/>
    <xf numFmtId="164" fontId="3" fillId="0" borderId="0" xfId="0" applyNumberFormat="1" applyFont="1"/>
    <xf numFmtId="43" fontId="0" fillId="0" borderId="0" xfId="1" applyFont="1"/>
    <xf numFmtId="43" fontId="0" fillId="0" borderId="0" xfId="0" applyNumberFormat="1"/>
    <xf numFmtId="3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7" fontId="3" fillId="0" borderId="4" xfId="0" applyNumberFormat="1" applyFont="1" applyBorder="1"/>
    <xf numFmtId="10" fontId="3" fillId="0" borderId="0" xfId="0" applyNumberFormat="1" applyFont="1"/>
    <xf numFmtId="37" fontId="3" fillId="0" borderId="5" xfId="0" applyNumberFormat="1" applyFont="1" applyBorder="1"/>
    <xf numFmtId="37" fontId="3" fillId="0" borderId="6" xfId="0" applyNumberFormat="1" applyFont="1" applyBorder="1"/>
    <xf numFmtId="10" fontId="3" fillId="0" borderId="8" xfId="0" applyNumberFormat="1" applyFont="1" applyBorder="1"/>
    <xf numFmtId="37" fontId="3" fillId="0" borderId="7" xfId="0" applyNumberFormat="1" applyFont="1" applyBorder="1"/>
    <xf numFmtId="37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5" fontId="3" fillId="0" borderId="4" xfId="0" applyNumberFormat="1" applyFont="1" applyBorder="1" applyAlignment="1">
      <alignment horizontal="center"/>
    </xf>
    <xf numFmtId="7" fontId="3" fillId="0" borderId="0" xfId="0" applyNumberFormat="1" applyFont="1"/>
    <xf numFmtId="5" fontId="3" fillId="0" borderId="0" xfId="0" applyNumberFormat="1" applyFont="1"/>
    <xf numFmtId="5" fontId="3" fillId="0" borderId="5" xfId="0" applyNumberFormat="1" applyFont="1" applyBorder="1"/>
    <xf numFmtId="37" fontId="3" fillId="0" borderId="4" xfId="0" applyNumberFormat="1" applyFont="1" applyBorder="1" applyAlignment="1">
      <alignment horizontal="center"/>
    </xf>
    <xf numFmtId="37" fontId="3" fillId="0" borderId="6" xfId="0" applyNumberFormat="1" applyFont="1" applyBorder="1" applyAlignment="1">
      <alignment horizontal="center"/>
    </xf>
    <xf numFmtId="39" fontId="3" fillId="0" borderId="8" xfId="0" applyNumberFormat="1" applyFont="1" applyBorder="1"/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37" fontId="3" fillId="0" borderId="0" xfId="0" applyNumberFormat="1" applyFont="1" applyFill="1"/>
    <xf numFmtId="0" fontId="3" fillId="0" borderId="0" xfId="0" applyFont="1" applyFill="1" applyAlignment="1">
      <alignment horizontal="center"/>
    </xf>
    <xf numFmtId="37" fontId="3" fillId="0" borderId="0" xfId="42" applyNumberFormat="1" applyFont="1" applyFill="1"/>
    <xf numFmtId="0" fontId="2" fillId="0" borderId="0" xfId="0" applyFont="1" applyFill="1"/>
    <xf numFmtId="3" fontId="3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3" fontId="5" fillId="0" borderId="0" xfId="0" applyNumberFormat="1" applyFont="1" applyFill="1"/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6" xr:uid="{00000000-0005-0000-0000-00001C000000}"/>
    <cellStyle name="Comma 3" xfId="48" xr:uid="{00000000-0005-0000-0000-00001D000000}"/>
    <cellStyle name="Comma 4" xfId="50" xr:uid="{00000000-0005-0000-0000-00001E000000}"/>
    <cellStyle name="Currency 2" xfId="47" xr:uid="{00000000-0005-0000-0000-00001F000000}"/>
    <cellStyle name="Currency 3" xfId="49" xr:uid="{00000000-0005-0000-0000-000020000000}"/>
    <cellStyle name="Currency 4" xfId="51" xr:uid="{00000000-0005-0000-0000-000021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C000000}"/>
    <cellStyle name="Normal 2 2" xfId="45" xr:uid="{00000000-0005-0000-0000-00002D000000}"/>
    <cellStyle name="Normal 2 3" xfId="55" xr:uid="{00000000-0005-0000-0000-00002E000000}"/>
    <cellStyle name="Normal 3" xfId="52" xr:uid="{00000000-0005-0000-0000-00002F000000}"/>
    <cellStyle name="Normal 3 2" xfId="56" xr:uid="{00000000-0005-0000-0000-000030000000}"/>
    <cellStyle name="Normal 4" xfId="43" xr:uid="{00000000-0005-0000-0000-000031000000}"/>
    <cellStyle name="Normal 4 2" xfId="58" xr:uid="{00000000-0005-0000-0000-000032000000}"/>
    <cellStyle name="Normal 4 3" xfId="59" xr:uid="{00000000-0005-0000-0000-000033000000}"/>
    <cellStyle name="Normal 4 3 2" xfId="61" xr:uid="{00000000-0005-0000-0000-000034000000}"/>
    <cellStyle name="Normal 4 4" xfId="60" xr:uid="{00000000-0005-0000-0000-000035000000}"/>
    <cellStyle name="Normal 4 4 2" xfId="62" xr:uid="{00000000-0005-0000-0000-000036000000}"/>
    <cellStyle name="Normal 4 5" xfId="57" xr:uid="{00000000-0005-0000-0000-000037000000}"/>
    <cellStyle name="Normal 5" xfId="54" xr:uid="{00000000-0005-0000-0000-000038000000}"/>
    <cellStyle name="Note 2" xfId="44" xr:uid="{00000000-0005-0000-0000-000039000000}"/>
    <cellStyle name="Output" xfId="11" builtinId="21" customBuiltin="1"/>
    <cellStyle name="Percent 2" xfId="53" xr:uid="{00000000-0005-0000-0000-00003B000000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7"/>
  <sheetViews>
    <sheetView tabSelected="1" zoomScale="85" zoomScaleNormal="85" zoomScaleSheetLayoutView="130" workbookViewId="0">
      <selection activeCell="E19" sqref="E19"/>
    </sheetView>
  </sheetViews>
  <sheetFormatPr defaultColWidth="8.28515625" defaultRowHeight="12.75" x14ac:dyDescent="0.2"/>
  <cols>
    <col min="1" max="1" width="4.85546875" style="6" customWidth="1"/>
    <col min="2" max="2" width="33.42578125" style="2" bestFit="1" customWidth="1"/>
    <col min="3" max="3" width="14.85546875" style="2" customWidth="1"/>
    <col min="4" max="4" width="11.7109375" style="2" customWidth="1"/>
    <col min="5" max="5" width="11.7109375" style="1" customWidth="1"/>
    <col min="6" max="6" width="13.28515625" style="1" customWidth="1"/>
    <col min="7" max="7" width="16.5703125" style="1" bestFit="1" customWidth="1"/>
    <col min="8" max="9" width="12.28515625" style="1" customWidth="1"/>
    <col min="10" max="10" width="2.42578125" customWidth="1"/>
  </cols>
  <sheetData>
    <row r="1" spans="1:10" x14ac:dyDescent="0.2">
      <c r="A1" s="2" t="s">
        <v>0</v>
      </c>
      <c r="E1" s="2"/>
      <c r="F1" s="2"/>
      <c r="G1" s="2"/>
      <c r="H1" s="2"/>
      <c r="I1" s="30" t="s">
        <v>1</v>
      </c>
      <c r="J1" s="19"/>
    </row>
    <row r="2" spans="1:10" x14ac:dyDescent="0.2">
      <c r="A2" s="2"/>
      <c r="E2" s="2"/>
      <c r="F2" s="2"/>
      <c r="G2" s="2"/>
      <c r="H2" s="2"/>
      <c r="I2" s="30" t="s">
        <v>135</v>
      </c>
      <c r="J2" s="19"/>
    </row>
    <row r="3" spans="1:10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19"/>
    </row>
    <row r="4" spans="1:10" x14ac:dyDescent="0.2">
      <c r="A4" s="7" t="s">
        <v>129</v>
      </c>
      <c r="B4" s="7"/>
      <c r="C4" s="7"/>
      <c r="D4" s="7"/>
      <c r="E4" s="7"/>
      <c r="F4" s="7"/>
      <c r="G4" s="7"/>
      <c r="H4" s="7"/>
      <c r="I4" s="7"/>
      <c r="J4" s="19"/>
    </row>
    <row r="5" spans="1:10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19"/>
    </row>
    <row r="6" spans="1:10" x14ac:dyDescent="0.2">
      <c r="A6"/>
      <c r="B6"/>
      <c r="C6"/>
      <c r="D6"/>
      <c r="E6"/>
      <c r="F6"/>
      <c r="G6"/>
      <c r="H6"/>
      <c r="I6"/>
      <c r="J6" s="19"/>
    </row>
    <row r="7" spans="1:10" x14ac:dyDescent="0.2">
      <c r="A7" s="31"/>
      <c r="B7" s="32"/>
      <c r="C7" s="33" t="s">
        <v>4</v>
      </c>
      <c r="D7" s="34"/>
      <c r="E7" s="35"/>
      <c r="F7" s="33" t="s">
        <v>5</v>
      </c>
      <c r="G7" s="34"/>
      <c r="H7" s="34"/>
      <c r="I7" s="35"/>
      <c r="J7" s="19"/>
    </row>
    <row r="8" spans="1:10" x14ac:dyDescent="0.2">
      <c r="A8" s="36"/>
      <c r="B8" s="37"/>
      <c r="C8" s="36"/>
      <c r="E8" s="37"/>
      <c r="F8" s="36"/>
      <c r="G8" s="2"/>
      <c r="H8" s="2"/>
      <c r="I8" s="37"/>
      <c r="J8" s="19"/>
    </row>
    <row r="9" spans="1:10" x14ac:dyDescent="0.2">
      <c r="A9" s="36"/>
      <c r="B9" s="37"/>
      <c r="C9" s="38" t="s">
        <v>6</v>
      </c>
      <c r="D9" s="6" t="s">
        <v>7</v>
      </c>
      <c r="E9" s="39" t="s">
        <v>8</v>
      </c>
      <c r="F9" s="38" t="s">
        <v>9</v>
      </c>
      <c r="G9" s="6" t="s">
        <v>10</v>
      </c>
      <c r="H9" s="6"/>
      <c r="I9" s="39"/>
      <c r="J9" s="19"/>
    </row>
    <row r="10" spans="1:10" x14ac:dyDescent="0.2">
      <c r="A10" s="36"/>
      <c r="B10" s="37"/>
      <c r="C10" s="38" t="s">
        <v>11</v>
      </c>
      <c r="D10" s="6" t="s">
        <v>11</v>
      </c>
      <c r="E10" s="39" t="s">
        <v>12</v>
      </c>
      <c r="F10" s="38" t="s">
        <v>13</v>
      </c>
      <c r="G10" s="6" t="s">
        <v>14</v>
      </c>
      <c r="H10" s="6" t="s">
        <v>15</v>
      </c>
      <c r="I10" s="39"/>
      <c r="J10" s="19"/>
    </row>
    <row r="11" spans="1:10" x14ac:dyDescent="0.2">
      <c r="A11" s="38" t="s">
        <v>16</v>
      </c>
      <c r="B11" s="37" t="s">
        <v>17</v>
      </c>
      <c r="C11" s="38" t="s">
        <v>18</v>
      </c>
      <c r="D11" s="6" t="s">
        <v>19</v>
      </c>
      <c r="E11" s="39" t="s">
        <v>18</v>
      </c>
      <c r="F11" s="38" t="s">
        <v>20</v>
      </c>
      <c r="G11" s="6" t="s">
        <v>21</v>
      </c>
      <c r="H11" s="6" t="s">
        <v>22</v>
      </c>
      <c r="I11" s="39" t="s">
        <v>23</v>
      </c>
      <c r="J11" s="19"/>
    </row>
    <row r="12" spans="1:10" x14ac:dyDescent="0.2">
      <c r="A12" s="40" t="s">
        <v>24</v>
      </c>
      <c r="B12" s="41"/>
      <c r="C12" s="40" t="s">
        <v>25</v>
      </c>
      <c r="D12" s="42" t="s">
        <v>26</v>
      </c>
      <c r="E12" s="43" t="s">
        <v>27</v>
      </c>
      <c r="F12" s="40" t="s">
        <v>28</v>
      </c>
      <c r="G12" s="42" t="s">
        <v>29</v>
      </c>
      <c r="H12" s="42" t="s">
        <v>30</v>
      </c>
      <c r="I12" s="43" t="s">
        <v>31</v>
      </c>
      <c r="J12" s="19"/>
    </row>
    <row r="13" spans="1:10" x14ac:dyDescent="0.2">
      <c r="A13" s="38"/>
      <c r="B13" s="37"/>
      <c r="C13" s="36"/>
      <c r="E13" s="37"/>
      <c r="F13" s="36"/>
      <c r="G13" s="2"/>
      <c r="H13" s="2"/>
      <c r="I13" s="37"/>
      <c r="J13" s="19"/>
    </row>
    <row r="14" spans="1:10" x14ac:dyDescent="0.2">
      <c r="A14" s="38">
        <v>100</v>
      </c>
      <c r="B14" s="37" t="s">
        <v>32</v>
      </c>
      <c r="C14" s="44">
        <f>C159</f>
        <v>8367.1666666666679</v>
      </c>
      <c r="D14" s="45">
        <f>C14/C20</f>
        <v>5.700313157852905E-2</v>
      </c>
      <c r="E14" s="46">
        <f>D159</f>
        <v>8409.3333333333321</v>
      </c>
      <c r="F14" s="44">
        <f t="shared" ref="E14:I18" si="0">E159</f>
        <v>18512060.16</v>
      </c>
      <c r="G14" s="1">
        <f t="shared" si="0"/>
        <v>145.82999999999998</v>
      </c>
      <c r="H14" s="1">
        <f t="shared" si="0"/>
        <v>617937.03999999992</v>
      </c>
      <c r="I14" s="46">
        <f t="shared" si="0"/>
        <v>19130143.030000001</v>
      </c>
      <c r="J14" s="19"/>
    </row>
    <row r="15" spans="1:10" x14ac:dyDescent="0.2">
      <c r="A15" s="38">
        <v>200</v>
      </c>
      <c r="B15" s="37" t="s">
        <v>33</v>
      </c>
      <c r="C15" s="44">
        <f>C160</f>
        <v>11896.916666666666</v>
      </c>
      <c r="D15" s="45">
        <f>C15/$C$20</f>
        <v>8.105031645066571E-2</v>
      </c>
      <c r="E15" s="46">
        <f t="shared" si="0"/>
        <v>12006.666666666668</v>
      </c>
      <c r="F15" s="44">
        <f t="shared" si="0"/>
        <v>24682387.59</v>
      </c>
      <c r="G15" s="1">
        <f t="shared" si="0"/>
        <v>755714.06099999999</v>
      </c>
      <c r="H15" s="1">
        <f t="shared" si="0"/>
        <v>1405039.6600000001</v>
      </c>
      <c r="I15" s="46">
        <f t="shared" si="0"/>
        <v>26843141.310999997</v>
      </c>
      <c r="J15" s="19"/>
    </row>
    <row r="16" spans="1:10" x14ac:dyDescent="0.2">
      <c r="A16" s="38">
        <v>300</v>
      </c>
      <c r="B16" s="37" t="s">
        <v>34</v>
      </c>
      <c r="C16" s="44">
        <f>C161</f>
        <v>32456.916666666664</v>
      </c>
      <c r="D16" s="45">
        <f>C16/$C$20</f>
        <v>0.22111976073740836</v>
      </c>
      <c r="E16" s="46">
        <f t="shared" si="0"/>
        <v>32861.333333333328</v>
      </c>
      <c r="F16" s="44">
        <f t="shared" si="0"/>
        <v>60467651.390000008</v>
      </c>
      <c r="G16" s="1">
        <f t="shared" si="0"/>
        <v>8838251.129999999</v>
      </c>
      <c r="H16" s="1">
        <f t="shared" si="0"/>
        <v>8675997.5199999996</v>
      </c>
      <c r="I16" s="46">
        <f t="shared" si="0"/>
        <v>77981900.039999992</v>
      </c>
      <c r="J16" s="19"/>
    </row>
    <row r="17" spans="1:10" x14ac:dyDescent="0.2">
      <c r="A17" s="38">
        <v>400</v>
      </c>
      <c r="B17" s="37" t="s">
        <v>35</v>
      </c>
      <c r="C17" s="44">
        <f>C162</f>
        <v>26945.083333333328</v>
      </c>
      <c r="D17" s="45">
        <f>C17/$C$20</f>
        <v>0.18356920470622429</v>
      </c>
      <c r="E17" s="46">
        <f t="shared" si="0"/>
        <v>27321.250000000004</v>
      </c>
      <c r="F17" s="44">
        <f t="shared" si="0"/>
        <v>49753352.490000002</v>
      </c>
      <c r="G17" s="1">
        <f t="shared" si="0"/>
        <v>4830606.22</v>
      </c>
      <c r="H17" s="1">
        <f t="shared" si="0"/>
        <v>6452557.4800000004</v>
      </c>
      <c r="I17" s="46">
        <f t="shared" si="0"/>
        <v>61036516.190000005</v>
      </c>
      <c r="J17" s="19"/>
    </row>
    <row r="18" spans="1:10" x14ac:dyDescent="0.2">
      <c r="A18" s="38">
        <v>500</v>
      </c>
      <c r="B18" s="37" t="s">
        <v>36</v>
      </c>
      <c r="C18" s="44">
        <f>C163</f>
        <v>5638.6666666666661</v>
      </c>
      <c r="D18" s="45">
        <f>C18/$C$20</f>
        <v>3.841463553103986E-2</v>
      </c>
      <c r="E18" s="46">
        <f t="shared" si="0"/>
        <v>5723.0833333333339</v>
      </c>
      <c r="F18" s="44">
        <f t="shared" si="0"/>
        <v>10386455.460000001</v>
      </c>
      <c r="G18" s="1">
        <f t="shared" si="0"/>
        <v>942536.05</v>
      </c>
      <c r="H18" s="1">
        <f t="shared" si="0"/>
        <v>1397634.87</v>
      </c>
      <c r="I18" s="46">
        <f t="shared" si="0"/>
        <v>12726626.380000001</v>
      </c>
      <c r="J18" s="19"/>
    </row>
    <row r="19" spans="1:10" x14ac:dyDescent="0.2">
      <c r="A19" s="38">
        <v>600</v>
      </c>
      <c r="B19" s="37" t="s">
        <v>37</v>
      </c>
      <c r="C19" s="44">
        <f>C238</f>
        <v>61479.583333333343</v>
      </c>
      <c r="D19" s="45">
        <f>C19/$C$20</f>
        <v>0.41884295099613267</v>
      </c>
      <c r="E19" s="46">
        <f>D238</f>
        <v>63200.166666666657</v>
      </c>
      <c r="F19" s="44">
        <f>F238</f>
        <v>121021696.27000001</v>
      </c>
      <c r="G19" s="1">
        <f>G238</f>
        <v>12633790.08</v>
      </c>
      <c r="H19" s="1">
        <f>H238</f>
        <v>29104826.32</v>
      </c>
      <c r="I19" s="46">
        <f>SUM(F19:H19)</f>
        <v>162760312.67000002</v>
      </c>
      <c r="J19" s="19"/>
    </row>
    <row r="20" spans="1:10" x14ac:dyDescent="0.2">
      <c r="A20" s="40">
        <v>700</v>
      </c>
      <c r="B20" s="41" t="s">
        <v>38</v>
      </c>
      <c r="C20" s="47">
        <f t="shared" ref="C20:I20" si="1">SUM(C14:C19)</f>
        <v>146784.33333333334</v>
      </c>
      <c r="D20" s="48">
        <f>SUM(D14:D19)</f>
        <v>0.99999999999999989</v>
      </c>
      <c r="E20" s="49">
        <f t="shared" si="1"/>
        <v>149521.83333333331</v>
      </c>
      <c r="F20" s="47">
        <f t="shared" si="1"/>
        <v>284823603.36000001</v>
      </c>
      <c r="G20" s="50">
        <f t="shared" si="1"/>
        <v>28001043.370999999</v>
      </c>
      <c r="H20" s="50">
        <f t="shared" si="1"/>
        <v>47653992.890000001</v>
      </c>
      <c r="I20" s="49">
        <f t="shared" si="1"/>
        <v>360478639.62099999</v>
      </c>
      <c r="J20" s="19"/>
    </row>
    <row r="21" spans="1:10" x14ac:dyDescent="0.2">
      <c r="E21" s="2"/>
      <c r="J21" s="19"/>
    </row>
    <row r="22" spans="1:10" x14ac:dyDescent="0.2">
      <c r="B22" s="2" t="s">
        <v>39</v>
      </c>
      <c r="E22" s="2"/>
      <c r="J22" s="19"/>
    </row>
    <row r="23" spans="1:10" x14ac:dyDescent="0.2">
      <c r="E23" s="2"/>
      <c r="J23" s="19"/>
    </row>
    <row r="24" spans="1:10" x14ac:dyDescent="0.2">
      <c r="A24"/>
      <c r="B24" t="s">
        <v>40</v>
      </c>
      <c r="C24"/>
      <c r="D24"/>
      <c r="E24"/>
      <c r="F24"/>
      <c r="G24"/>
      <c r="H24"/>
      <c r="I24"/>
      <c r="J24" s="19"/>
    </row>
    <row r="25" spans="1:10" x14ac:dyDescent="0.2">
      <c r="A25"/>
      <c r="B25"/>
      <c r="C25"/>
      <c r="D25"/>
      <c r="E25"/>
      <c r="F25"/>
      <c r="G25"/>
      <c r="H25"/>
      <c r="I25"/>
      <c r="J25" s="19"/>
    </row>
    <row r="26" spans="1:10" x14ac:dyDescent="0.2">
      <c r="A26" s="8" t="s">
        <v>41</v>
      </c>
      <c r="B26" s="8"/>
      <c r="C26" s="8"/>
      <c r="D26" s="8"/>
      <c r="E26" s="8"/>
      <c r="F26" s="8"/>
      <c r="G26" s="8"/>
      <c r="H26" s="2"/>
      <c r="I26" s="2"/>
      <c r="J26" s="19"/>
    </row>
    <row r="27" spans="1:10" x14ac:dyDescent="0.2">
      <c r="A27" s="8" t="s">
        <v>42</v>
      </c>
      <c r="B27" s="8"/>
      <c r="C27" s="8"/>
      <c r="D27" s="8"/>
      <c r="E27" s="8"/>
      <c r="F27" s="8"/>
      <c r="G27" s="8"/>
      <c r="H27" s="2"/>
      <c r="I27" s="2"/>
      <c r="J27" s="19"/>
    </row>
    <row r="28" spans="1:10" x14ac:dyDescent="0.2">
      <c r="A28" s="16"/>
      <c r="B28" s="17"/>
      <c r="C28" s="17"/>
      <c r="D28" s="17"/>
      <c r="E28" s="18"/>
      <c r="F28" s="18"/>
      <c r="G28" s="18"/>
      <c r="H28" s="18"/>
      <c r="I28" s="18"/>
      <c r="J28" s="19"/>
    </row>
    <row r="29" spans="1:10" x14ac:dyDescent="0.2">
      <c r="A29" s="2" t="s">
        <v>43</v>
      </c>
      <c r="E29" s="2"/>
      <c r="F29" s="2"/>
      <c r="G29" s="2"/>
      <c r="H29" s="2"/>
      <c r="I29" s="30" t="s">
        <v>44</v>
      </c>
      <c r="J29" s="19"/>
    </row>
    <row r="30" spans="1:10" x14ac:dyDescent="0.2">
      <c r="A30" s="2"/>
      <c r="E30" s="2"/>
      <c r="F30" s="2"/>
      <c r="G30" s="2"/>
      <c r="H30" s="2"/>
      <c r="I30" s="30" t="str">
        <f>+I2</f>
        <v>Year 2018</v>
      </c>
      <c r="J30" s="19"/>
    </row>
    <row r="31" spans="1:10" x14ac:dyDescent="0.2">
      <c r="A31" s="7" t="s">
        <v>2</v>
      </c>
      <c r="B31" s="7"/>
      <c r="C31" s="7"/>
      <c r="D31" s="7"/>
      <c r="E31" s="7"/>
      <c r="F31" s="7"/>
      <c r="G31" s="7"/>
      <c r="H31" s="7"/>
      <c r="I31" s="7"/>
      <c r="J31" s="19"/>
    </row>
    <row r="32" spans="1:10" x14ac:dyDescent="0.2">
      <c r="A32" s="7" t="s">
        <v>129</v>
      </c>
      <c r="B32" s="7"/>
      <c r="C32" s="7"/>
      <c r="D32" s="7"/>
      <c r="E32" s="7"/>
      <c r="F32" s="7"/>
      <c r="G32" s="7"/>
      <c r="H32" s="7"/>
      <c r="I32" s="7"/>
      <c r="J32" s="19"/>
    </row>
    <row r="33" spans="1:10" x14ac:dyDescent="0.2">
      <c r="A33" s="7" t="s">
        <v>3</v>
      </c>
      <c r="B33" s="7"/>
      <c r="C33" s="7"/>
      <c r="D33" s="7"/>
      <c r="E33" s="7"/>
      <c r="F33" s="7"/>
      <c r="G33" s="7"/>
      <c r="H33" s="7"/>
      <c r="I33" s="7"/>
      <c r="J33" s="19"/>
    </row>
    <row r="34" spans="1:10" x14ac:dyDescent="0.2">
      <c r="A34"/>
      <c r="B34"/>
      <c r="C34"/>
      <c r="D34"/>
      <c r="E34"/>
      <c r="F34"/>
      <c r="G34"/>
      <c r="H34"/>
      <c r="I34"/>
      <c r="J34" s="19"/>
    </row>
    <row r="35" spans="1:10" x14ac:dyDescent="0.2">
      <c r="A35" s="51"/>
      <c r="B35" s="33" t="s">
        <v>45</v>
      </c>
      <c r="C35" s="34"/>
      <c r="D35" s="34"/>
      <c r="E35" s="34"/>
      <c r="F35" s="34"/>
      <c r="G35" s="34"/>
      <c r="H35" s="34"/>
      <c r="I35" s="35"/>
      <c r="J35" s="19"/>
    </row>
    <row r="36" spans="1:10" x14ac:dyDescent="0.2">
      <c r="A36" s="52"/>
      <c r="B36" s="53"/>
      <c r="C36" s="7"/>
      <c r="D36" s="7"/>
      <c r="E36" s="7"/>
      <c r="F36" s="7"/>
      <c r="G36" s="7"/>
      <c r="H36" s="7"/>
      <c r="I36" s="54"/>
      <c r="J36" s="19"/>
    </row>
    <row r="37" spans="1:10" x14ac:dyDescent="0.2">
      <c r="A37" s="52"/>
      <c r="B37" s="36"/>
      <c r="C37" s="6" t="s">
        <v>46</v>
      </c>
      <c r="D37" s="6" t="s">
        <v>47</v>
      </c>
      <c r="E37" s="2"/>
      <c r="F37" s="6" t="s">
        <v>46</v>
      </c>
      <c r="G37" s="2"/>
      <c r="H37" s="2"/>
      <c r="I37" s="37"/>
      <c r="J37" s="19"/>
    </row>
    <row r="38" spans="1:10" x14ac:dyDescent="0.2">
      <c r="A38" s="52"/>
      <c r="B38" s="38" t="s">
        <v>9</v>
      </c>
      <c r="C38" s="6" t="s">
        <v>48</v>
      </c>
      <c r="D38" s="6" t="s">
        <v>9</v>
      </c>
      <c r="E38" s="6" t="s">
        <v>10</v>
      </c>
      <c r="F38" s="6" t="s">
        <v>48</v>
      </c>
      <c r="G38" s="6" t="s">
        <v>47</v>
      </c>
      <c r="H38" s="6" t="s">
        <v>15</v>
      </c>
      <c r="I38" s="39" t="s">
        <v>49</v>
      </c>
      <c r="J38" s="19"/>
    </row>
    <row r="39" spans="1:10" x14ac:dyDescent="0.2">
      <c r="A39" s="55" t="s">
        <v>16</v>
      </c>
      <c r="B39" s="38" t="s">
        <v>13</v>
      </c>
      <c r="C39" s="6" t="s">
        <v>50</v>
      </c>
      <c r="D39" s="6" t="s">
        <v>13</v>
      </c>
      <c r="E39" s="6" t="s">
        <v>14</v>
      </c>
      <c r="F39" s="6" t="s">
        <v>50</v>
      </c>
      <c r="G39" s="6" t="s">
        <v>10</v>
      </c>
      <c r="H39" s="6" t="s">
        <v>51</v>
      </c>
      <c r="I39" s="39" t="s">
        <v>52</v>
      </c>
      <c r="J39" s="19"/>
    </row>
    <row r="40" spans="1:10" x14ac:dyDescent="0.2">
      <c r="A40" s="55" t="s">
        <v>24</v>
      </c>
      <c r="B40" s="38" t="s">
        <v>20</v>
      </c>
      <c r="C40" s="6" t="s">
        <v>45</v>
      </c>
      <c r="D40" s="6" t="s">
        <v>53</v>
      </c>
      <c r="E40" s="6" t="s">
        <v>21</v>
      </c>
      <c r="F40" s="6" t="s">
        <v>45</v>
      </c>
      <c r="G40" s="6" t="s">
        <v>53</v>
      </c>
      <c r="H40" s="6" t="s">
        <v>54</v>
      </c>
      <c r="I40" s="39" t="s">
        <v>55</v>
      </c>
      <c r="J40" s="19"/>
    </row>
    <row r="41" spans="1:10" x14ac:dyDescent="0.2">
      <c r="A41" s="55"/>
      <c r="B41" s="38" t="s">
        <v>56</v>
      </c>
      <c r="C41" s="6"/>
      <c r="D41" s="6"/>
      <c r="E41" s="6" t="s">
        <v>56</v>
      </c>
      <c r="F41" s="6"/>
      <c r="G41" s="6"/>
      <c r="H41" s="6" t="s">
        <v>56</v>
      </c>
      <c r="I41" s="39" t="s">
        <v>56</v>
      </c>
      <c r="J41" s="19"/>
    </row>
    <row r="42" spans="1:10" x14ac:dyDescent="0.2">
      <c r="A42" s="56"/>
      <c r="B42" s="42" t="s">
        <v>57</v>
      </c>
      <c r="C42" s="42" t="s">
        <v>58</v>
      </c>
      <c r="D42" s="42" t="s">
        <v>59</v>
      </c>
      <c r="E42" s="42" t="s">
        <v>60</v>
      </c>
      <c r="F42" s="42" t="s">
        <v>61</v>
      </c>
      <c r="G42" s="42" t="s">
        <v>62</v>
      </c>
      <c r="H42" s="42" t="s">
        <v>63</v>
      </c>
      <c r="I42" s="43" t="s">
        <v>64</v>
      </c>
      <c r="J42" s="19"/>
    </row>
    <row r="43" spans="1:10" x14ac:dyDescent="0.2">
      <c r="A43" s="55"/>
      <c r="B43" s="36"/>
      <c r="E43" s="2"/>
      <c r="F43" s="2"/>
      <c r="G43" s="2"/>
      <c r="H43" s="2"/>
      <c r="I43" s="37"/>
      <c r="J43" s="19"/>
    </row>
    <row r="44" spans="1:10" x14ac:dyDescent="0.2">
      <c r="A44" s="55">
        <v>100</v>
      </c>
      <c r="B44" s="57">
        <f>+C349</f>
        <v>1211429.6162200002</v>
      </c>
      <c r="C44" s="45">
        <f>B44/I44</f>
        <v>0.97255608565307394</v>
      </c>
      <c r="D44" s="58">
        <f t="shared" ref="D44:D50" si="2">+B44*1000/F14</f>
        <v>65.440021572401818</v>
      </c>
      <c r="E44" s="59">
        <f>+D349</f>
        <v>1.4529100000000001</v>
      </c>
      <c r="F44" s="45">
        <f t="shared" ref="F44:F49" si="3">E44/I44</f>
        <v>1.1664206021438352E-6</v>
      </c>
      <c r="G44" s="29">
        <f>+E44*1000/G14</f>
        <v>9.9630391551806916</v>
      </c>
      <c r="H44" s="59">
        <f>+E349</f>
        <v>34183.074970000001</v>
      </c>
      <c r="I44" s="60">
        <f>B44+E44+H44</f>
        <v>1245614.1441000002</v>
      </c>
      <c r="J44" s="19"/>
    </row>
    <row r="45" spans="1:10" x14ac:dyDescent="0.2">
      <c r="A45" s="55">
        <v>200</v>
      </c>
      <c r="B45" s="61">
        <f>+C350</f>
        <v>1068670.1271299999</v>
      </c>
      <c r="C45" s="45">
        <f t="shared" ref="C45:C50" si="4">B45/I45</f>
        <v>0.92716925766615077</v>
      </c>
      <c r="D45" s="29">
        <f t="shared" si="2"/>
        <v>43.296870014429587</v>
      </c>
      <c r="E45" s="1">
        <f>+D350</f>
        <v>32969.827400000002</v>
      </c>
      <c r="F45" s="45">
        <f t="shared" si="3"/>
        <v>2.8604346299015204E-2</v>
      </c>
      <c r="G45" s="29">
        <f t="shared" ref="G45:G50" si="5">+E45*1000/G15</f>
        <v>43.627383823416778</v>
      </c>
      <c r="H45" s="1">
        <f>+E350</f>
        <v>50976.051980000004</v>
      </c>
      <c r="I45" s="46">
        <f>B45+E45+H45</f>
        <v>1152616.00651</v>
      </c>
      <c r="J45" s="19"/>
    </row>
    <row r="46" spans="1:10" x14ac:dyDescent="0.2">
      <c r="A46" s="55">
        <v>300</v>
      </c>
      <c r="B46" s="61">
        <f>+C351</f>
        <v>1972687.3962299982</v>
      </c>
      <c r="C46" s="45">
        <f t="shared" si="4"/>
        <v>0.72803789579175338</v>
      </c>
      <c r="D46" s="29">
        <f t="shared" si="2"/>
        <v>32.62384681532771</v>
      </c>
      <c r="E46" s="1">
        <f>+D351</f>
        <v>416084.46561000001</v>
      </c>
      <c r="F46" s="45">
        <f t="shared" si="3"/>
        <v>0.15355968684813462</v>
      </c>
      <c r="G46" s="29">
        <f t="shared" si="5"/>
        <v>47.077692123690547</v>
      </c>
      <c r="H46" s="1">
        <f>+E351</f>
        <v>320822.52552999998</v>
      </c>
      <c r="I46" s="46">
        <f t="shared" ref="I46" si="6">B46+E46+H46</f>
        <v>2709594.3873699978</v>
      </c>
      <c r="J46" s="19"/>
    </row>
    <row r="47" spans="1:10" x14ac:dyDescent="0.2">
      <c r="A47" s="55">
        <v>400</v>
      </c>
      <c r="B47" s="61">
        <f>+C352</f>
        <v>1621895.1086600001</v>
      </c>
      <c r="C47" s="45">
        <f t="shared" si="4"/>
        <v>0.7837844957034551</v>
      </c>
      <c r="D47" s="29">
        <f t="shared" si="2"/>
        <v>32.598709986145899</v>
      </c>
      <c r="E47" s="1">
        <f>+D352</f>
        <v>229782.41427000001</v>
      </c>
      <c r="F47" s="45">
        <f t="shared" si="3"/>
        <v>0.11104287369047669</v>
      </c>
      <c r="G47" s="29">
        <f t="shared" si="5"/>
        <v>47.568028484424886</v>
      </c>
      <c r="H47" s="1">
        <f>+E352</f>
        <v>217635.04646999994</v>
      </c>
      <c r="I47" s="46">
        <f>B47+E47+H47</f>
        <v>2069312.5694000002</v>
      </c>
      <c r="J47" s="19"/>
    </row>
    <row r="48" spans="1:10" x14ac:dyDescent="0.2">
      <c r="A48" s="55">
        <v>500</v>
      </c>
      <c r="B48" s="61">
        <f>+C353</f>
        <v>404868.49109000002</v>
      </c>
      <c r="C48" s="45">
        <f t="shared" si="4"/>
        <v>0.77916012916408017</v>
      </c>
      <c r="D48" s="29">
        <f t="shared" si="2"/>
        <v>38.980429141511962</v>
      </c>
      <c r="E48" s="1">
        <f>+D353</f>
        <v>46991.280280000006</v>
      </c>
      <c r="F48" s="45">
        <f t="shared" si="3"/>
        <v>9.0433641585635938E-2</v>
      </c>
      <c r="G48" s="29">
        <f t="shared" si="5"/>
        <v>49.856215345821525</v>
      </c>
      <c r="H48" s="1">
        <f>+E353</f>
        <v>67761.903219999993</v>
      </c>
      <c r="I48" s="46">
        <f>B48+E48+H48</f>
        <v>519621.67459000001</v>
      </c>
      <c r="J48" s="19"/>
    </row>
    <row r="49" spans="1:10" x14ac:dyDescent="0.2">
      <c r="A49" s="55">
        <v>600</v>
      </c>
      <c r="B49" s="61">
        <f>+C430</f>
        <v>4005369.3979200004</v>
      </c>
      <c r="C49" s="45">
        <f t="shared" si="4"/>
        <v>0.6846048121741144</v>
      </c>
      <c r="D49" s="29">
        <f t="shared" si="2"/>
        <v>33.096291998618177</v>
      </c>
      <c r="E49" s="1">
        <f>+D430</f>
        <v>525059.15312999999</v>
      </c>
      <c r="F49" s="45">
        <f t="shared" si="3"/>
        <v>8.9744037864655068E-2</v>
      </c>
      <c r="G49" s="29">
        <f t="shared" si="5"/>
        <v>41.559907977353383</v>
      </c>
      <c r="H49" s="1">
        <f>+E430</f>
        <v>1320201.3695899998</v>
      </c>
      <c r="I49" s="46">
        <f>B49+E49+H49</f>
        <v>5850629.9206399992</v>
      </c>
      <c r="J49" s="19"/>
    </row>
    <row r="50" spans="1:10" x14ac:dyDescent="0.2">
      <c r="A50" s="56">
        <v>700</v>
      </c>
      <c r="B50" s="62">
        <f>SUM(B44:B49)</f>
        <v>10284920.137249999</v>
      </c>
      <c r="C50" s="48">
        <f t="shared" si="4"/>
        <v>0.75918100255501919</v>
      </c>
      <c r="D50" s="63">
        <f t="shared" si="2"/>
        <v>36.109788711051706</v>
      </c>
      <c r="E50" s="50">
        <f>SUM(E44:E49)</f>
        <v>1250888.5936</v>
      </c>
      <c r="F50" s="48">
        <f>E50/I50</f>
        <v>9.2334295638760833E-2</v>
      </c>
      <c r="G50" s="63">
        <f t="shared" si="5"/>
        <v>44.672927970088246</v>
      </c>
      <c r="H50" s="50">
        <f>SUM(H44:H49)</f>
        <v>2011579.9717599996</v>
      </c>
      <c r="I50" s="49">
        <f>B50+E50+H50</f>
        <v>13547388.702609997</v>
      </c>
      <c r="J50" s="19"/>
    </row>
    <row r="51" spans="1:10" x14ac:dyDescent="0.2">
      <c r="A51"/>
      <c r="B51"/>
      <c r="C51"/>
      <c r="D51"/>
      <c r="E51"/>
      <c r="F51"/>
      <c r="G51"/>
      <c r="H51"/>
      <c r="I51"/>
      <c r="J51" s="19"/>
    </row>
    <row r="52" spans="1:10" x14ac:dyDescent="0.2">
      <c r="A52"/>
      <c r="B52" t="s">
        <v>39</v>
      </c>
      <c r="C52"/>
      <c r="D52"/>
      <c r="E52"/>
      <c r="F52"/>
      <c r="G52"/>
      <c r="H52"/>
      <c r="I52"/>
      <c r="J52" s="19"/>
    </row>
    <row r="53" spans="1:10" x14ac:dyDescent="0.2">
      <c r="A53"/>
      <c r="B53"/>
      <c r="C53"/>
      <c r="D53"/>
      <c r="E53"/>
      <c r="F53"/>
      <c r="G53"/>
      <c r="H53"/>
      <c r="I53"/>
      <c r="J53" s="19"/>
    </row>
    <row r="54" spans="1:10" x14ac:dyDescent="0.2">
      <c r="A54"/>
      <c r="B54" t="s">
        <v>40</v>
      </c>
      <c r="C54"/>
      <c r="D54"/>
      <c r="E54"/>
      <c r="F54"/>
      <c r="G54"/>
      <c r="H54"/>
      <c r="I54"/>
      <c r="J54" s="19"/>
    </row>
    <row r="55" spans="1:10" x14ac:dyDescent="0.2">
      <c r="A55"/>
      <c r="B55"/>
      <c r="C55"/>
      <c r="D55"/>
      <c r="E55"/>
      <c r="F55"/>
      <c r="G55"/>
      <c r="H55"/>
      <c r="I55"/>
      <c r="J55" s="19"/>
    </row>
    <row r="56" spans="1:10" x14ac:dyDescent="0.2">
      <c r="A56" s="8" t="s">
        <v>41</v>
      </c>
      <c r="E56" s="2"/>
      <c r="F56" s="2"/>
      <c r="G56" s="2"/>
      <c r="H56" s="2"/>
      <c r="I56" s="2"/>
      <c r="J56" s="19"/>
    </row>
    <row r="57" spans="1:10" x14ac:dyDescent="0.2">
      <c r="A57" s="8" t="s">
        <v>42</v>
      </c>
      <c r="E57" s="2"/>
      <c r="F57" s="2"/>
      <c r="G57" s="2"/>
      <c r="H57" s="2"/>
      <c r="I57" s="2"/>
      <c r="J57" s="19"/>
    </row>
    <row r="58" spans="1:10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0" x14ac:dyDescent="0.2">
      <c r="A59" s="9" t="s">
        <v>65</v>
      </c>
      <c r="J59" s="19"/>
    </row>
    <row r="60" spans="1:10" x14ac:dyDescent="0.2">
      <c r="A60"/>
      <c r="B60"/>
      <c r="C60"/>
      <c r="D60"/>
      <c r="E60"/>
      <c r="F60" s="70" t="s">
        <v>136</v>
      </c>
      <c r="G60"/>
      <c r="H60"/>
      <c r="I60"/>
      <c r="J60" s="19"/>
    </row>
    <row r="61" spans="1:10" x14ac:dyDescent="0.2">
      <c r="A61" s="7" t="s">
        <v>2</v>
      </c>
      <c r="B61" s="7"/>
      <c r="C61" s="7"/>
      <c r="D61" s="7"/>
      <c r="E61" s="7"/>
      <c r="F61" s="7"/>
      <c r="G61" s="7"/>
      <c r="H61" s="7"/>
      <c r="I61" s="2"/>
      <c r="J61" s="19"/>
    </row>
    <row r="62" spans="1:10" x14ac:dyDescent="0.2">
      <c r="A62" s="7" t="s">
        <v>129</v>
      </c>
      <c r="B62" s="7"/>
      <c r="C62" s="7"/>
      <c r="D62" s="7"/>
      <c r="E62" s="7"/>
      <c r="F62" s="7"/>
      <c r="G62" s="7"/>
      <c r="H62" s="7"/>
      <c r="I62" s="2"/>
      <c r="J62" s="19"/>
    </row>
    <row r="63" spans="1:10" x14ac:dyDescent="0.2">
      <c r="A63" s="7" t="s">
        <v>3</v>
      </c>
      <c r="B63" s="7"/>
      <c r="C63" s="7"/>
      <c r="D63" s="7"/>
      <c r="E63" s="7"/>
      <c r="F63" s="7"/>
      <c r="G63" s="7"/>
      <c r="H63" s="7"/>
      <c r="I63" s="2"/>
      <c r="J63" s="19"/>
    </row>
    <row r="64" spans="1:10" x14ac:dyDescent="0.2">
      <c r="J64" s="19"/>
    </row>
    <row r="65" spans="1:10" x14ac:dyDescent="0.2">
      <c r="E65" s="10" t="s">
        <v>66</v>
      </c>
      <c r="F65" s="11"/>
      <c r="G65" s="11"/>
      <c r="H65" s="11"/>
      <c r="J65" s="19"/>
    </row>
    <row r="66" spans="1:10" x14ac:dyDescent="0.2">
      <c r="J66" s="19"/>
    </row>
    <row r="67" spans="1:10" x14ac:dyDescent="0.2">
      <c r="C67" s="6"/>
      <c r="D67" s="6" t="s">
        <v>67</v>
      </c>
      <c r="E67" s="12" t="s">
        <v>68</v>
      </c>
      <c r="F67" s="12" t="s">
        <v>10</v>
      </c>
      <c r="G67" s="12" t="s">
        <v>69</v>
      </c>
      <c r="H67" s="12" t="s">
        <v>50</v>
      </c>
      <c r="I67" s="12"/>
      <c r="J67" s="19"/>
    </row>
    <row r="68" spans="1:10" x14ac:dyDescent="0.2">
      <c r="C68" s="6" t="s">
        <v>67</v>
      </c>
      <c r="D68" s="6" t="s">
        <v>70</v>
      </c>
      <c r="E68" s="12" t="s">
        <v>71</v>
      </c>
      <c r="F68" s="12" t="s">
        <v>72</v>
      </c>
      <c r="G68" s="12" t="s">
        <v>73</v>
      </c>
      <c r="H68" s="12" t="s">
        <v>74</v>
      </c>
      <c r="I68" s="12"/>
      <c r="J68" s="19"/>
    </row>
    <row r="69" spans="1:10" x14ac:dyDescent="0.2">
      <c r="A69" s="6" t="s">
        <v>16</v>
      </c>
      <c r="B69" s="2" t="s">
        <v>17</v>
      </c>
      <c r="C69" s="6" t="s">
        <v>70</v>
      </c>
      <c r="D69" s="6" t="s">
        <v>75</v>
      </c>
      <c r="E69" s="12" t="s">
        <v>76</v>
      </c>
      <c r="F69" s="12" t="s">
        <v>77</v>
      </c>
      <c r="G69" s="12" t="s">
        <v>78</v>
      </c>
      <c r="H69" s="12" t="s">
        <v>79</v>
      </c>
      <c r="I69" s="12"/>
      <c r="J69" s="19"/>
    </row>
    <row r="70" spans="1:10" x14ac:dyDescent="0.2">
      <c r="A70" s="6" t="s">
        <v>24</v>
      </c>
      <c r="C70" s="6" t="s">
        <v>80</v>
      </c>
      <c r="D70" s="6" t="s">
        <v>81</v>
      </c>
      <c r="E70" s="12" t="s">
        <v>82</v>
      </c>
      <c r="F70" s="12" t="s">
        <v>83</v>
      </c>
      <c r="G70" s="12" t="s">
        <v>84</v>
      </c>
      <c r="H70" s="12" t="s">
        <v>85</v>
      </c>
      <c r="I70" s="12"/>
      <c r="J70" s="19"/>
    </row>
    <row r="71" spans="1:10" x14ac:dyDescent="0.2">
      <c r="A71" s="9" t="s">
        <v>86</v>
      </c>
      <c r="C71" s="1"/>
      <c r="D71" s="1"/>
      <c r="J71" s="19"/>
    </row>
    <row r="72" spans="1:10" x14ac:dyDescent="0.2">
      <c r="C72" s="1"/>
      <c r="D72" s="1"/>
      <c r="J72" s="19"/>
    </row>
    <row r="73" spans="1:10" x14ac:dyDescent="0.2">
      <c r="A73" s="6">
        <v>100</v>
      </c>
      <c r="B73" s="2" t="s">
        <v>32</v>
      </c>
      <c r="C73" s="24">
        <v>1426</v>
      </c>
      <c r="D73" s="24">
        <v>1442</v>
      </c>
      <c r="E73" s="24">
        <v>3223927</v>
      </c>
      <c r="F73" s="24">
        <v>0</v>
      </c>
      <c r="G73" s="24">
        <v>0</v>
      </c>
      <c r="H73" s="25">
        <f>E73+F73+G73</f>
        <v>3223927</v>
      </c>
      <c r="J73" s="19"/>
    </row>
    <row r="74" spans="1:10" x14ac:dyDescent="0.2">
      <c r="A74" s="6">
        <v>200</v>
      </c>
      <c r="B74" s="2" t="s">
        <v>33</v>
      </c>
      <c r="C74" s="24">
        <v>3986</v>
      </c>
      <c r="D74" s="24">
        <v>4038</v>
      </c>
      <c r="E74" s="24">
        <v>8490512</v>
      </c>
      <c r="F74" s="24">
        <v>317636</v>
      </c>
      <c r="G74" s="24">
        <v>302560</v>
      </c>
      <c r="H74" s="25">
        <f t="shared" ref="H74:H77" si="7">E74+F74+G74</f>
        <v>9110708</v>
      </c>
      <c r="J74" s="19"/>
    </row>
    <row r="75" spans="1:10" x14ac:dyDescent="0.2">
      <c r="A75" s="6">
        <v>300</v>
      </c>
      <c r="B75" s="2" t="s">
        <v>34</v>
      </c>
      <c r="C75" s="24">
        <v>8517</v>
      </c>
      <c r="D75" s="24">
        <v>8779</v>
      </c>
      <c r="E75" s="24">
        <v>15590265</v>
      </c>
      <c r="F75" s="24">
        <v>3112644</v>
      </c>
      <c r="G75" s="24">
        <v>1833709</v>
      </c>
      <c r="H75" s="25">
        <f t="shared" si="7"/>
        <v>20536618</v>
      </c>
      <c r="J75" s="19"/>
    </row>
    <row r="76" spans="1:10" x14ac:dyDescent="0.2">
      <c r="A76" s="6">
        <v>400</v>
      </c>
      <c r="B76" s="2" t="s">
        <v>35</v>
      </c>
      <c r="C76" s="24">
        <v>8203</v>
      </c>
      <c r="D76" s="24">
        <v>8354</v>
      </c>
      <c r="E76" s="24">
        <v>15606252</v>
      </c>
      <c r="F76" s="24">
        <v>2297870</v>
      </c>
      <c r="G76" s="24">
        <v>1621977</v>
      </c>
      <c r="H76" s="25">
        <f t="shared" si="7"/>
        <v>19526099</v>
      </c>
      <c r="J76" s="19"/>
    </row>
    <row r="77" spans="1:10" x14ac:dyDescent="0.2">
      <c r="A77" s="6">
        <v>500</v>
      </c>
      <c r="B77" s="2" t="s">
        <v>36</v>
      </c>
      <c r="C77" s="25">
        <v>1882</v>
      </c>
      <c r="D77" s="25">
        <v>1933</v>
      </c>
      <c r="E77" s="25">
        <v>3411771</v>
      </c>
      <c r="F77" s="25">
        <v>395754</v>
      </c>
      <c r="G77" s="25">
        <v>202986</v>
      </c>
      <c r="H77" s="25">
        <f t="shared" si="7"/>
        <v>4010511</v>
      </c>
      <c r="J77" s="19"/>
    </row>
    <row r="78" spans="1:10" x14ac:dyDescent="0.2">
      <c r="C78" s="1"/>
      <c r="D78" s="1"/>
      <c r="J78" s="19"/>
    </row>
    <row r="79" spans="1:10" x14ac:dyDescent="0.2">
      <c r="A79" s="9" t="s">
        <v>87</v>
      </c>
      <c r="C79" s="1"/>
      <c r="D79" s="1"/>
      <c r="J79" s="19"/>
    </row>
    <row r="80" spans="1:10" x14ac:dyDescent="0.2">
      <c r="C80" s="1"/>
      <c r="D80" s="1"/>
      <c r="J80" s="19"/>
    </row>
    <row r="81" spans="1:10" x14ac:dyDescent="0.2">
      <c r="A81" s="6">
        <v>100</v>
      </c>
      <c r="B81" s="2" t="s">
        <v>32</v>
      </c>
      <c r="C81" s="1">
        <v>790</v>
      </c>
      <c r="D81" s="1">
        <v>790</v>
      </c>
      <c r="E81" s="1">
        <v>1638443.5</v>
      </c>
      <c r="F81" s="1">
        <v>0</v>
      </c>
      <c r="G81" s="1">
        <v>0</v>
      </c>
      <c r="H81" s="25">
        <f>E81+F81+G81</f>
        <v>1638443.5</v>
      </c>
      <c r="J81" s="19"/>
    </row>
    <row r="82" spans="1:10" x14ac:dyDescent="0.2">
      <c r="A82" s="6">
        <v>200</v>
      </c>
      <c r="B82" s="2" t="s">
        <v>33</v>
      </c>
      <c r="C82" s="1">
        <v>1892</v>
      </c>
      <c r="D82" s="1">
        <v>1909</v>
      </c>
      <c r="E82" s="1">
        <v>3728272.38</v>
      </c>
      <c r="F82" s="1">
        <v>207792.48</v>
      </c>
      <c r="G82" s="1">
        <v>209507.08</v>
      </c>
      <c r="H82" s="25">
        <f t="shared" ref="H82:H85" si="8">E82+F82+G82</f>
        <v>4145571.94</v>
      </c>
      <c r="J82" s="19"/>
    </row>
    <row r="83" spans="1:10" x14ac:dyDescent="0.2">
      <c r="A83" s="6">
        <v>300</v>
      </c>
      <c r="B83" s="2" t="s">
        <v>34</v>
      </c>
      <c r="C83" s="1">
        <v>5316</v>
      </c>
      <c r="D83" s="1">
        <v>5410</v>
      </c>
      <c r="E83" s="1">
        <v>9748922.6699999999</v>
      </c>
      <c r="F83" s="1">
        <v>1855756.18</v>
      </c>
      <c r="G83" s="1">
        <v>1600978.53</v>
      </c>
      <c r="H83" s="25">
        <f t="shared" si="8"/>
        <v>13205657.379999999</v>
      </c>
      <c r="J83" s="19"/>
    </row>
    <row r="84" spans="1:10" x14ac:dyDescent="0.2">
      <c r="A84" s="6">
        <v>400</v>
      </c>
      <c r="B84" s="2" t="s">
        <v>35</v>
      </c>
      <c r="C84" s="1">
        <v>3284</v>
      </c>
      <c r="D84" s="1">
        <v>3366</v>
      </c>
      <c r="E84" s="1">
        <v>5958207.4199999999</v>
      </c>
      <c r="F84" s="1">
        <v>861139.82</v>
      </c>
      <c r="G84" s="1">
        <v>987380.6</v>
      </c>
      <c r="H84" s="25">
        <f t="shared" si="8"/>
        <v>7806727.8399999999</v>
      </c>
      <c r="J84" s="19"/>
    </row>
    <row r="85" spans="1:10" x14ac:dyDescent="0.2">
      <c r="A85" s="6">
        <v>500</v>
      </c>
      <c r="B85" s="2" t="s">
        <v>36</v>
      </c>
      <c r="C85" s="1">
        <v>925</v>
      </c>
      <c r="D85" s="1">
        <v>951</v>
      </c>
      <c r="E85" s="1">
        <v>1462454.81</v>
      </c>
      <c r="F85" s="1">
        <v>257739.25</v>
      </c>
      <c r="G85" s="1">
        <v>474315.01</v>
      </c>
      <c r="H85" s="25">
        <f t="shared" si="8"/>
        <v>2194509.0700000003</v>
      </c>
      <c r="J85" s="19"/>
    </row>
    <row r="86" spans="1:10" x14ac:dyDescent="0.2">
      <c r="C86" s="1"/>
      <c r="D86" s="1"/>
      <c r="J86" s="19"/>
    </row>
    <row r="87" spans="1:10" x14ac:dyDescent="0.2">
      <c r="A87" s="65" t="s">
        <v>88</v>
      </c>
      <c r="B87" s="66"/>
      <c r="C87" s="67"/>
      <c r="D87" s="67"/>
      <c r="E87" s="67"/>
      <c r="F87" s="67"/>
      <c r="G87" s="67"/>
      <c r="H87" s="67"/>
      <c r="I87" s="67"/>
      <c r="J87" s="19"/>
    </row>
    <row r="88" spans="1:10" x14ac:dyDescent="0.2">
      <c r="A88" s="68"/>
      <c r="B88" s="66"/>
      <c r="C88" s="67"/>
      <c r="D88" s="67"/>
      <c r="E88" s="67"/>
      <c r="F88" s="67"/>
      <c r="G88" s="67"/>
      <c r="H88" s="67"/>
      <c r="I88" s="67"/>
      <c r="J88" s="19"/>
    </row>
    <row r="89" spans="1:10" x14ac:dyDescent="0.2">
      <c r="A89" s="68">
        <v>100</v>
      </c>
      <c r="B89" s="66" t="s">
        <v>32</v>
      </c>
      <c r="C89" s="67">
        <v>284</v>
      </c>
      <c r="D89" s="67">
        <v>287</v>
      </c>
      <c r="E89" s="67">
        <v>612224</v>
      </c>
      <c r="F89" s="67">
        <v>0</v>
      </c>
      <c r="G89" s="67">
        <v>0</v>
      </c>
      <c r="H89" s="69">
        <f>E89+F89+G89</f>
        <v>612224</v>
      </c>
      <c r="I89" s="67"/>
      <c r="J89" s="19"/>
    </row>
    <row r="90" spans="1:10" x14ac:dyDescent="0.2">
      <c r="A90" s="68">
        <v>200</v>
      </c>
      <c r="B90" s="66" t="s">
        <v>33</v>
      </c>
      <c r="C90" s="67">
        <v>855</v>
      </c>
      <c r="D90" s="67">
        <v>863</v>
      </c>
      <c r="E90" s="67">
        <v>1768324</v>
      </c>
      <c r="F90" s="67">
        <v>17348</v>
      </c>
      <c r="G90" s="67">
        <v>45354</v>
      </c>
      <c r="H90" s="69">
        <f>E90+F90+G90</f>
        <v>1831026</v>
      </c>
      <c r="I90" s="67"/>
      <c r="J90" s="19"/>
    </row>
    <row r="91" spans="1:10" x14ac:dyDescent="0.2">
      <c r="A91" s="68">
        <v>300</v>
      </c>
      <c r="B91" s="66" t="s">
        <v>34</v>
      </c>
      <c r="C91" s="67">
        <v>1992</v>
      </c>
      <c r="D91" s="67">
        <v>1923</v>
      </c>
      <c r="E91" s="67">
        <v>3750913</v>
      </c>
      <c r="F91" s="67">
        <v>709033</v>
      </c>
      <c r="G91" s="67">
        <v>460311</v>
      </c>
      <c r="H91" s="69">
        <f>E91+F91+G91</f>
        <v>4920257</v>
      </c>
      <c r="I91" s="67"/>
      <c r="J91" s="19"/>
    </row>
    <row r="92" spans="1:10" x14ac:dyDescent="0.2">
      <c r="A92" s="68">
        <v>400</v>
      </c>
      <c r="B92" s="66" t="s">
        <v>35</v>
      </c>
      <c r="C92" s="67">
        <v>1040</v>
      </c>
      <c r="D92" s="67">
        <v>1074</v>
      </c>
      <c r="E92" s="67">
        <v>1731518</v>
      </c>
      <c r="F92" s="67">
        <v>243219</v>
      </c>
      <c r="G92" s="67">
        <v>183239</v>
      </c>
      <c r="H92" s="69">
        <f>E92+F92+G92</f>
        <v>2157976</v>
      </c>
      <c r="I92" s="67"/>
      <c r="J92" s="19"/>
    </row>
    <row r="93" spans="1:10" x14ac:dyDescent="0.2">
      <c r="A93" s="68">
        <v>500</v>
      </c>
      <c r="B93" s="66" t="s">
        <v>36</v>
      </c>
      <c r="C93" s="67">
        <v>375</v>
      </c>
      <c r="D93" s="67">
        <v>368</v>
      </c>
      <c r="E93" s="67">
        <v>682267</v>
      </c>
      <c r="F93" s="67">
        <v>62918</v>
      </c>
      <c r="G93" s="67">
        <v>103476</v>
      </c>
      <c r="H93" s="69">
        <f>E93+F93+G93</f>
        <v>848661</v>
      </c>
      <c r="I93" s="67"/>
      <c r="J93" s="19"/>
    </row>
    <row r="94" spans="1:10" x14ac:dyDescent="0.2">
      <c r="C94" s="1"/>
      <c r="D94" s="1"/>
      <c r="J94" s="19"/>
    </row>
    <row r="95" spans="1:10" x14ac:dyDescent="0.2">
      <c r="A95" s="8" t="s">
        <v>41</v>
      </c>
      <c r="B95" s="8"/>
      <c r="C95" s="8"/>
      <c r="D95" s="8"/>
      <c r="E95" s="8"/>
      <c r="J95" s="19"/>
    </row>
    <row r="96" spans="1:10" x14ac:dyDescent="0.2">
      <c r="A96" s="8" t="s">
        <v>42</v>
      </c>
      <c r="B96" s="8"/>
      <c r="C96" s="8"/>
      <c r="D96" s="8"/>
      <c r="E96" s="8"/>
      <c r="J96" s="19"/>
    </row>
    <row r="97" spans="1:10" x14ac:dyDescent="0.2">
      <c r="A97" s="16"/>
      <c r="B97" s="17"/>
      <c r="C97" s="18"/>
      <c r="D97" s="18"/>
      <c r="E97" s="18"/>
      <c r="F97" s="18"/>
      <c r="G97" s="18"/>
      <c r="H97" s="18"/>
      <c r="I97" s="18"/>
      <c r="J97" s="19"/>
    </row>
    <row r="98" spans="1:10" x14ac:dyDescent="0.2">
      <c r="A98" s="9" t="s">
        <v>89</v>
      </c>
      <c r="C98" s="1"/>
      <c r="D98" s="1"/>
      <c r="J98" s="19"/>
    </row>
    <row r="99" spans="1:10" x14ac:dyDescent="0.2">
      <c r="A99" s="2"/>
      <c r="E99" s="2"/>
      <c r="F99" s="14" t="str">
        <f>F60</f>
        <v xml:space="preserve">                  Annual Wage Forms A and B   - 2018</v>
      </c>
      <c r="G99" s="2"/>
      <c r="H99" s="2"/>
      <c r="J99" s="19"/>
    </row>
    <row r="100" spans="1:10" x14ac:dyDescent="0.2">
      <c r="A100" s="7" t="s">
        <v>2</v>
      </c>
      <c r="B100" s="7"/>
      <c r="C100" s="7"/>
      <c r="D100" s="7"/>
      <c r="E100" s="7"/>
      <c r="F100" s="7"/>
      <c r="G100" s="7"/>
      <c r="H100" s="7"/>
      <c r="J100" s="19"/>
    </row>
    <row r="101" spans="1:10" x14ac:dyDescent="0.2">
      <c r="A101" s="7" t="s">
        <v>129</v>
      </c>
      <c r="B101" s="7"/>
      <c r="C101" s="7"/>
      <c r="D101" s="7"/>
      <c r="E101" s="7"/>
      <c r="F101" s="7"/>
      <c r="G101" s="7"/>
      <c r="H101" s="7"/>
      <c r="J101" s="19"/>
    </row>
    <row r="102" spans="1:10" x14ac:dyDescent="0.2">
      <c r="A102" s="7" t="s">
        <v>3</v>
      </c>
      <c r="B102" s="7"/>
      <c r="C102" s="7"/>
      <c r="D102" s="7"/>
      <c r="E102" s="7"/>
      <c r="F102" s="7"/>
      <c r="G102" s="7"/>
      <c r="H102" s="7"/>
      <c r="J102" s="19"/>
    </row>
    <row r="103" spans="1:10" x14ac:dyDescent="0.2">
      <c r="C103" s="1"/>
      <c r="D103" s="1"/>
      <c r="J103" s="19"/>
    </row>
    <row r="104" spans="1:10" x14ac:dyDescent="0.2">
      <c r="E104" s="1" t="s">
        <v>90</v>
      </c>
      <c r="J104" s="19"/>
    </row>
    <row r="105" spans="1:10" x14ac:dyDescent="0.2">
      <c r="J105" s="19"/>
    </row>
    <row r="106" spans="1:10" x14ac:dyDescent="0.2">
      <c r="C106" s="6"/>
      <c r="D106" s="6" t="s">
        <v>67</v>
      </c>
      <c r="E106" s="12" t="s">
        <v>68</v>
      </c>
      <c r="F106" s="12" t="s">
        <v>10</v>
      </c>
      <c r="G106" s="12" t="s">
        <v>69</v>
      </c>
      <c r="H106" s="12" t="s">
        <v>50</v>
      </c>
      <c r="I106" s="12"/>
      <c r="J106" s="19"/>
    </row>
    <row r="107" spans="1:10" x14ac:dyDescent="0.2">
      <c r="C107" s="6" t="s">
        <v>67</v>
      </c>
      <c r="D107" s="6" t="s">
        <v>70</v>
      </c>
      <c r="E107" s="12" t="s">
        <v>71</v>
      </c>
      <c r="F107" s="12" t="s">
        <v>72</v>
      </c>
      <c r="G107" s="12" t="s">
        <v>73</v>
      </c>
      <c r="H107" s="12" t="s">
        <v>74</v>
      </c>
      <c r="I107" s="12"/>
      <c r="J107" s="19"/>
    </row>
    <row r="108" spans="1:10" x14ac:dyDescent="0.2">
      <c r="A108" s="6" t="s">
        <v>16</v>
      </c>
      <c r="B108" s="2" t="s">
        <v>17</v>
      </c>
      <c r="C108" s="6" t="s">
        <v>70</v>
      </c>
      <c r="D108" s="6" t="s">
        <v>75</v>
      </c>
      <c r="E108" s="12" t="s">
        <v>76</v>
      </c>
      <c r="F108" s="12" t="s">
        <v>77</v>
      </c>
      <c r="G108" s="12" t="s">
        <v>78</v>
      </c>
      <c r="H108" s="12" t="s">
        <v>79</v>
      </c>
      <c r="I108" s="12"/>
      <c r="J108" s="19"/>
    </row>
    <row r="109" spans="1:10" x14ac:dyDescent="0.2">
      <c r="A109" s="6" t="s">
        <v>24</v>
      </c>
      <c r="C109" s="6" t="s">
        <v>80</v>
      </c>
      <c r="D109" s="6" t="s">
        <v>81</v>
      </c>
      <c r="E109" s="12" t="s">
        <v>82</v>
      </c>
      <c r="F109" s="12" t="s">
        <v>83</v>
      </c>
      <c r="G109" s="12" t="s">
        <v>84</v>
      </c>
      <c r="H109" s="12" t="s">
        <v>85</v>
      </c>
      <c r="I109" s="12"/>
      <c r="J109" s="19"/>
    </row>
    <row r="110" spans="1:10" x14ac:dyDescent="0.2">
      <c r="A110" s="9" t="s">
        <v>91</v>
      </c>
      <c r="C110" s="1"/>
      <c r="D110" s="1"/>
      <c r="J110" s="19"/>
    </row>
    <row r="111" spans="1:10" x14ac:dyDescent="0.2">
      <c r="C111" s="1"/>
      <c r="D111" s="1"/>
      <c r="J111" s="19"/>
    </row>
    <row r="112" spans="1:10" x14ac:dyDescent="0.2">
      <c r="A112" s="6">
        <v>100</v>
      </c>
      <c r="B112" s="2" t="s">
        <v>32</v>
      </c>
      <c r="C112" s="1">
        <v>355</v>
      </c>
      <c r="D112" s="1">
        <v>355</v>
      </c>
      <c r="E112" s="1">
        <v>1091199.79</v>
      </c>
      <c r="H112" s="25">
        <f>E112+F112+G112</f>
        <v>1091199.79</v>
      </c>
      <c r="J112" s="19"/>
    </row>
    <row r="113" spans="1:10" x14ac:dyDescent="0.2">
      <c r="A113" s="6">
        <v>200</v>
      </c>
      <c r="B113" s="2" t="s">
        <v>33</v>
      </c>
      <c r="C113" s="1">
        <v>424</v>
      </c>
      <c r="D113" s="1">
        <v>423.91666666666669</v>
      </c>
      <c r="E113" s="1">
        <v>1269327.9000000001</v>
      </c>
      <c r="F113" s="1">
        <v>1699</v>
      </c>
      <c r="G113" s="1">
        <v>7664</v>
      </c>
      <c r="H113" s="25">
        <f t="shared" ref="H113:H116" si="9">E113+F113+G113</f>
        <v>1278690.9000000001</v>
      </c>
      <c r="J113" s="19"/>
    </row>
    <row r="114" spans="1:10" x14ac:dyDescent="0.2">
      <c r="A114" s="6">
        <v>300</v>
      </c>
      <c r="B114" s="2" t="s">
        <v>34</v>
      </c>
      <c r="C114" s="1">
        <v>513.75</v>
      </c>
      <c r="D114" s="1">
        <v>514.33333333333326</v>
      </c>
      <c r="E114" s="1">
        <v>1038231.26</v>
      </c>
      <c r="F114" s="1">
        <v>49579</v>
      </c>
      <c r="G114" s="1">
        <v>90993</v>
      </c>
      <c r="H114" s="25">
        <f t="shared" si="9"/>
        <v>1178803.26</v>
      </c>
      <c r="J114" s="19"/>
    </row>
    <row r="115" spans="1:10" x14ac:dyDescent="0.2">
      <c r="A115" s="6">
        <v>400</v>
      </c>
      <c r="B115" s="2" t="s">
        <v>35</v>
      </c>
      <c r="C115" s="1">
        <v>381.16666666666663</v>
      </c>
      <c r="D115" s="1">
        <v>380.83333333333337</v>
      </c>
      <c r="E115" s="1">
        <v>723893</v>
      </c>
      <c r="F115" s="1">
        <v>42817</v>
      </c>
      <c r="G115" s="1">
        <v>91547</v>
      </c>
      <c r="H115" s="25">
        <f t="shared" si="9"/>
        <v>858257</v>
      </c>
      <c r="J115" s="19"/>
    </row>
    <row r="116" spans="1:10" x14ac:dyDescent="0.2">
      <c r="A116" s="6">
        <v>500</v>
      </c>
      <c r="B116" s="2" t="s">
        <v>36</v>
      </c>
      <c r="C116" s="1">
        <v>86.416666666666657</v>
      </c>
      <c r="D116" s="1">
        <v>86.583333333333329</v>
      </c>
      <c r="E116" s="1">
        <v>157845</v>
      </c>
      <c r="F116" s="1">
        <v>9449</v>
      </c>
      <c r="G116" s="1">
        <v>19553</v>
      </c>
      <c r="H116" s="25">
        <f t="shared" si="9"/>
        <v>186847</v>
      </c>
      <c r="J116" s="19"/>
    </row>
    <row r="117" spans="1:10" x14ac:dyDescent="0.2">
      <c r="C117" s="1"/>
      <c r="D117" s="1"/>
      <c r="J117" s="19"/>
    </row>
    <row r="118" spans="1:10" x14ac:dyDescent="0.2">
      <c r="A118" s="9" t="s">
        <v>92</v>
      </c>
      <c r="C118" s="1"/>
      <c r="D118" s="1"/>
      <c r="J118" s="19"/>
    </row>
    <row r="119" spans="1:10" x14ac:dyDescent="0.2">
      <c r="C119" s="1"/>
      <c r="D119" s="1"/>
      <c r="J119" s="19"/>
    </row>
    <row r="120" spans="1:10" x14ac:dyDescent="0.2">
      <c r="A120" s="6">
        <v>100</v>
      </c>
      <c r="B120" s="2" t="s">
        <v>32</v>
      </c>
      <c r="C120" s="1">
        <v>1681</v>
      </c>
      <c r="D120" s="1">
        <v>1685</v>
      </c>
      <c r="E120" s="1">
        <v>3594432</v>
      </c>
      <c r="F120" s="1">
        <v>0</v>
      </c>
      <c r="G120" s="1">
        <v>0</v>
      </c>
      <c r="H120" s="25">
        <f>E120+F120+G120</f>
        <v>3594432</v>
      </c>
      <c r="J120" s="19"/>
    </row>
    <row r="121" spans="1:10" x14ac:dyDescent="0.2">
      <c r="A121" s="6">
        <v>200</v>
      </c>
      <c r="B121" s="2" t="s">
        <v>33</v>
      </c>
      <c r="C121" s="1">
        <v>1965</v>
      </c>
      <c r="D121" s="1">
        <v>1985</v>
      </c>
      <c r="E121" s="1">
        <v>3986192</v>
      </c>
      <c r="F121" s="1">
        <v>23870</v>
      </c>
      <c r="G121" s="1">
        <v>161311</v>
      </c>
      <c r="H121" s="25">
        <f t="shared" ref="H121:H124" si="10">E121+F121+G121</f>
        <v>4171373</v>
      </c>
      <c r="J121" s="19"/>
    </row>
    <row r="122" spans="1:10" x14ac:dyDescent="0.2">
      <c r="A122" s="6">
        <v>300</v>
      </c>
      <c r="B122" s="2" t="s">
        <v>34</v>
      </c>
      <c r="C122" s="1">
        <v>5218</v>
      </c>
      <c r="D122" s="1">
        <v>5259</v>
      </c>
      <c r="E122" s="1">
        <v>9652051</v>
      </c>
      <c r="F122" s="1">
        <v>1354125</v>
      </c>
      <c r="G122" s="1">
        <v>1266928</v>
      </c>
      <c r="H122" s="25">
        <f t="shared" si="10"/>
        <v>12273104</v>
      </c>
      <c r="J122" s="19"/>
    </row>
    <row r="123" spans="1:10" x14ac:dyDescent="0.2">
      <c r="A123" s="6">
        <v>400</v>
      </c>
      <c r="B123" s="2" t="s">
        <v>35</v>
      </c>
      <c r="C123" s="1">
        <v>5122</v>
      </c>
      <c r="D123" s="1">
        <v>5173</v>
      </c>
      <c r="E123" s="1">
        <v>9651085</v>
      </c>
      <c r="F123" s="1">
        <v>285384</v>
      </c>
      <c r="G123" s="1">
        <v>1159936</v>
      </c>
      <c r="H123" s="25">
        <f t="shared" si="10"/>
        <v>11096405</v>
      </c>
      <c r="J123" s="19"/>
    </row>
    <row r="124" spans="1:10" x14ac:dyDescent="0.2">
      <c r="A124" s="6">
        <v>500</v>
      </c>
      <c r="B124" s="2" t="s">
        <v>36</v>
      </c>
      <c r="C124" s="1">
        <v>1076</v>
      </c>
      <c r="D124" s="1">
        <v>1084</v>
      </c>
      <c r="E124" s="1">
        <v>1866152</v>
      </c>
      <c r="F124" s="1">
        <v>153199</v>
      </c>
      <c r="G124" s="1">
        <v>354011</v>
      </c>
      <c r="H124" s="25">
        <f t="shared" si="10"/>
        <v>2373362</v>
      </c>
      <c r="J124" s="19"/>
    </row>
    <row r="125" spans="1:10" x14ac:dyDescent="0.2">
      <c r="C125" s="1"/>
      <c r="D125" s="1"/>
      <c r="J125" s="19"/>
    </row>
    <row r="126" spans="1:10" s="13" customFormat="1" x14ac:dyDescent="0.2">
      <c r="A126" s="64" t="s">
        <v>93</v>
      </c>
      <c r="B126" s="4"/>
      <c r="C126" s="3"/>
      <c r="D126" s="3"/>
      <c r="E126" s="3"/>
      <c r="F126" s="3"/>
      <c r="G126" s="3"/>
      <c r="H126" s="3"/>
      <c r="I126" s="3"/>
      <c r="J126" s="20"/>
    </row>
    <row r="127" spans="1:10" x14ac:dyDescent="0.2">
      <c r="C127" s="1"/>
      <c r="D127" s="1"/>
      <c r="J127" s="19"/>
    </row>
    <row r="128" spans="1:10" x14ac:dyDescent="0.2">
      <c r="A128" s="6">
        <v>100</v>
      </c>
      <c r="B128" s="2" t="s">
        <v>32</v>
      </c>
      <c r="C128" s="1">
        <v>246</v>
      </c>
      <c r="D128" s="1">
        <v>248</v>
      </c>
      <c r="E128" s="1">
        <v>460982</v>
      </c>
      <c r="F128" s="1">
        <v>0</v>
      </c>
      <c r="G128" s="1">
        <v>50463.09</v>
      </c>
      <c r="H128" s="25">
        <f>E128+F128+G128</f>
        <v>511445.08999999997</v>
      </c>
      <c r="J128" s="19"/>
    </row>
    <row r="129" spans="1:10" x14ac:dyDescent="0.2">
      <c r="A129" s="6">
        <v>200</v>
      </c>
      <c r="B129" s="2" t="s">
        <v>33</v>
      </c>
      <c r="C129" s="1">
        <v>278</v>
      </c>
      <c r="D129" s="1">
        <v>280</v>
      </c>
      <c r="E129" s="1">
        <v>512812.41</v>
      </c>
      <c r="F129" s="1">
        <v>7336.9409999999998</v>
      </c>
      <c r="G129" s="1">
        <v>66779.539999999994</v>
      </c>
      <c r="H129" s="25">
        <f t="shared" ref="H129:H132" si="11">E129+F129+G129</f>
        <v>586928.89099999995</v>
      </c>
      <c r="J129" s="19"/>
    </row>
    <row r="130" spans="1:10" x14ac:dyDescent="0.2">
      <c r="A130" s="6">
        <v>300</v>
      </c>
      <c r="B130" s="2" t="s">
        <v>34</v>
      </c>
      <c r="C130" s="1">
        <v>794</v>
      </c>
      <c r="D130" s="1">
        <v>813</v>
      </c>
      <c r="E130" s="1">
        <v>1453901.78</v>
      </c>
      <c r="F130" s="1">
        <v>162254.42000000001</v>
      </c>
      <c r="G130" s="1">
        <v>435239.22</v>
      </c>
      <c r="H130" s="25">
        <f t="shared" si="11"/>
        <v>2051395.42</v>
      </c>
      <c r="J130" s="19"/>
    </row>
    <row r="131" spans="1:10" x14ac:dyDescent="0.2">
      <c r="A131" s="6">
        <v>400</v>
      </c>
      <c r="B131" s="2" t="s">
        <v>35</v>
      </c>
      <c r="C131" s="1">
        <v>284</v>
      </c>
      <c r="D131" s="1">
        <v>288</v>
      </c>
      <c r="E131" s="1">
        <v>526538.74</v>
      </c>
      <c r="F131" s="1">
        <v>53349.04</v>
      </c>
      <c r="G131" s="1">
        <v>60198.81</v>
      </c>
      <c r="H131" s="25">
        <f t="shared" si="11"/>
        <v>640086.59000000008</v>
      </c>
      <c r="J131" s="19"/>
    </row>
    <row r="132" spans="1:10" x14ac:dyDescent="0.2">
      <c r="A132" s="6">
        <v>500</v>
      </c>
      <c r="B132" s="2" t="s">
        <v>36</v>
      </c>
      <c r="C132" s="1">
        <v>114</v>
      </c>
      <c r="D132" s="1">
        <v>116</v>
      </c>
      <c r="E132" s="1">
        <v>172174.19</v>
      </c>
      <c r="F132" s="1">
        <v>18738.11</v>
      </c>
      <c r="G132" s="1">
        <v>26496.84</v>
      </c>
      <c r="H132" s="25">
        <f t="shared" si="11"/>
        <v>217409.13999999998</v>
      </c>
      <c r="J132" s="19"/>
    </row>
    <row r="133" spans="1:10" x14ac:dyDescent="0.2">
      <c r="C133" s="1"/>
      <c r="D133" s="1"/>
      <c r="J133" s="19"/>
    </row>
    <row r="134" spans="1:10" x14ac:dyDescent="0.2">
      <c r="A134" s="8" t="s">
        <v>41</v>
      </c>
      <c r="B134" s="8"/>
      <c r="C134" s="8"/>
      <c r="D134" s="8"/>
      <c r="J134" s="19"/>
    </row>
    <row r="135" spans="1:10" x14ac:dyDescent="0.2">
      <c r="A135" s="8" t="s">
        <v>42</v>
      </c>
      <c r="B135" s="8"/>
      <c r="C135" s="8"/>
      <c r="D135" s="8"/>
      <c r="J135" s="19"/>
    </row>
    <row r="136" spans="1:10" x14ac:dyDescent="0.2">
      <c r="A136" s="16"/>
      <c r="B136" s="17"/>
      <c r="C136" s="18"/>
      <c r="D136" s="18"/>
      <c r="E136" s="18"/>
      <c r="F136" s="18"/>
      <c r="G136" s="18"/>
      <c r="H136" s="18"/>
      <c r="I136" s="18"/>
      <c r="J136" s="19"/>
    </row>
    <row r="137" spans="1:10" x14ac:dyDescent="0.2">
      <c r="A137" s="9" t="s">
        <v>94</v>
      </c>
      <c r="C137" s="1"/>
      <c r="D137" s="1"/>
      <c r="J137" s="19"/>
    </row>
    <row r="138" spans="1:10" x14ac:dyDescent="0.2">
      <c r="A138" s="2"/>
      <c r="E138" s="2"/>
      <c r="F138" s="14" t="str">
        <f>F60</f>
        <v xml:space="preserve">                  Annual Wage Forms A and B   - 2018</v>
      </c>
      <c r="G138" s="2"/>
      <c r="H138" s="2"/>
      <c r="J138" s="19"/>
    </row>
    <row r="139" spans="1:10" x14ac:dyDescent="0.2">
      <c r="A139" s="7" t="s">
        <v>2</v>
      </c>
      <c r="B139" s="7"/>
      <c r="C139" s="7"/>
      <c r="D139" s="7"/>
      <c r="E139" s="7"/>
      <c r="F139" s="7"/>
      <c r="G139" s="7"/>
      <c r="H139" s="7"/>
      <c r="J139" s="19"/>
    </row>
    <row r="140" spans="1:10" x14ac:dyDescent="0.2">
      <c r="A140" s="7" t="s">
        <v>129</v>
      </c>
      <c r="B140" s="7"/>
      <c r="C140" s="7"/>
      <c r="D140" s="7"/>
      <c r="E140" s="7"/>
      <c r="F140" s="7"/>
      <c r="G140" s="7"/>
      <c r="H140" s="7"/>
      <c r="J140" s="19"/>
    </row>
    <row r="141" spans="1:10" x14ac:dyDescent="0.2">
      <c r="A141" s="7" t="s">
        <v>3</v>
      </c>
      <c r="B141" s="7"/>
      <c r="C141" s="7"/>
      <c r="D141" s="7"/>
      <c r="E141" s="7"/>
      <c r="F141" s="7"/>
      <c r="G141" s="7"/>
      <c r="H141" s="7"/>
      <c r="J141" s="19"/>
    </row>
    <row r="142" spans="1:10" x14ac:dyDescent="0.2">
      <c r="C142" s="1"/>
      <c r="D142" s="1"/>
      <c r="J142" s="19"/>
    </row>
    <row r="143" spans="1:10" x14ac:dyDescent="0.2">
      <c r="E143" s="1" t="s">
        <v>90</v>
      </c>
      <c r="J143" s="19"/>
    </row>
    <row r="144" spans="1:10" x14ac:dyDescent="0.2">
      <c r="J144" s="19"/>
    </row>
    <row r="145" spans="1:10" x14ac:dyDescent="0.2">
      <c r="C145" s="6"/>
      <c r="D145" s="6" t="s">
        <v>67</v>
      </c>
      <c r="E145" s="12" t="s">
        <v>68</v>
      </c>
      <c r="F145" s="12" t="s">
        <v>10</v>
      </c>
      <c r="G145" s="12" t="s">
        <v>69</v>
      </c>
      <c r="H145" s="12" t="s">
        <v>50</v>
      </c>
      <c r="I145" s="12"/>
      <c r="J145" s="19"/>
    </row>
    <row r="146" spans="1:10" x14ac:dyDescent="0.2">
      <c r="C146" s="6" t="s">
        <v>67</v>
      </c>
      <c r="D146" s="6" t="s">
        <v>70</v>
      </c>
      <c r="E146" s="12" t="s">
        <v>71</v>
      </c>
      <c r="F146" s="12" t="s">
        <v>72</v>
      </c>
      <c r="G146" s="12" t="s">
        <v>73</v>
      </c>
      <c r="H146" s="12" t="s">
        <v>74</v>
      </c>
      <c r="I146" s="12"/>
      <c r="J146" s="19"/>
    </row>
    <row r="147" spans="1:10" x14ac:dyDescent="0.2">
      <c r="A147" s="6" t="s">
        <v>16</v>
      </c>
      <c r="B147" s="2" t="s">
        <v>17</v>
      </c>
      <c r="C147" s="6" t="s">
        <v>70</v>
      </c>
      <c r="D147" s="6" t="s">
        <v>75</v>
      </c>
      <c r="E147" s="12" t="s">
        <v>76</v>
      </c>
      <c r="F147" s="12" t="s">
        <v>77</v>
      </c>
      <c r="G147" s="12" t="s">
        <v>78</v>
      </c>
      <c r="H147" s="12" t="s">
        <v>79</v>
      </c>
      <c r="I147" s="12"/>
      <c r="J147" s="19"/>
    </row>
    <row r="148" spans="1:10" x14ac:dyDescent="0.2">
      <c r="A148" s="6" t="s">
        <v>24</v>
      </c>
      <c r="C148" s="6" t="s">
        <v>80</v>
      </c>
      <c r="D148" s="6" t="s">
        <v>81</v>
      </c>
      <c r="E148" s="12" t="s">
        <v>82</v>
      </c>
      <c r="F148" s="12" t="s">
        <v>83</v>
      </c>
      <c r="G148" s="12" t="s">
        <v>84</v>
      </c>
      <c r="H148" s="12" t="s">
        <v>85</v>
      </c>
      <c r="I148" s="12"/>
      <c r="J148" s="19"/>
    </row>
    <row r="149" spans="1:10" x14ac:dyDescent="0.2">
      <c r="A149" s="9" t="s">
        <v>95</v>
      </c>
      <c r="C149" s="1"/>
      <c r="D149" s="1"/>
      <c r="J149" s="19"/>
    </row>
    <row r="150" spans="1:10" x14ac:dyDescent="0.2">
      <c r="C150" s="1"/>
      <c r="D150" s="1"/>
      <c r="J150" s="19"/>
    </row>
    <row r="151" spans="1:10" x14ac:dyDescent="0.2">
      <c r="A151" s="6">
        <v>100</v>
      </c>
      <c r="B151" s="2" t="s">
        <v>32</v>
      </c>
      <c r="C151" s="1">
        <v>3585.166666666667</v>
      </c>
      <c r="D151" s="1">
        <v>3602.333333333333</v>
      </c>
      <c r="E151" s="1">
        <v>7890851.8700000001</v>
      </c>
      <c r="F151" s="1">
        <v>145.82999999999998</v>
      </c>
      <c r="G151" s="1">
        <v>567473.94999999995</v>
      </c>
      <c r="H151" s="25">
        <f>E151+F151+G151</f>
        <v>8458471.6500000004</v>
      </c>
      <c r="J151" s="19"/>
    </row>
    <row r="152" spans="1:10" x14ac:dyDescent="0.2">
      <c r="A152" s="6">
        <v>200</v>
      </c>
      <c r="B152" s="2" t="s">
        <v>33</v>
      </c>
      <c r="C152" s="1">
        <v>2496.9166666666665</v>
      </c>
      <c r="D152" s="1">
        <v>2507.75</v>
      </c>
      <c r="E152" s="1">
        <v>4926946.8999999994</v>
      </c>
      <c r="F152" s="1">
        <v>180031.64</v>
      </c>
      <c r="G152" s="1">
        <v>611864.04</v>
      </c>
      <c r="H152" s="25">
        <f t="shared" ref="H152:H155" si="12">E152+F152+G152</f>
        <v>5718842.5799999991</v>
      </c>
      <c r="J152" s="19"/>
    </row>
    <row r="153" spans="1:10" x14ac:dyDescent="0.2">
      <c r="A153" s="6">
        <v>300</v>
      </c>
      <c r="B153" s="2" t="s">
        <v>34</v>
      </c>
      <c r="C153" s="1">
        <v>10106.166666666666</v>
      </c>
      <c r="D153" s="1">
        <v>10163</v>
      </c>
      <c r="E153" s="1">
        <v>19233366.68</v>
      </c>
      <c r="F153" s="1">
        <v>1594859.53</v>
      </c>
      <c r="G153" s="1">
        <v>2987838.77</v>
      </c>
      <c r="H153" s="25">
        <f t="shared" si="12"/>
        <v>23816064.98</v>
      </c>
      <c r="J153" s="19"/>
    </row>
    <row r="154" spans="1:10" x14ac:dyDescent="0.2">
      <c r="A154" s="6">
        <v>400</v>
      </c>
      <c r="B154" s="2" t="s">
        <v>35</v>
      </c>
      <c r="C154" s="1">
        <v>8630.9166666666661</v>
      </c>
      <c r="D154" s="1">
        <v>8685.4166666666679</v>
      </c>
      <c r="E154" s="1">
        <v>15555858.33</v>
      </c>
      <c r="F154" s="1">
        <v>1046827.3600000001</v>
      </c>
      <c r="G154" s="1">
        <v>2348279.0699999998</v>
      </c>
      <c r="H154" s="25">
        <f t="shared" si="12"/>
        <v>18950964.759999998</v>
      </c>
      <c r="J154" s="19"/>
    </row>
    <row r="155" spans="1:10" x14ac:dyDescent="0.2">
      <c r="A155" s="6">
        <v>500</v>
      </c>
      <c r="B155" s="2" t="s">
        <v>36</v>
      </c>
      <c r="C155" s="1">
        <v>1180.25</v>
      </c>
      <c r="D155" s="1">
        <v>1184.5</v>
      </c>
      <c r="E155" s="1">
        <v>2633791.46</v>
      </c>
      <c r="F155" s="1">
        <v>44738.69</v>
      </c>
      <c r="G155" s="1">
        <v>216797.02</v>
      </c>
      <c r="H155" s="25">
        <f t="shared" si="12"/>
        <v>2895327.17</v>
      </c>
      <c r="J155" s="19"/>
    </row>
    <row r="156" spans="1:10" x14ac:dyDescent="0.2">
      <c r="C156" s="1"/>
      <c r="D156" s="1"/>
      <c r="H156" s="26"/>
      <c r="J156" s="19"/>
    </row>
    <row r="157" spans="1:10" x14ac:dyDescent="0.2">
      <c r="A157" s="9" t="s">
        <v>96</v>
      </c>
      <c r="C157" s="1"/>
      <c r="D157" s="1"/>
      <c r="J157" s="19"/>
    </row>
    <row r="158" spans="1:10" x14ac:dyDescent="0.2">
      <c r="C158" s="1"/>
      <c r="D158" s="1"/>
      <c r="J158" s="19"/>
    </row>
    <row r="159" spans="1:10" x14ac:dyDescent="0.2">
      <c r="A159" s="6">
        <v>100</v>
      </c>
      <c r="B159" s="2" t="s">
        <v>32</v>
      </c>
      <c r="C159" s="1">
        <f t="shared" ref="C159:H163" si="13">C73+C81+C89+C112+C120+C128+C151</f>
        <v>8367.1666666666679</v>
      </c>
      <c r="D159" s="1">
        <f t="shared" si="13"/>
        <v>8409.3333333333321</v>
      </c>
      <c r="E159" s="1">
        <f t="shared" si="13"/>
        <v>18512060.16</v>
      </c>
      <c r="F159" s="1">
        <f t="shared" si="13"/>
        <v>145.82999999999998</v>
      </c>
      <c r="G159" s="1">
        <f>G73+G81+G89+G112+G120+G128+G151</f>
        <v>617937.03999999992</v>
      </c>
      <c r="H159" s="1">
        <f t="shared" si="13"/>
        <v>19130143.030000001</v>
      </c>
      <c r="J159" s="19"/>
    </row>
    <row r="160" spans="1:10" x14ac:dyDescent="0.2">
      <c r="A160" s="6">
        <v>200</v>
      </c>
      <c r="B160" s="2" t="s">
        <v>33</v>
      </c>
      <c r="C160" s="1">
        <f t="shared" si="13"/>
        <v>11896.916666666666</v>
      </c>
      <c r="D160" s="1">
        <f t="shared" si="13"/>
        <v>12006.666666666668</v>
      </c>
      <c r="E160" s="1">
        <f t="shared" si="13"/>
        <v>24682387.59</v>
      </c>
      <c r="F160" s="1">
        <f t="shared" si="13"/>
        <v>755714.06099999999</v>
      </c>
      <c r="G160" s="1">
        <f t="shared" si="13"/>
        <v>1405039.6600000001</v>
      </c>
      <c r="H160" s="1">
        <f t="shared" si="13"/>
        <v>26843141.310999997</v>
      </c>
      <c r="J160" s="19"/>
    </row>
    <row r="161" spans="1:10" x14ac:dyDescent="0.2">
      <c r="A161" s="6">
        <v>300</v>
      </c>
      <c r="B161" s="2" t="s">
        <v>34</v>
      </c>
      <c r="C161" s="1">
        <f t="shared" si="13"/>
        <v>32456.916666666664</v>
      </c>
      <c r="D161" s="1">
        <f t="shared" si="13"/>
        <v>32861.333333333328</v>
      </c>
      <c r="E161" s="1">
        <f t="shared" si="13"/>
        <v>60467651.390000008</v>
      </c>
      <c r="F161" s="1">
        <f t="shared" si="13"/>
        <v>8838251.129999999</v>
      </c>
      <c r="G161" s="1">
        <f t="shared" si="13"/>
        <v>8675997.5199999996</v>
      </c>
      <c r="H161" s="1">
        <f t="shared" si="13"/>
        <v>77981900.039999992</v>
      </c>
      <c r="J161" s="19"/>
    </row>
    <row r="162" spans="1:10" x14ac:dyDescent="0.2">
      <c r="A162" s="6">
        <v>400</v>
      </c>
      <c r="B162" s="2" t="s">
        <v>35</v>
      </c>
      <c r="C162" s="1">
        <f t="shared" si="13"/>
        <v>26945.083333333328</v>
      </c>
      <c r="D162" s="1">
        <f t="shared" si="13"/>
        <v>27321.250000000004</v>
      </c>
      <c r="E162" s="1">
        <f t="shared" si="13"/>
        <v>49753352.490000002</v>
      </c>
      <c r="F162" s="1">
        <f t="shared" si="13"/>
        <v>4830606.22</v>
      </c>
      <c r="G162" s="1">
        <f t="shared" si="13"/>
        <v>6452557.4800000004</v>
      </c>
      <c r="H162" s="1">
        <f t="shared" si="13"/>
        <v>61036516.190000005</v>
      </c>
      <c r="J162" s="19"/>
    </row>
    <row r="163" spans="1:10" x14ac:dyDescent="0.2">
      <c r="A163" s="6">
        <v>500</v>
      </c>
      <c r="B163" s="2" t="s">
        <v>36</v>
      </c>
      <c r="C163" s="1">
        <f t="shared" si="13"/>
        <v>5638.6666666666661</v>
      </c>
      <c r="D163" s="1">
        <f t="shared" si="13"/>
        <v>5723.0833333333339</v>
      </c>
      <c r="E163" s="1">
        <f t="shared" si="13"/>
        <v>10386455.460000001</v>
      </c>
      <c r="F163" s="1">
        <f t="shared" si="13"/>
        <v>942536.05</v>
      </c>
      <c r="G163" s="1">
        <f t="shared" si="13"/>
        <v>1397634.87</v>
      </c>
      <c r="H163" s="1">
        <f t="shared" si="13"/>
        <v>12726626.380000001</v>
      </c>
      <c r="J163" s="19"/>
    </row>
    <row r="164" spans="1:10" x14ac:dyDescent="0.2">
      <c r="C164" s="1"/>
      <c r="D164" s="1"/>
      <c r="J164" s="19"/>
    </row>
    <row r="165" spans="1:10" s="13" customFormat="1" x14ac:dyDescent="0.2">
      <c r="A165" s="64" t="s">
        <v>97</v>
      </c>
      <c r="B165" s="4"/>
      <c r="C165" s="3"/>
      <c r="D165" s="3"/>
      <c r="E165" s="3"/>
      <c r="F165" s="3"/>
      <c r="G165" s="3"/>
      <c r="H165" s="3"/>
      <c r="I165" s="3"/>
      <c r="J165" s="20"/>
    </row>
    <row r="166" spans="1:10" x14ac:dyDescent="0.2">
      <c r="C166" s="1"/>
      <c r="D166" s="1"/>
      <c r="J166" s="19"/>
    </row>
    <row r="167" spans="1:10" x14ac:dyDescent="0.2">
      <c r="A167" s="6">
        <v>100</v>
      </c>
      <c r="B167" s="2" t="s">
        <v>32</v>
      </c>
      <c r="C167" s="1">
        <v>741.08333333333326</v>
      </c>
      <c r="D167" s="1">
        <v>600.33333333333326</v>
      </c>
      <c r="E167" s="1">
        <v>1437541.39</v>
      </c>
      <c r="F167" s="1">
        <v>3</v>
      </c>
      <c r="G167" s="1">
        <v>155673.68</v>
      </c>
      <c r="H167" s="25">
        <f>E167+F167+G167</f>
        <v>1593218.0699999998</v>
      </c>
      <c r="J167" s="19"/>
    </row>
    <row r="168" spans="1:10" x14ac:dyDescent="0.2">
      <c r="A168" s="6">
        <v>200</v>
      </c>
      <c r="B168" s="2" t="s">
        <v>33</v>
      </c>
      <c r="C168" s="1">
        <v>5113.25</v>
      </c>
      <c r="D168" s="1">
        <v>4856.083333333333</v>
      </c>
      <c r="E168" s="1">
        <v>9982819.8399999999</v>
      </c>
      <c r="F168" s="1">
        <v>508293.57999999996</v>
      </c>
      <c r="G168" s="1">
        <v>1403675.42</v>
      </c>
      <c r="H168" s="25">
        <f t="shared" ref="H168:H171" si="14">E168+F168+G168</f>
        <v>11894788.84</v>
      </c>
      <c r="J168" s="19"/>
    </row>
    <row r="169" spans="1:10" x14ac:dyDescent="0.2">
      <c r="A169" s="6">
        <v>300</v>
      </c>
      <c r="B169" s="2" t="s">
        <v>34</v>
      </c>
      <c r="C169" s="1">
        <v>3195.6666666666665</v>
      </c>
      <c r="D169" s="1">
        <v>3356.1666666666665</v>
      </c>
      <c r="E169" s="1">
        <v>5518916.1400000006</v>
      </c>
      <c r="F169" s="1">
        <v>1651437.4999999998</v>
      </c>
      <c r="G169" s="1">
        <v>994213.14</v>
      </c>
      <c r="H169" s="25">
        <f t="shared" si="14"/>
        <v>8164566.7800000003</v>
      </c>
      <c r="J169" s="19"/>
    </row>
    <row r="170" spans="1:10" x14ac:dyDescent="0.2">
      <c r="A170" s="6">
        <v>400</v>
      </c>
      <c r="B170" s="2" t="s">
        <v>35</v>
      </c>
      <c r="C170" s="1">
        <v>4506.2500000000009</v>
      </c>
      <c r="D170" s="1">
        <v>4586.916666666667</v>
      </c>
      <c r="E170" s="1">
        <v>9489892.0800000001</v>
      </c>
      <c r="F170" s="1">
        <v>961554.15</v>
      </c>
      <c r="G170" s="1">
        <v>1115169.01</v>
      </c>
      <c r="H170" s="25">
        <f t="shared" si="14"/>
        <v>11566615.24</v>
      </c>
      <c r="J170" s="19"/>
    </row>
    <row r="171" spans="1:10" x14ac:dyDescent="0.2">
      <c r="A171" s="6">
        <v>500</v>
      </c>
      <c r="B171" s="2" t="s">
        <v>36</v>
      </c>
      <c r="C171" s="1">
        <v>2525.916666666667</v>
      </c>
      <c r="D171" s="1">
        <v>2620.5</v>
      </c>
      <c r="E171" s="1">
        <v>4747379.24</v>
      </c>
      <c r="F171" s="1">
        <v>388358.07999999996</v>
      </c>
      <c r="G171" s="1">
        <v>621977.64999999991</v>
      </c>
      <c r="H171" s="25">
        <f t="shared" si="14"/>
        <v>5757714.9700000007</v>
      </c>
      <c r="J171" s="19"/>
    </row>
    <row r="172" spans="1:10" x14ac:dyDescent="0.2">
      <c r="D172" s="1"/>
      <c r="J172" s="19"/>
    </row>
    <row r="173" spans="1:10" x14ac:dyDescent="0.2">
      <c r="J173" s="19"/>
    </row>
    <row r="174" spans="1:10" x14ac:dyDescent="0.2">
      <c r="A174" s="8" t="s">
        <v>41</v>
      </c>
      <c r="B174" s="8"/>
      <c r="C174" s="8"/>
      <c r="D174" s="8"/>
      <c r="E174" s="8"/>
      <c r="J174" s="19"/>
    </row>
    <row r="175" spans="1:10" x14ac:dyDescent="0.2">
      <c r="A175" s="8" t="s">
        <v>42</v>
      </c>
      <c r="B175" s="8"/>
      <c r="C175" s="8"/>
      <c r="D175" s="8"/>
      <c r="E175" s="8"/>
      <c r="J175" s="19"/>
    </row>
    <row r="176" spans="1:10" x14ac:dyDescent="0.2">
      <c r="A176" s="16"/>
      <c r="B176" s="17"/>
      <c r="C176" s="17"/>
      <c r="D176" s="17"/>
      <c r="E176" s="18"/>
      <c r="F176" s="18"/>
      <c r="G176" s="18"/>
      <c r="H176" s="18"/>
      <c r="I176" s="18"/>
      <c r="J176" s="19"/>
    </row>
    <row r="177" spans="1:10" x14ac:dyDescent="0.2">
      <c r="A177" s="9" t="s">
        <v>98</v>
      </c>
      <c r="J177" s="19"/>
    </row>
    <row r="178" spans="1:10" x14ac:dyDescent="0.2">
      <c r="A178"/>
      <c r="B178"/>
      <c r="C178"/>
      <c r="D178"/>
      <c r="E178"/>
      <c r="F178" s="70" t="str">
        <f>F60</f>
        <v xml:space="preserve">                  Annual Wage Forms A and B   - 2018</v>
      </c>
      <c r="G178"/>
      <c r="H178"/>
      <c r="I178"/>
      <c r="J178" s="19"/>
    </row>
    <row r="179" spans="1:10" x14ac:dyDescent="0.2">
      <c r="A179" s="7" t="s">
        <v>2</v>
      </c>
      <c r="B179" s="7"/>
      <c r="C179" s="7"/>
      <c r="D179" s="7"/>
      <c r="E179" s="7"/>
      <c r="F179" s="7"/>
      <c r="G179" s="7"/>
      <c r="H179" s="7"/>
      <c r="I179" s="2"/>
      <c r="J179" s="19"/>
    </row>
    <row r="180" spans="1:10" x14ac:dyDescent="0.2">
      <c r="A180" s="7" t="s">
        <v>129</v>
      </c>
      <c r="B180" s="7"/>
      <c r="C180" s="7"/>
      <c r="D180" s="7"/>
      <c r="E180" s="7"/>
      <c r="F180" s="7"/>
      <c r="G180" s="7"/>
      <c r="H180" s="7"/>
      <c r="I180" s="2"/>
      <c r="J180" s="19"/>
    </row>
    <row r="181" spans="1:10" x14ac:dyDescent="0.2">
      <c r="A181" s="7" t="s">
        <v>3</v>
      </c>
      <c r="B181" s="7"/>
      <c r="C181" s="7"/>
      <c r="D181" s="7"/>
      <c r="E181" s="7"/>
      <c r="F181" s="7"/>
      <c r="G181" s="7"/>
      <c r="H181" s="7"/>
      <c r="I181" s="2"/>
      <c r="J181" s="19"/>
    </row>
    <row r="182" spans="1:10" x14ac:dyDescent="0.2">
      <c r="A182" s="2"/>
      <c r="E182" s="2"/>
      <c r="F182" s="2"/>
      <c r="G182" s="2"/>
      <c r="H182" s="2"/>
      <c r="I182" s="2"/>
      <c r="J182" s="19"/>
    </row>
    <row r="183" spans="1:10" x14ac:dyDescent="0.2">
      <c r="A183" s="2"/>
      <c r="D183" s="6" t="s">
        <v>67</v>
      </c>
      <c r="E183" s="6" t="s">
        <v>9</v>
      </c>
      <c r="F183" s="6" t="s">
        <v>9</v>
      </c>
      <c r="G183" s="6"/>
      <c r="H183" s="6" t="s">
        <v>99</v>
      </c>
      <c r="I183" s="6"/>
      <c r="J183" s="19"/>
    </row>
    <row r="184" spans="1:10" x14ac:dyDescent="0.2">
      <c r="A184" s="2"/>
      <c r="C184" s="6" t="s">
        <v>67</v>
      </c>
      <c r="D184" s="6" t="s">
        <v>70</v>
      </c>
      <c r="E184" s="6" t="s">
        <v>13</v>
      </c>
      <c r="F184" s="6" t="s">
        <v>13</v>
      </c>
      <c r="G184" s="6"/>
      <c r="H184" s="6" t="s">
        <v>100</v>
      </c>
      <c r="I184" s="6" t="s">
        <v>50</v>
      </c>
      <c r="J184" s="19"/>
    </row>
    <row r="185" spans="1:10" x14ac:dyDescent="0.2">
      <c r="A185" s="2"/>
      <c r="C185" s="6" t="s">
        <v>70</v>
      </c>
      <c r="D185" s="6" t="s">
        <v>75</v>
      </c>
      <c r="E185" s="6" t="s">
        <v>101</v>
      </c>
      <c r="F185" s="6" t="s">
        <v>14</v>
      </c>
      <c r="G185" s="6" t="s">
        <v>10</v>
      </c>
      <c r="H185" s="6" t="s">
        <v>102</v>
      </c>
      <c r="I185" s="6" t="s">
        <v>103</v>
      </c>
      <c r="J185" s="19"/>
    </row>
    <row r="186" spans="1:10" x14ac:dyDescent="0.2">
      <c r="A186" s="2"/>
      <c r="C186" s="6" t="s">
        <v>80</v>
      </c>
      <c r="D186" s="6" t="s">
        <v>81</v>
      </c>
      <c r="E186" s="6" t="s">
        <v>104</v>
      </c>
      <c r="F186" s="6" t="s">
        <v>105</v>
      </c>
      <c r="G186" s="6" t="s">
        <v>14</v>
      </c>
      <c r="H186" s="6" t="s">
        <v>106</v>
      </c>
      <c r="I186" s="6" t="s">
        <v>107</v>
      </c>
      <c r="J186" s="19"/>
    </row>
    <row r="187" spans="1:10" x14ac:dyDescent="0.2">
      <c r="A187" s="9" t="s">
        <v>86</v>
      </c>
      <c r="C187" s="1"/>
      <c r="D187" s="1"/>
      <c r="J187" s="19"/>
    </row>
    <row r="188" spans="1:10" x14ac:dyDescent="0.2">
      <c r="C188" s="1"/>
      <c r="D188" s="1"/>
      <c r="J188" s="19"/>
    </row>
    <row r="189" spans="1:10" x14ac:dyDescent="0.2">
      <c r="A189" s="6">
        <v>600</v>
      </c>
      <c r="B189" s="2" t="s">
        <v>37</v>
      </c>
      <c r="C189" s="1">
        <v>18788</v>
      </c>
      <c r="D189" s="1">
        <v>19362</v>
      </c>
      <c r="E189" s="1">
        <v>30090268</v>
      </c>
      <c r="F189" s="1">
        <v>39970763</v>
      </c>
      <c r="G189" s="1">
        <v>4222185</v>
      </c>
      <c r="H189" s="1">
        <v>9612426</v>
      </c>
      <c r="I189" s="1">
        <f>F189+G189+H189</f>
        <v>53805374</v>
      </c>
      <c r="J189" s="19"/>
    </row>
    <row r="190" spans="1:10" x14ac:dyDescent="0.2">
      <c r="A190" s="6">
        <v>700</v>
      </c>
      <c r="B190" s="2" t="s">
        <v>38</v>
      </c>
      <c r="C190" s="1">
        <f>SUM(C73:C77)+C189</f>
        <v>42802</v>
      </c>
      <c r="D190" s="1">
        <f>SUM(D73:D77)+D189</f>
        <v>43908</v>
      </c>
      <c r="E190" s="1">
        <f>SUM(E73:E77)+E189</f>
        <v>76412995</v>
      </c>
      <c r="F190" s="1">
        <f>SUM(E73:E77)+F189</f>
        <v>86293490</v>
      </c>
      <c r="G190" s="1">
        <f>SUM(F73:F77)+G189</f>
        <v>10346089</v>
      </c>
      <c r="H190" s="1">
        <f>SUM(G73:G77)+H189</f>
        <v>13573658</v>
      </c>
      <c r="I190" s="1">
        <f>SUM(H73:H77)+I189</f>
        <v>110213237</v>
      </c>
      <c r="J190" s="19"/>
    </row>
    <row r="191" spans="1:10" x14ac:dyDescent="0.2">
      <c r="C191" s="1"/>
      <c r="D191" s="1"/>
      <c r="J191" s="19"/>
    </row>
    <row r="192" spans="1:10" x14ac:dyDescent="0.2">
      <c r="A192" s="6" t="s">
        <v>87</v>
      </c>
      <c r="C192" s="1"/>
      <c r="D192" s="1"/>
      <c r="J192" s="19"/>
    </row>
    <row r="193" spans="1:10" x14ac:dyDescent="0.2">
      <c r="C193" s="1"/>
      <c r="D193" s="1"/>
      <c r="J193" s="19"/>
    </row>
    <row r="194" spans="1:10" x14ac:dyDescent="0.2">
      <c r="A194" s="6">
        <v>600</v>
      </c>
      <c r="B194" s="2" t="s">
        <v>37</v>
      </c>
      <c r="C194" s="1">
        <v>8308</v>
      </c>
      <c r="D194" s="1">
        <v>8950</v>
      </c>
      <c r="E194" s="1">
        <v>12748090.77</v>
      </c>
      <c r="F194" s="1">
        <v>14686494.34</v>
      </c>
      <c r="G194" s="1">
        <v>1659906.31</v>
      </c>
      <c r="H194" s="1">
        <v>5240220.54</v>
      </c>
      <c r="I194" s="1">
        <f>F194+G194+H194</f>
        <v>21586621.190000001</v>
      </c>
      <c r="J194" s="19"/>
    </row>
    <row r="195" spans="1:10" x14ac:dyDescent="0.2">
      <c r="A195" s="6">
        <v>700</v>
      </c>
      <c r="B195" s="2" t="s">
        <v>38</v>
      </c>
      <c r="C195" s="1">
        <f>SUM(C81:C85)+C194</f>
        <v>20515</v>
      </c>
      <c r="D195" s="1">
        <f>SUM(D81:D85)+D194</f>
        <v>21376</v>
      </c>
      <c r="E195" s="1">
        <f>SUM(E81:E85)+E194</f>
        <v>35284391.549999997</v>
      </c>
      <c r="F195" s="1">
        <f>SUM(E81:E85)+F194</f>
        <v>37222795.119999997</v>
      </c>
      <c r="G195" s="1">
        <f>SUM(F81:F85)+G194</f>
        <v>4842334.04</v>
      </c>
      <c r="H195" s="1">
        <f>SUM(G81:G85)+H194</f>
        <v>8512401.7599999998</v>
      </c>
      <c r="I195" s="1">
        <f>SUM(H81:H85)+I194</f>
        <v>50577530.920000002</v>
      </c>
      <c r="J195" s="19"/>
    </row>
    <row r="196" spans="1:10" x14ac:dyDescent="0.2">
      <c r="C196" s="1"/>
      <c r="D196" s="1"/>
      <c r="J196" s="19"/>
    </row>
    <row r="197" spans="1:10" x14ac:dyDescent="0.2">
      <c r="A197" s="65" t="s">
        <v>88</v>
      </c>
      <c r="B197" s="66"/>
      <c r="C197" s="67"/>
      <c r="D197" s="67"/>
      <c r="E197" s="67"/>
      <c r="F197" s="67"/>
      <c r="G197" s="67"/>
      <c r="H197" s="67"/>
      <c r="I197" s="67"/>
      <c r="J197" s="19"/>
    </row>
    <row r="198" spans="1:10" x14ac:dyDescent="0.2">
      <c r="A198" s="68"/>
      <c r="B198" s="66"/>
      <c r="C198" s="67"/>
      <c r="D198" s="67"/>
      <c r="E198" s="67"/>
      <c r="F198" s="67"/>
      <c r="G198" s="67"/>
      <c r="H198" s="67"/>
      <c r="I198" s="67"/>
      <c r="J198" s="19"/>
    </row>
    <row r="199" spans="1:10" x14ac:dyDescent="0.2">
      <c r="A199" s="68">
        <v>600</v>
      </c>
      <c r="B199" s="66" t="s">
        <v>37</v>
      </c>
      <c r="C199" s="67">
        <v>2703</v>
      </c>
      <c r="D199" s="67">
        <v>2845</v>
      </c>
      <c r="E199" s="67">
        <v>4944277</v>
      </c>
      <c r="F199" s="67">
        <v>4944277</v>
      </c>
      <c r="G199" s="67">
        <v>435997</v>
      </c>
      <c r="H199" s="67">
        <v>1350226</v>
      </c>
      <c r="I199" s="67">
        <f>F199+G199+H199</f>
        <v>6730500</v>
      </c>
      <c r="J199" s="19"/>
    </row>
    <row r="200" spans="1:10" x14ac:dyDescent="0.2">
      <c r="A200" s="68">
        <v>700</v>
      </c>
      <c r="B200" s="66" t="s">
        <v>38</v>
      </c>
      <c r="C200" s="67">
        <f>SUM(C89:C93)+C199</f>
        <v>7249</v>
      </c>
      <c r="D200" s="67">
        <f>SUM(D89:D93)+D199</f>
        <v>7360</v>
      </c>
      <c r="E200" s="67">
        <f>SUM(E89:E93)+E199</f>
        <v>13489523</v>
      </c>
      <c r="F200" s="67">
        <f>SUM(E89:E93)+F199</f>
        <v>13489523</v>
      </c>
      <c r="G200" s="67">
        <f>SUM(F89:F93)+G199</f>
        <v>1468515</v>
      </c>
      <c r="H200" s="67">
        <f>SUM(G89:G93)+H199</f>
        <v>2142606</v>
      </c>
      <c r="I200" s="67">
        <f>SUM(H89:H93)+I199</f>
        <v>17100644</v>
      </c>
      <c r="J200" s="19"/>
    </row>
    <row r="201" spans="1:10" x14ac:dyDescent="0.2">
      <c r="C201" s="1"/>
      <c r="D201" s="1"/>
      <c r="J201" s="19"/>
    </row>
    <row r="202" spans="1:10" x14ac:dyDescent="0.2">
      <c r="A202" s="9" t="s">
        <v>91</v>
      </c>
      <c r="C202" s="1"/>
      <c r="D202" s="1"/>
      <c r="J202" s="19"/>
    </row>
    <row r="203" spans="1:10" x14ac:dyDescent="0.2">
      <c r="C203" s="1"/>
      <c r="D203" s="1"/>
      <c r="J203" s="19"/>
    </row>
    <row r="204" spans="1:10" x14ac:dyDescent="0.2">
      <c r="A204" s="6">
        <v>600</v>
      </c>
      <c r="B204" s="2" t="s">
        <v>37</v>
      </c>
      <c r="C204" s="1">
        <v>1272.4166666666667</v>
      </c>
      <c r="D204" s="1">
        <v>1277.0833333333333</v>
      </c>
      <c r="E204" s="1">
        <v>2531018</v>
      </c>
      <c r="F204" s="1">
        <v>2642457</v>
      </c>
      <c r="G204" s="1">
        <v>242917</v>
      </c>
      <c r="H204" s="1">
        <v>437291</v>
      </c>
      <c r="I204" s="1">
        <f>F204+G204+H204</f>
        <v>3322665</v>
      </c>
      <c r="J204" s="19"/>
    </row>
    <row r="205" spans="1:10" x14ac:dyDescent="0.2">
      <c r="A205" s="6">
        <v>700</v>
      </c>
      <c r="B205" s="2" t="s">
        <v>38</v>
      </c>
      <c r="C205" s="1">
        <f>SUM(C112:C116)+C204</f>
        <v>3032.75</v>
      </c>
      <c r="D205" s="1">
        <f>SUM(D112:D116)+D204</f>
        <v>3037.75</v>
      </c>
      <c r="E205" s="1">
        <f>SUM(E112:E116)+E204</f>
        <v>6811514.9500000002</v>
      </c>
      <c r="F205" s="1">
        <f>SUM(E112:E116)+F204</f>
        <v>6922953.9500000002</v>
      </c>
      <c r="G205" s="1">
        <f>SUM(F112:F116)+G204</f>
        <v>346461</v>
      </c>
      <c r="H205" s="1">
        <f>SUM(G112:G116)+H204</f>
        <v>647048</v>
      </c>
      <c r="I205" s="1">
        <f>SUM(H112:H116)+I204</f>
        <v>7916462.9500000002</v>
      </c>
      <c r="J205" s="19"/>
    </row>
    <row r="206" spans="1:10" x14ac:dyDescent="0.2">
      <c r="C206" s="1"/>
      <c r="D206" s="1"/>
      <c r="J206" s="19"/>
    </row>
    <row r="207" spans="1:10" x14ac:dyDescent="0.2">
      <c r="A207" s="9" t="s">
        <v>92</v>
      </c>
      <c r="C207" s="1"/>
      <c r="D207" s="1"/>
      <c r="J207" s="19"/>
    </row>
    <row r="208" spans="1:10" x14ac:dyDescent="0.2">
      <c r="C208" s="1"/>
      <c r="D208" s="1"/>
      <c r="J208" s="19"/>
    </row>
    <row r="209" spans="1:10" x14ac:dyDescent="0.2">
      <c r="A209" s="6">
        <v>600</v>
      </c>
      <c r="B209" s="2" t="s">
        <v>37</v>
      </c>
      <c r="C209" s="1">
        <v>11064</v>
      </c>
      <c r="D209" s="1">
        <v>11248</v>
      </c>
      <c r="E209" s="1">
        <v>17758698</v>
      </c>
      <c r="F209" s="1">
        <v>20779146</v>
      </c>
      <c r="G209" s="1">
        <v>2632774</v>
      </c>
      <c r="H209" s="1">
        <v>4238510</v>
      </c>
      <c r="I209" s="1">
        <f>F209+G209+H209</f>
        <v>27650430</v>
      </c>
      <c r="J209" s="19"/>
    </row>
    <row r="210" spans="1:10" x14ac:dyDescent="0.2">
      <c r="A210" s="6">
        <v>700</v>
      </c>
      <c r="B210" s="2" t="s">
        <v>38</v>
      </c>
      <c r="C210" s="1">
        <f>SUM(C120:C124)+C209</f>
        <v>26126</v>
      </c>
      <c r="D210" s="1">
        <f>SUM(D120:D124)+D209</f>
        <v>26434</v>
      </c>
      <c r="E210" s="1">
        <f>SUM(E120:E124)+E209</f>
        <v>46508610</v>
      </c>
      <c r="F210" s="1">
        <f>SUM(E120:E124)+F209</f>
        <v>49529058</v>
      </c>
      <c r="G210" s="1">
        <f>SUM(F120:F124)+G209</f>
        <v>4449352</v>
      </c>
      <c r="H210" s="1">
        <f>SUM(G120:G124)+H209</f>
        <v>7180696</v>
      </c>
      <c r="I210" s="1">
        <f>SUM(H120:H124)+I209</f>
        <v>61159106</v>
      </c>
      <c r="J210" s="19"/>
    </row>
    <row r="211" spans="1:10" x14ac:dyDescent="0.2">
      <c r="C211" s="1"/>
      <c r="D211" s="1"/>
      <c r="J211" s="19"/>
    </row>
    <row r="212" spans="1:10" x14ac:dyDescent="0.2">
      <c r="C212" s="1"/>
      <c r="D212" s="1"/>
      <c r="J212" s="19"/>
    </row>
    <row r="213" spans="1:10" x14ac:dyDescent="0.2">
      <c r="A213" s="8" t="s">
        <v>41</v>
      </c>
      <c r="B213" s="8"/>
      <c r="C213" s="1"/>
      <c r="D213" s="1"/>
      <c r="J213" s="19"/>
    </row>
    <row r="214" spans="1:10" x14ac:dyDescent="0.2">
      <c r="A214" s="8" t="s">
        <v>42</v>
      </c>
      <c r="B214" s="8"/>
      <c r="C214" s="1"/>
      <c r="D214" s="1"/>
      <c r="J214" s="19"/>
    </row>
    <row r="215" spans="1:10" x14ac:dyDescent="0.2">
      <c r="A215" s="16"/>
      <c r="B215" s="17"/>
      <c r="C215" s="17"/>
      <c r="D215" s="17"/>
      <c r="E215" s="18"/>
      <c r="F215" s="18"/>
      <c r="G215" s="18"/>
      <c r="H215" s="18"/>
      <c r="I215" s="18"/>
      <c r="J215" s="19"/>
    </row>
    <row r="216" spans="1:10" x14ac:dyDescent="0.2">
      <c r="A216" s="9" t="s">
        <v>108</v>
      </c>
      <c r="C216" s="1"/>
      <c r="D216" s="1"/>
      <c r="J216" s="19"/>
    </row>
    <row r="217" spans="1:10" x14ac:dyDescent="0.2">
      <c r="A217"/>
      <c r="B217"/>
      <c r="C217"/>
      <c r="D217"/>
      <c r="E217"/>
      <c r="F217" s="14" t="str">
        <f>F60</f>
        <v xml:space="preserve">                  Annual Wage Forms A and B   - 2018</v>
      </c>
      <c r="G217"/>
      <c r="H217"/>
      <c r="I217"/>
      <c r="J217" s="19"/>
    </row>
    <row r="218" spans="1:10" x14ac:dyDescent="0.2">
      <c r="A218" s="7" t="s">
        <v>2</v>
      </c>
      <c r="B218" s="7"/>
      <c r="C218" s="7"/>
      <c r="D218" s="7"/>
      <c r="E218" s="7"/>
      <c r="F218" s="7"/>
      <c r="G218" s="7"/>
      <c r="H218" s="7"/>
      <c r="I218" s="2"/>
      <c r="J218" s="19"/>
    </row>
    <row r="219" spans="1:10" x14ac:dyDescent="0.2">
      <c r="A219" s="7" t="s">
        <v>129</v>
      </c>
      <c r="B219" s="7"/>
      <c r="C219" s="7"/>
      <c r="D219" s="7"/>
      <c r="E219" s="7"/>
      <c r="F219" s="7"/>
      <c r="G219" s="7"/>
      <c r="H219" s="7"/>
      <c r="I219" s="2"/>
      <c r="J219" s="19"/>
    </row>
    <row r="220" spans="1:10" x14ac:dyDescent="0.2">
      <c r="A220" s="7" t="s">
        <v>3</v>
      </c>
      <c r="B220" s="7"/>
      <c r="C220" s="7"/>
      <c r="D220" s="7"/>
      <c r="E220" s="7"/>
      <c r="F220" s="7"/>
      <c r="G220" s="7"/>
      <c r="H220" s="7"/>
      <c r="I220" s="2"/>
      <c r="J220" s="19"/>
    </row>
    <row r="221" spans="1:10" x14ac:dyDescent="0.2">
      <c r="A221" s="2"/>
      <c r="E221" s="2"/>
      <c r="F221" s="2"/>
      <c r="G221" s="2"/>
      <c r="H221" s="2"/>
      <c r="I221" s="2"/>
      <c r="J221" s="19"/>
    </row>
    <row r="222" spans="1:10" x14ac:dyDescent="0.2">
      <c r="A222" s="2"/>
      <c r="D222" s="6" t="s">
        <v>67</v>
      </c>
      <c r="E222" s="6" t="s">
        <v>9</v>
      </c>
      <c r="F222" s="6" t="s">
        <v>9</v>
      </c>
      <c r="G222" s="6"/>
      <c r="H222" s="6" t="s">
        <v>99</v>
      </c>
      <c r="I222" s="6"/>
      <c r="J222" s="19"/>
    </row>
    <row r="223" spans="1:10" x14ac:dyDescent="0.2">
      <c r="A223" s="2"/>
      <c r="C223" s="6" t="s">
        <v>67</v>
      </c>
      <c r="D223" s="6" t="s">
        <v>70</v>
      </c>
      <c r="E223" s="6" t="s">
        <v>13</v>
      </c>
      <c r="F223" s="6" t="s">
        <v>13</v>
      </c>
      <c r="G223" s="6"/>
      <c r="H223" s="6" t="s">
        <v>100</v>
      </c>
      <c r="I223" s="6" t="s">
        <v>50</v>
      </c>
      <c r="J223" s="19"/>
    </row>
    <row r="224" spans="1:10" x14ac:dyDescent="0.2">
      <c r="A224" s="2"/>
      <c r="C224" s="6" t="s">
        <v>70</v>
      </c>
      <c r="D224" s="6" t="s">
        <v>75</v>
      </c>
      <c r="E224" s="6" t="s">
        <v>101</v>
      </c>
      <c r="F224" s="6" t="s">
        <v>14</v>
      </c>
      <c r="G224" s="6" t="s">
        <v>10</v>
      </c>
      <c r="H224" s="6" t="s">
        <v>102</v>
      </c>
      <c r="I224" s="6" t="s">
        <v>103</v>
      </c>
      <c r="J224" s="19"/>
    </row>
    <row r="225" spans="1:10" x14ac:dyDescent="0.2">
      <c r="A225" s="2"/>
      <c r="C225" s="6" t="s">
        <v>80</v>
      </c>
      <c r="D225" s="6" t="s">
        <v>81</v>
      </c>
      <c r="E225" s="6" t="s">
        <v>104</v>
      </c>
      <c r="F225" s="6" t="s">
        <v>105</v>
      </c>
      <c r="G225" s="6" t="s">
        <v>14</v>
      </c>
      <c r="H225" s="6" t="s">
        <v>106</v>
      </c>
      <c r="I225" s="6" t="s">
        <v>130</v>
      </c>
      <c r="J225" s="19"/>
    </row>
    <row r="226" spans="1:10" s="13" customFormat="1" x14ac:dyDescent="0.2">
      <c r="A226" s="64" t="s">
        <v>93</v>
      </c>
      <c r="B226" s="4"/>
      <c r="C226" s="3"/>
      <c r="D226" s="3"/>
      <c r="E226" s="3"/>
      <c r="F226" s="3"/>
      <c r="G226" s="3"/>
      <c r="H226" s="3"/>
      <c r="I226" s="1"/>
      <c r="J226" s="20"/>
    </row>
    <row r="227" spans="1:10" x14ac:dyDescent="0.2">
      <c r="C227" s="1"/>
      <c r="D227" s="1"/>
      <c r="J227" s="19"/>
    </row>
    <row r="228" spans="1:10" x14ac:dyDescent="0.2">
      <c r="A228" s="6">
        <v>600</v>
      </c>
      <c r="B228" s="2" t="s">
        <v>37</v>
      </c>
      <c r="C228" s="1">
        <v>1152</v>
      </c>
      <c r="D228" s="1">
        <v>1182</v>
      </c>
      <c r="E228" s="1">
        <v>2561724</v>
      </c>
      <c r="F228" s="1">
        <v>2877249</v>
      </c>
      <c r="G228" s="1">
        <v>243538</v>
      </c>
      <c r="H228" s="1">
        <v>179549</v>
      </c>
      <c r="I228" s="1">
        <f>F228+G228+H228</f>
        <v>3300336</v>
      </c>
      <c r="J228" s="19"/>
    </row>
    <row r="229" spans="1:10" x14ac:dyDescent="0.2">
      <c r="A229" s="6">
        <v>700</v>
      </c>
      <c r="B229" s="2" t="s">
        <v>38</v>
      </c>
      <c r="C229" s="1">
        <f>SUM(C128:C132)+C228</f>
        <v>2868</v>
      </c>
      <c r="D229" s="1">
        <f>SUM(D128:D132)+D228</f>
        <v>2927</v>
      </c>
      <c r="E229" s="1">
        <f>SUM(E128:E132)+E228</f>
        <v>5688133.1199999992</v>
      </c>
      <c r="F229" s="1">
        <f>SUM(E128:E132)+F228</f>
        <v>6003658.1199999992</v>
      </c>
      <c r="G229" s="1">
        <f>SUM(F128:F132)+G228</f>
        <v>485216.511</v>
      </c>
      <c r="H229" s="1">
        <f>SUM(G128:G132)+H228</f>
        <v>818726.49999999988</v>
      </c>
      <c r="I229" s="1">
        <f>SUM(H128:H132) + I228</f>
        <v>7307601.1309999991</v>
      </c>
      <c r="J229" s="19"/>
    </row>
    <row r="230" spans="1:10" x14ac:dyDescent="0.2">
      <c r="C230" s="1"/>
      <c r="D230" s="1"/>
      <c r="J230" s="19"/>
    </row>
    <row r="231" spans="1:10" x14ac:dyDescent="0.2">
      <c r="A231" s="9" t="s">
        <v>95</v>
      </c>
      <c r="C231" s="1"/>
      <c r="D231" s="1"/>
      <c r="J231" s="19"/>
    </row>
    <row r="232" spans="1:10" x14ac:dyDescent="0.2">
      <c r="C232" s="1"/>
      <c r="D232" s="1"/>
      <c r="J232" s="19"/>
    </row>
    <row r="233" spans="1:10" x14ac:dyDescent="0.2">
      <c r="A233" s="6">
        <v>600</v>
      </c>
      <c r="B233" s="2" t="s">
        <v>37</v>
      </c>
      <c r="C233" s="1">
        <v>18192.166666666668</v>
      </c>
      <c r="D233" s="1">
        <v>18336.083333333332</v>
      </c>
      <c r="E233" s="1">
        <v>28672416.630000003</v>
      </c>
      <c r="F233" s="1">
        <v>35121309.93</v>
      </c>
      <c r="G233" s="1">
        <v>3196472.77</v>
      </c>
      <c r="H233" s="1">
        <v>8046603.7800000003</v>
      </c>
      <c r="I233" s="1">
        <f>F233+G233+H233</f>
        <v>46364386.480000004</v>
      </c>
      <c r="J233" s="19"/>
    </row>
    <row r="234" spans="1:10" x14ac:dyDescent="0.2">
      <c r="A234" s="6">
        <v>700</v>
      </c>
      <c r="B234" s="2" t="s">
        <v>38</v>
      </c>
      <c r="C234" s="1">
        <f>SUM(C151:C155) + C233</f>
        <v>44191.583333333328</v>
      </c>
      <c r="D234" s="1">
        <f>SUM(D151:D155) + D233</f>
        <v>44479.083333333328</v>
      </c>
      <c r="E234" s="1">
        <f>SUM(E151:E155) + E233</f>
        <v>78913231.870000005</v>
      </c>
      <c r="F234" s="1">
        <f>SUM(E151:E155) + F233</f>
        <v>85362125.170000002</v>
      </c>
      <c r="G234" s="1">
        <f>SUM(F151:F155) + G233</f>
        <v>6063075.8200000003</v>
      </c>
      <c r="H234" s="1">
        <f>SUM(G151:G155) + H233</f>
        <v>14778856.629999999</v>
      </c>
      <c r="I234" s="1">
        <f>SUM(H151:H155) + I233</f>
        <v>106204057.62</v>
      </c>
      <c r="J234" s="19"/>
    </row>
    <row r="235" spans="1:10" x14ac:dyDescent="0.2">
      <c r="C235" s="1"/>
      <c r="D235" s="1"/>
      <c r="J235" s="19"/>
    </row>
    <row r="236" spans="1:10" x14ac:dyDescent="0.2">
      <c r="A236" s="9" t="s">
        <v>96</v>
      </c>
      <c r="C236" s="1"/>
      <c r="D236" s="1"/>
      <c r="J236" s="19"/>
    </row>
    <row r="237" spans="1:10" x14ac:dyDescent="0.2">
      <c r="C237" s="1"/>
      <c r="D237" s="1"/>
      <c r="J237" s="19"/>
    </row>
    <row r="238" spans="1:10" x14ac:dyDescent="0.2">
      <c r="A238" s="6">
        <v>600</v>
      </c>
      <c r="B238" s="2" t="s">
        <v>37</v>
      </c>
      <c r="C238" s="1">
        <f t="shared" ref="C238:H238" si="15">C189+C194+C199+C204+C209+C228+C233</f>
        <v>61479.583333333343</v>
      </c>
      <c r="D238" s="1">
        <f t="shared" si="15"/>
        <v>63200.166666666657</v>
      </c>
      <c r="E238" s="1">
        <f t="shared" si="15"/>
        <v>99306492.400000006</v>
      </c>
      <c r="F238" s="1">
        <f t="shared" si="15"/>
        <v>121021696.27000001</v>
      </c>
      <c r="G238" s="1">
        <f t="shared" si="15"/>
        <v>12633790.08</v>
      </c>
      <c r="H238" s="1">
        <f t="shared" si="15"/>
        <v>29104826.32</v>
      </c>
      <c r="I238" s="1">
        <f>F238+G238+H238</f>
        <v>162760312.67000002</v>
      </c>
      <c r="J238" s="19"/>
    </row>
    <row r="239" spans="1:10" x14ac:dyDescent="0.2">
      <c r="A239" s="6">
        <v>700</v>
      </c>
      <c r="B239" s="2" t="s">
        <v>38</v>
      </c>
      <c r="C239" s="1">
        <f>SUM(C159:C163)+C238</f>
        <v>146784.33333333334</v>
      </c>
      <c r="D239" s="1">
        <f>SUM(D159:D163)+D238</f>
        <v>149521.83333333331</v>
      </c>
      <c r="E239" s="1">
        <f>SUM(E159:E163)+E238</f>
        <v>263108399.49000004</v>
      </c>
      <c r="F239" s="1">
        <f>SUM(E159:E163)+F238</f>
        <v>284823603.36000001</v>
      </c>
      <c r="G239" s="1">
        <f>SUM(F159:F163)+G238</f>
        <v>28001043.370999999</v>
      </c>
      <c r="H239" s="1">
        <f>SUM(G159:G163)+H238</f>
        <v>47653992.890000001</v>
      </c>
      <c r="I239" s="1">
        <f>SUM(H159:H163)+I238</f>
        <v>360478639.62099999</v>
      </c>
      <c r="J239" s="19"/>
    </row>
    <row r="240" spans="1:10" x14ac:dyDescent="0.2">
      <c r="C240" s="1"/>
      <c r="D240" s="1"/>
      <c r="J240" s="19"/>
    </row>
    <row r="241" spans="1:10" s="13" customFormat="1" x14ac:dyDescent="0.2">
      <c r="A241" s="64" t="s">
        <v>97</v>
      </c>
      <c r="B241" s="4"/>
      <c r="C241" s="3"/>
      <c r="D241" s="3"/>
      <c r="E241" s="3"/>
      <c r="F241" s="3"/>
      <c r="G241" s="3"/>
      <c r="H241" s="3"/>
      <c r="I241" s="1"/>
      <c r="J241" s="20"/>
    </row>
    <row r="242" spans="1:10" x14ac:dyDescent="0.2">
      <c r="C242" s="1"/>
      <c r="D242" s="1"/>
      <c r="J242" s="19"/>
    </row>
    <row r="243" spans="1:10" x14ac:dyDescent="0.2">
      <c r="A243" s="6">
        <v>600</v>
      </c>
      <c r="B243" s="2" t="s">
        <v>37</v>
      </c>
      <c r="C243" s="1">
        <v>3354.166666666667</v>
      </c>
      <c r="D243" s="1">
        <v>3502.6666666666665</v>
      </c>
      <c r="E243" s="1">
        <v>5418382.04</v>
      </c>
      <c r="F243" s="1">
        <v>5418382.04</v>
      </c>
      <c r="G243" s="1">
        <v>1211474.94</v>
      </c>
      <c r="H243" s="1">
        <v>1374000.4300000002</v>
      </c>
      <c r="I243" s="1">
        <f>F243+G243+H243</f>
        <v>8003857.4100000001</v>
      </c>
      <c r="J243" s="19"/>
    </row>
    <row r="244" spans="1:10" x14ac:dyDescent="0.2">
      <c r="A244" s="6">
        <v>700</v>
      </c>
      <c r="B244" s="2" t="s">
        <v>38</v>
      </c>
      <c r="C244" s="1">
        <f>SUM(C167:C171)+C243</f>
        <v>19436.333333333336</v>
      </c>
      <c r="D244" s="1">
        <f>SUM(D167:D171)+D243</f>
        <v>19522.666666666668</v>
      </c>
      <c r="E244" s="1">
        <f>SUM(E167:E171)+E243</f>
        <v>36594930.730000004</v>
      </c>
      <c r="F244" s="1">
        <f>SUM(E167:E171)+F243</f>
        <v>36594930.730000004</v>
      </c>
      <c r="G244" s="1">
        <f>SUM(F167:F171)+G243</f>
        <v>4721121.25</v>
      </c>
      <c r="H244" s="1">
        <f>SUM(G167:G171)+H243</f>
        <v>5664709.3300000001</v>
      </c>
      <c r="I244" s="1">
        <f>SUM(H167:H171)+I243</f>
        <v>46980761.310000002</v>
      </c>
      <c r="J244" s="19"/>
    </row>
    <row r="245" spans="1:10" x14ac:dyDescent="0.2">
      <c r="E245" s="2"/>
      <c r="J245" s="19"/>
    </row>
    <row r="246" spans="1:10" x14ac:dyDescent="0.2">
      <c r="A246" s="8" t="s">
        <v>41</v>
      </c>
      <c r="B246" s="8"/>
      <c r="C246" s="1"/>
      <c r="D246" s="1"/>
      <c r="J246" s="19"/>
    </row>
    <row r="247" spans="1:10" ht="13.5" customHeight="1" x14ac:dyDescent="0.2">
      <c r="A247" s="8" t="s">
        <v>42</v>
      </c>
      <c r="B247" s="8"/>
      <c r="C247" s="1"/>
      <c r="D247" s="1"/>
      <c r="J247" s="19"/>
    </row>
    <row r="248" spans="1:10" x14ac:dyDescent="0.2">
      <c r="A248" s="16"/>
      <c r="B248" s="17"/>
      <c r="C248" s="17"/>
      <c r="D248" s="17"/>
      <c r="E248" s="18"/>
      <c r="F248" s="18"/>
      <c r="G248" s="18"/>
      <c r="H248" s="18"/>
      <c r="I248" s="18"/>
      <c r="J248" s="19"/>
    </row>
    <row r="249" spans="1:10" x14ac:dyDescent="0.2">
      <c r="A249" s="1" t="s">
        <v>109</v>
      </c>
      <c r="B249" s="1"/>
      <c r="C249" s="1"/>
      <c r="D249" s="1"/>
      <c r="G249"/>
      <c r="H249"/>
      <c r="I249"/>
      <c r="J249" s="19"/>
    </row>
    <row r="250" spans="1:10" x14ac:dyDescent="0.2">
      <c r="A250"/>
      <c r="B250"/>
      <c r="C250"/>
      <c r="D250"/>
      <c r="E250"/>
      <c r="F250" s="70" t="str">
        <f>F60</f>
        <v xml:space="preserve">                  Annual Wage Forms A and B   - 2018</v>
      </c>
      <c r="G250"/>
      <c r="H250"/>
      <c r="I250"/>
      <c r="J250" s="19"/>
    </row>
    <row r="251" spans="1:10" x14ac:dyDescent="0.2">
      <c r="A251" s="7" t="s">
        <v>2</v>
      </c>
      <c r="B251" s="7"/>
      <c r="C251" s="7"/>
      <c r="D251" s="7"/>
      <c r="E251" s="7"/>
      <c r="F251" s="7"/>
      <c r="G251" s="7"/>
      <c r="H251" s="7"/>
      <c r="I251" s="7"/>
      <c r="J251" s="19"/>
    </row>
    <row r="252" spans="1:10" x14ac:dyDescent="0.2">
      <c r="A252" s="7" t="s">
        <v>129</v>
      </c>
      <c r="B252" s="7"/>
      <c r="C252" s="7"/>
      <c r="D252" s="7"/>
      <c r="E252" s="7"/>
      <c r="F252" s="7"/>
      <c r="G252" s="7"/>
      <c r="H252" s="7"/>
      <c r="I252" s="7"/>
      <c r="J252" s="19"/>
    </row>
    <row r="253" spans="1:10" x14ac:dyDescent="0.2">
      <c r="A253" s="7" t="s">
        <v>3</v>
      </c>
      <c r="B253" s="7"/>
      <c r="C253" s="7"/>
      <c r="D253" s="7"/>
      <c r="E253" s="7"/>
      <c r="F253" s="7"/>
      <c r="G253" s="7"/>
      <c r="H253" s="7"/>
      <c r="I253" s="7"/>
      <c r="J253" s="19"/>
    </row>
    <row r="254" spans="1:10" x14ac:dyDescent="0.2">
      <c r="A254" s="1"/>
      <c r="B254" s="1"/>
      <c r="C254" s="1"/>
      <c r="D254" s="1"/>
      <c r="G254"/>
      <c r="H254"/>
      <c r="I254"/>
      <c r="J254" s="19"/>
    </row>
    <row r="255" spans="1:10" x14ac:dyDescent="0.2">
      <c r="A255" s="1"/>
      <c r="B255" s="1"/>
      <c r="C255" s="1" t="s">
        <v>133</v>
      </c>
      <c r="D255" s="1"/>
      <c r="G255"/>
      <c r="H255"/>
      <c r="I255"/>
      <c r="J255" s="19"/>
    </row>
    <row r="256" spans="1:10" x14ac:dyDescent="0.2">
      <c r="A256" s="1"/>
      <c r="B256" s="1"/>
      <c r="C256" s="1"/>
      <c r="D256" s="1"/>
      <c r="G256"/>
      <c r="H256"/>
      <c r="I256"/>
      <c r="J256" s="19"/>
    </row>
    <row r="257" spans="1:14" x14ac:dyDescent="0.2">
      <c r="A257" s="12"/>
      <c r="B257" s="12"/>
      <c r="C257" s="12" t="s">
        <v>68</v>
      </c>
      <c r="D257" s="12" t="s">
        <v>10</v>
      </c>
      <c r="E257" s="12" t="s">
        <v>69</v>
      </c>
      <c r="F257" s="12" t="s">
        <v>50</v>
      </c>
      <c r="G257"/>
      <c r="H257"/>
      <c r="I257"/>
      <c r="J257" s="19"/>
    </row>
    <row r="258" spans="1:14" x14ac:dyDescent="0.2">
      <c r="A258" s="12"/>
      <c r="B258" s="12"/>
      <c r="C258" s="12" t="s">
        <v>71</v>
      </c>
      <c r="D258" s="12" t="s">
        <v>72</v>
      </c>
      <c r="E258" s="12" t="s">
        <v>73</v>
      </c>
      <c r="F258" s="12" t="s">
        <v>110</v>
      </c>
      <c r="G258"/>
      <c r="H258"/>
      <c r="I258"/>
      <c r="J258" s="19"/>
    </row>
    <row r="259" spans="1:14" x14ac:dyDescent="0.2">
      <c r="A259" s="12"/>
      <c r="B259" s="12"/>
      <c r="C259" s="12" t="s">
        <v>76</v>
      </c>
      <c r="D259" s="12" t="s">
        <v>77</v>
      </c>
      <c r="E259" s="12" t="s">
        <v>78</v>
      </c>
      <c r="F259" s="12" t="s">
        <v>79</v>
      </c>
      <c r="G259"/>
      <c r="H259"/>
      <c r="I259"/>
      <c r="J259" s="19"/>
    </row>
    <row r="260" spans="1:14" x14ac:dyDescent="0.2">
      <c r="A260" s="12"/>
      <c r="B260" s="12"/>
      <c r="C260" s="12" t="s">
        <v>82</v>
      </c>
      <c r="D260" s="12" t="s">
        <v>83</v>
      </c>
      <c r="E260" s="12" t="s">
        <v>84</v>
      </c>
      <c r="F260" s="12" t="s">
        <v>85</v>
      </c>
      <c r="G260"/>
      <c r="H260"/>
      <c r="I260"/>
      <c r="J260" s="19"/>
    </row>
    <row r="261" spans="1:14" x14ac:dyDescent="0.2">
      <c r="A261" s="9" t="s">
        <v>86</v>
      </c>
      <c r="C261" s="1"/>
      <c r="D261" s="1"/>
      <c r="G261"/>
      <c r="H261"/>
      <c r="I261"/>
      <c r="J261" s="19"/>
    </row>
    <row r="262" spans="1:14" x14ac:dyDescent="0.2">
      <c r="C262" s="1"/>
      <c r="D262" s="1"/>
      <c r="G262"/>
      <c r="H262"/>
      <c r="I262"/>
      <c r="J262" s="19"/>
    </row>
    <row r="263" spans="1:14" x14ac:dyDescent="0.2">
      <c r="A263" s="6">
        <v>100</v>
      </c>
      <c r="B263" s="2" t="s">
        <v>32</v>
      </c>
      <c r="C263" s="1">
        <v>285454.712</v>
      </c>
      <c r="D263" s="1">
        <v>0</v>
      </c>
      <c r="E263" s="1">
        <v>0</v>
      </c>
      <c r="F263" s="1">
        <f>E263+D263+C263</f>
        <v>285454.712</v>
      </c>
      <c r="G263" s="21"/>
      <c r="H263"/>
      <c r="I263"/>
      <c r="J263" s="19"/>
      <c r="L263" s="21"/>
      <c r="M263" s="21"/>
      <c r="N263" s="21"/>
    </row>
    <row r="264" spans="1:14" x14ac:dyDescent="0.2">
      <c r="A264" s="6">
        <v>200</v>
      </c>
      <c r="B264" s="2" t="s">
        <v>33</v>
      </c>
      <c r="C264" s="1">
        <v>366564.00900000002</v>
      </c>
      <c r="D264" s="1">
        <v>13536.394</v>
      </c>
      <c r="E264" s="1">
        <v>9495.5030000000006</v>
      </c>
      <c r="F264" s="1">
        <f>E264+D264+C264</f>
        <v>389595.90600000002</v>
      </c>
      <c r="G264" s="21"/>
      <c r="H264"/>
      <c r="I264"/>
      <c r="J264" s="19"/>
      <c r="L264" s="21"/>
      <c r="M264" s="21"/>
      <c r="N264" s="21"/>
    </row>
    <row r="265" spans="1:14" x14ac:dyDescent="0.2">
      <c r="A265" s="6">
        <v>300</v>
      </c>
      <c r="B265" s="2" t="s">
        <v>34</v>
      </c>
      <c r="C265" s="1">
        <v>516343.60100000002</v>
      </c>
      <c r="D265" s="1">
        <v>143847.01</v>
      </c>
      <c r="E265" s="1">
        <v>60505.934999999998</v>
      </c>
      <c r="F265" s="1">
        <f>E265+D265+C265</f>
        <v>720696.54600000009</v>
      </c>
      <c r="G265" s="21"/>
      <c r="H265"/>
      <c r="I265"/>
      <c r="J265" s="19"/>
      <c r="L265" s="21"/>
      <c r="M265" s="21"/>
      <c r="N265" s="21"/>
    </row>
    <row r="266" spans="1:14" x14ac:dyDescent="0.2">
      <c r="A266" s="6">
        <v>400</v>
      </c>
      <c r="B266" s="2" t="s">
        <v>35</v>
      </c>
      <c r="C266" s="1">
        <v>505881.15899999999</v>
      </c>
      <c r="D266" s="1">
        <v>109111.352</v>
      </c>
      <c r="E266" s="1">
        <v>51960.167999999998</v>
      </c>
      <c r="F266" s="1">
        <f>E266+D266+C266</f>
        <v>666952.679</v>
      </c>
      <c r="G266" s="21"/>
      <c r="H266"/>
      <c r="I266"/>
      <c r="J266" s="19"/>
      <c r="L266" s="21"/>
      <c r="M266" s="21"/>
      <c r="N266" s="21"/>
    </row>
    <row r="267" spans="1:14" x14ac:dyDescent="0.2">
      <c r="A267" s="6">
        <v>500</v>
      </c>
      <c r="B267" s="2" t="s">
        <v>36</v>
      </c>
      <c r="C267" s="1">
        <v>133457.13800000001</v>
      </c>
      <c r="D267" s="1">
        <v>16810.188999999998</v>
      </c>
      <c r="E267" s="1">
        <v>13999.14</v>
      </c>
      <c r="F267" s="1">
        <f>E267+D267+C267</f>
        <v>164266.467</v>
      </c>
      <c r="G267" s="21"/>
      <c r="H267"/>
      <c r="I267"/>
      <c r="J267" s="19"/>
      <c r="L267" s="21"/>
      <c r="M267" s="21"/>
      <c r="N267" s="21"/>
    </row>
    <row r="268" spans="1:14" x14ac:dyDescent="0.2">
      <c r="C268" s="1"/>
      <c r="D268" s="1"/>
      <c r="G268" s="21"/>
      <c r="H268"/>
      <c r="I268"/>
      <c r="J268" s="19"/>
    </row>
    <row r="269" spans="1:14" x14ac:dyDescent="0.2">
      <c r="A269" s="9" t="s">
        <v>87</v>
      </c>
      <c r="C269" s="1"/>
      <c r="D269" s="1"/>
      <c r="G269" s="21"/>
      <c r="H269"/>
      <c r="I269"/>
      <c r="J269" s="19"/>
    </row>
    <row r="270" spans="1:14" x14ac:dyDescent="0.2">
      <c r="C270" s="1"/>
      <c r="D270" s="1"/>
      <c r="G270" s="21"/>
      <c r="H270"/>
      <c r="I270"/>
      <c r="J270" s="19"/>
    </row>
    <row r="271" spans="1:14" x14ac:dyDescent="0.2">
      <c r="A271" s="6">
        <v>100</v>
      </c>
      <c r="B271" s="2" t="s">
        <v>32</v>
      </c>
      <c r="C271" s="22">
        <v>135720.99388999998</v>
      </c>
      <c r="D271" s="1">
        <v>0</v>
      </c>
      <c r="E271" s="1">
        <v>0</v>
      </c>
      <c r="F271" s="1">
        <f>E271+D271+C271</f>
        <v>135720.99388999998</v>
      </c>
      <c r="G271" s="21"/>
      <c r="H271"/>
      <c r="I271"/>
      <c r="J271" s="19"/>
      <c r="L271" s="21"/>
      <c r="M271" s="21"/>
      <c r="N271" s="21"/>
    </row>
    <row r="272" spans="1:14" x14ac:dyDescent="0.2">
      <c r="A272" s="6">
        <v>200</v>
      </c>
      <c r="B272" s="2" t="s">
        <v>33</v>
      </c>
      <c r="C272" s="1">
        <v>177586.67978000001</v>
      </c>
      <c r="D272" s="1">
        <v>9521.8558599999997</v>
      </c>
      <c r="E272" s="1">
        <v>9936.2647699999998</v>
      </c>
      <c r="F272" s="1">
        <f>E272+D272+C272</f>
        <v>197044.80041</v>
      </c>
      <c r="G272" s="21"/>
      <c r="H272"/>
      <c r="I272"/>
      <c r="J272" s="19"/>
      <c r="L272" s="21"/>
      <c r="M272" s="21"/>
      <c r="N272" s="21"/>
    </row>
    <row r="273" spans="1:14" x14ac:dyDescent="0.2">
      <c r="A273" s="6">
        <v>300</v>
      </c>
      <c r="B273" s="2" t="s">
        <v>34</v>
      </c>
      <c r="C273" s="1">
        <v>330879.32027999999</v>
      </c>
      <c r="D273" s="1">
        <v>91071.149909999993</v>
      </c>
      <c r="E273" s="1">
        <v>90911.791370000006</v>
      </c>
      <c r="F273" s="1">
        <f>E273+D273+C273</f>
        <v>512862.26156000001</v>
      </c>
      <c r="G273" s="21"/>
      <c r="H273"/>
      <c r="I273"/>
      <c r="J273" s="19"/>
      <c r="L273" s="21"/>
      <c r="M273" s="21"/>
      <c r="N273" s="21"/>
    </row>
    <row r="274" spans="1:14" x14ac:dyDescent="0.2">
      <c r="A274" s="6">
        <v>400</v>
      </c>
      <c r="B274" s="2" t="s">
        <v>35</v>
      </c>
      <c r="C274" s="1">
        <v>195115.79889999999</v>
      </c>
      <c r="D274" s="1">
        <v>41043.732929999998</v>
      </c>
      <c r="E274" s="1">
        <v>40280.861409999998</v>
      </c>
      <c r="F274" s="1">
        <f>E274+D274+C274</f>
        <v>276440.39324</v>
      </c>
      <c r="G274" s="21"/>
      <c r="H274"/>
      <c r="I274"/>
      <c r="J274" s="19"/>
      <c r="L274" s="21"/>
      <c r="M274" s="21"/>
      <c r="N274" s="21"/>
    </row>
    <row r="275" spans="1:14" x14ac:dyDescent="0.2">
      <c r="A275" s="6">
        <v>500</v>
      </c>
      <c r="B275" s="2" t="s">
        <v>36</v>
      </c>
      <c r="C275" s="1">
        <v>56979.392590000003</v>
      </c>
      <c r="D275" s="1">
        <v>14474.511980000001</v>
      </c>
      <c r="E275" s="1">
        <v>24742.140469999998</v>
      </c>
      <c r="F275" s="1">
        <f>E275+D275+C275</f>
        <v>96196.045039999997</v>
      </c>
      <c r="G275" s="21"/>
      <c r="H275"/>
      <c r="I275"/>
      <c r="J275" s="19"/>
      <c r="L275" s="21"/>
      <c r="M275" s="21"/>
      <c r="N275" s="21"/>
    </row>
    <row r="276" spans="1:14" x14ac:dyDescent="0.2">
      <c r="C276" s="1"/>
      <c r="D276" s="1"/>
      <c r="G276" s="21"/>
      <c r="H276"/>
      <c r="I276"/>
      <c r="J276" s="19"/>
    </row>
    <row r="277" spans="1:14" x14ac:dyDescent="0.2">
      <c r="A277" s="65" t="s">
        <v>88</v>
      </c>
      <c r="B277" s="66"/>
      <c r="C277" s="67"/>
      <c r="D277" s="67"/>
      <c r="E277" s="67"/>
      <c r="F277" s="67"/>
      <c r="G277" s="21"/>
      <c r="H277"/>
      <c r="I277"/>
      <c r="J277" s="19"/>
    </row>
    <row r="278" spans="1:14" x14ac:dyDescent="0.2">
      <c r="A278" s="68"/>
      <c r="B278" s="66"/>
      <c r="C278" s="67"/>
      <c r="D278" s="67"/>
      <c r="E278" s="67"/>
      <c r="F278" s="67"/>
      <c r="G278" s="21"/>
      <c r="H278"/>
      <c r="I278"/>
      <c r="J278" s="19"/>
    </row>
    <row r="279" spans="1:14" x14ac:dyDescent="0.2">
      <c r="A279" s="68">
        <v>100</v>
      </c>
      <c r="B279" s="66" t="s">
        <v>32</v>
      </c>
      <c r="C279" s="67">
        <v>44352</v>
      </c>
      <c r="D279" s="67">
        <v>0</v>
      </c>
      <c r="E279" s="67">
        <v>0</v>
      </c>
      <c r="F279" s="67">
        <f>E279+D279+C279</f>
        <v>44352</v>
      </c>
      <c r="G279" s="21"/>
      <c r="H279"/>
      <c r="I279"/>
      <c r="J279" s="19"/>
      <c r="L279" s="21"/>
      <c r="M279" s="21"/>
      <c r="N279" s="21"/>
    </row>
    <row r="280" spans="1:14" x14ac:dyDescent="0.2">
      <c r="A280" s="68">
        <v>200</v>
      </c>
      <c r="B280" s="66" t="s">
        <v>33</v>
      </c>
      <c r="C280" s="67">
        <v>83912</v>
      </c>
      <c r="D280" s="67">
        <v>877</v>
      </c>
      <c r="E280" s="67">
        <v>1412</v>
      </c>
      <c r="F280" s="67">
        <f>E280+D280+C280</f>
        <v>86201</v>
      </c>
      <c r="G280" s="21"/>
      <c r="H280"/>
      <c r="I280"/>
      <c r="J280" s="19"/>
      <c r="L280" s="21"/>
      <c r="M280" s="21"/>
      <c r="N280" s="21"/>
    </row>
    <row r="281" spans="1:14" x14ac:dyDescent="0.2">
      <c r="A281" s="68">
        <v>300</v>
      </c>
      <c r="B281" s="66" t="s">
        <v>34</v>
      </c>
      <c r="C281" s="67">
        <v>121823</v>
      </c>
      <c r="D281" s="67">
        <v>33685</v>
      </c>
      <c r="E281" s="67">
        <v>13781</v>
      </c>
      <c r="F281" s="67">
        <f>E281+D281+C281</f>
        <v>169289</v>
      </c>
      <c r="G281" s="21"/>
      <c r="H281"/>
      <c r="I281"/>
      <c r="J281" s="19"/>
      <c r="L281" s="21"/>
      <c r="M281" s="21"/>
      <c r="N281" s="21"/>
    </row>
    <row r="282" spans="1:14" x14ac:dyDescent="0.2">
      <c r="A282" s="68">
        <v>400</v>
      </c>
      <c r="B282" s="66" t="s">
        <v>35</v>
      </c>
      <c r="C282" s="67">
        <v>64863</v>
      </c>
      <c r="D282" s="67">
        <v>13301</v>
      </c>
      <c r="E282" s="67">
        <v>6420</v>
      </c>
      <c r="F282" s="67">
        <f>E282+D282+C282</f>
        <v>84584</v>
      </c>
      <c r="G282" s="21"/>
      <c r="H282"/>
      <c r="I282"/>
      <c r="J282" s="19"/>
      <c r="L282" s="21"/>
      <c r="M282" s="21"/>
      <c r="N282" s="21"/>
    </row>
    <row r="283" spans="1:14" x14ac:dyDescent="0.2">
      <c r="A283" s="68">
        <v>500</v>
      </c>
      <c r="B283" s="66" t="s">
        <v>36</v>
      </c>
      <c r="C283" s="67">
        <v>26116</v>
      </c>
      <c r="D283" s="67">
        <v>3369</v>
      </c>
      <c r="E283" s="67">
        <v>4141</v>
      </c>
      <c r="F283" s="67">
        <f>E283+D283+C283</f>
        <v>33626</v>
      </c>
      <c r="G283" s="21"/>
      <c r="H283"/>
      <c r="I283"/>
      <c r="J283" s="19"/>
      <c r="L283" s="21"/>
      <c r="M283" s="21"/>
      <c r="N283" s="21"/>
    </row>
    <row r="284" spans="1:14" x14ac:dyDescent="0.2">
      <c r="B284" s="6"/>
      <c r="C284" s="1"/>
      <c r="D284" s="1"/>
      <c r="G284"/>
      <c r="H284"/>
      <c r="I284"/>
      <c r="J284" s="19"/>
    </row>
    <row r="285" spans="1:14" x14ac:dyDescent="0.2">
      <c r="A285" s="8" t="s">
        <v>41</v>
      </c>
      <c r="B285" s="8"/>
      <c r="C285" s="8"/>
      <c r="D285" s="8"/>
      <c r="E285" s="8"/>
      <c r="F285" s="8"/>
      <c r="G285"/>
      <c r="H285"/>
      <c r="I285"/>
      <c r="J285" s="19"/>
    </row>
    <row r="286" spans="1:14" x14ac:dyDescent="0.2">
      <c r="A286" s="8" t="s">
        <v>42</v>
      </c>
      <c r="B286" s="8"/>
      <c r="C286" s="8"/>
      <c r="D286" s="8"/>
      <c r="E286" s="8"/>
      <c r="F286" s="8"/>
      <c r="G286"/>
      <c r="H286"/>
      <c r="I286"/>
      <c r="J286" s="19"/>
    </row>
    <row r="287" spans="1:14" x14ac:dyDescent="0.2">
      <c r="A287" s="16"/>
      <c r="B287" s="17"/>
      <c r="C287" s="17"/>
      <c r="D287" s="17"/>
      <c r="E287" s="18"/>
      <c r="F287" s="18"/>
      <c r="G287" s="18"/>
      <c r="H287" s="18"/>
      <c r="I287" s="18"/>
      <c r="J287" s="19"/>
    </row>
    <row r="288" spans="1:14" x14ac:dyDescent="0.2">
      <c r="A288" s="9" t="s">
        <v>111</v>
      </c>
      <c r="B288" s="6"/>
      <c r="C288" s="1"/>
      <c r="D288" s="1"/>
      <c r="G288"/>
      <c r="H288"/>
      <c r="I288"/>
      <c r="J288" s="19"/>
    </row>
    <row r="289" spans="1:10" x14ac:dyDescent="0.2">
      <c r="A289" s="2"/>
      <c r="E289" s="2"/>
      <c r="F289" s="14" t="str">
        <f>F60</f>
        <v xml:space="preserve">                  Annual Wage Forms A and B   - 2018</v>
      </c>
      <c r="G289"/>
      <c r="H289" s="2"/>
      <c r="I289" s="2"/>
      <c r="J289" s="19"/>
    </row>
    <row r="290" spans="1:10" x14ac:dyDescent="0.2">
      <c r="A290" s="7" t="s">
        <v>2</v>
      </c>
      <c r="B290" s="7"/>
      <c r="C290" s="7"/>
      <c r="D290" s="7"/>
      <c r="E290" s="7"/>
      <c r="F290" s="7"/>
      <c r="G290" s="7"/>
      <c r="H290" s="7"/>
      <c r="I290" s="7"/>
      <c r="J290" s="19"/>
    </row>
    <row r="291" spans="1:10" x14ac:dyDescent="0.2">
      <c r="A291" s="7" t="s">
        <v>129</v>
      </c>
      <c r="B291" s="7"/>
      <c r="C291" s="7"/>
      <c r="D291" s="7"/>
      <c r="E291" s="7"/>
      <c r="F291" s="7"/>
      <c r="G291" s="7"/>
      <c r="H291" s="7"/>
      <c r="I291" s="7"/>
      <c r="J291" s="19"/>
    </row>
    <row r="292" spans="1:10" x14ac:dyDescent="0.2">
      <c r="A292" s="7" t="s">
        <v>3</v>
      </c>
      <c r="B292" s="7"/>
      <c r="C292" s="7"/>
      <c r="D292" s="7"/>
      <c r="E292" s="7"/>
      <c r="F292" s="7"/>
      <c r="G292" s="7"/>
      <c r="H292" s="7"/>
      <c r="I292" s="7"/>
      <c r="J292" s="19"/>
    </row>
    <row r="293" spans="1:10" x14ac:dyDescent="0.2">
      <c r="B293" s="6"/>
      <c r="C293" s="1"/>
      <c r="D293" s="1"/>
      <c r="G293"/>
      <c r="H293"/>
      <c r="I293"/>
      <c r="J293" s="19"/>
    </row>
    <row r="294" spans="1:10" x14ac:dyDescent="0.2">
      <c r="A294" s="1"/>
      <c r="B294" s="1"/>
      <c r="C294" s="1" t="s">
        <v>133</v>
      </c>
      <c r="D294" s="1"/>
      <c r="G294"/>
      <c r="H294"/>
      <c r="I294"/>
      <c r="J294" s="19"/>
    </row>
    <row r="295" spans="1:10" x14ac:dyDescent="0.2">
      <c r="A295" s="1"/>
      <c r="B295" s="1"/>
      <c r="C295" s="1"/>
      <c r="D295" s="1"/>
      <c r="G295"/>
      <c r="H295"/>
      <c r="I295"/>
      <c r="J295" s="19"/>
    </row>
    <row r="296" spans="1:10" x14ac:dyDescent="0.2">
      <c r="A296" s="12"/>
      <c r="B296" s="12"/>
      <c r="C296" s="12" t="s">
        <v>68</v>
      </c>
      <c r="D296" s="12" t="s">
        <v>10</v>
      </c>
      <c r="E296" s="12" t="s">
        <v>69</v>
      </c>
      <c r="F296" s="12" t="s">
        <v>50</v>
      </c>
      <c r="G296"/>
      <c r="H296"/>
      <c r="I296"/>
      <c r="J296" s="19"/>
    </row>
    <row r="297" spans="1:10" x14ac:dyDescent="0.2">
      <c r="A297" s="12"/>
      <c r="B297" s="12"/>
      <c r="C297" s="12" t="s">
        <v>71</v>
      </c>
      <c r="D297" s="12" t="s">
        <v>72</v>
      </c>
      <c r="E297" s="12" t="s">
        <v>73</v>
      </c>
      <c r="F297" s="12" t="s">
        <v>110</v>
      </c>
      <c r="G297"/>
      <c r="H297"/>
      <c r="I297"/>
      <c r="J297" s="19"/>
    </row>
    <row r="298" spans="1:10" x14ac:dyDescent="0.2">
      <c r="A298" s="12"/>
      <c r="B298" s="12"/>
      <c r="C298" s="12" t="s">
        <v>76</v>
      </c>
      <c r="D298" s="12" t="s">
        <v>77</v>
      </c>
      <c r="E298" s="12" t="s">
        <v>78</v>
      </c>
      <c r="F298" s="12" t="s">
        <v>79</v>
      </c>
      <c r="G298"/>
      <c r="H298"/>
      <c r="I298"/>
      <c r="J298" s="19"/>
    </row>
    <row r="299" spans="1:10" x14ac:dyDescent="0.2">
      <c r="A299" s="12"/>
      <c r="B299" s="12"/>
      <c r="C299" s="12" t="s">
        <v>82</v>
      </c>
      <c r="D299" s="12" t="s">
        <v>83</v>
      </c>
      <c r="E299" s="12" t="s">
        <v>84</v>
      </c>
      <c r="F299" s="12" t="s">
        <v>85</v>
      </c>
      <c r="G299"/>
      <c r="H299"/>
      <c r="I299"/>
      <c r="J299" s="19"/>
    </row>
    <row r="300" spans="1:10" x14ac:dyDescent="0.2">
      <c r="A300" s="9" t="s">
        <v>91</v>
      </c>
      <c r="C300" s="1"/>
      <c r="D300" s="1"/>
      <c r="G300"/>
      <c r="H300"/>
      <c r="I300"/>
      <c r="J300" s="19"/>
    </row>
    <row r="301" spans="1:10" x14ac:dyDescent="0.2">
      <c r="C301" s="1"/>
      <c r="D301" s="1"/>
      <c r="G301"/>
      <c r="H301"/>
      <c r="I301"/>
      <c r="J301" s="19"/>
    </row>
    <row r="302" spans="1:10" x14ac:dyDescent="0.2">
      <c r="A302" s="6">
        <v>100</v>
      </c>
      <c r="B302" s="2" t="s">
        <v>32</v>
      </c>
      <c r="C302" s="1">
        <v>45627.089310000003</v>
      </c>
      <c r="D302" s="1">
        <v>0</v>
      </c>
      <c r="E302" s="1">
        <v>0</v>
      </c>
      <c r="F302" s="1">
        <f>E302+D302+C302</f>
        <v>45627.089310000003</v>
      </c>
      <c r="G302" s="21"/>
      <c r="H302"/>
      <c r="I302"/>
      <c r="J302" s="19"/>
    </row>
    <row r="303" spans="1:10" x14ac:dyDescent="0.2">
      <c r="A303" s="6">
        <v>200</v>
      </c>
      <c r="B303" s="2" t="s">
        <v>33</v>
      </c>
      <c r="C303" s="1">
        <v>36538.368770000001</v>
      </c>
      <c r="D303" s="1">
        <v>69.036000000000001</v>
      </c>
      <c r="E303" s="1">
        <v>235.78100000000001</v>
      </c>
      <c r="F303" s="1">
        <f>E303+D303+C303</f>
        <v>36843.185770000004</v>
      </c>
      <c r="G303" s="21"/>
      <c r="H303"/>
      <c r="I303"/>
      <c r="J303" s="19"/>
    </row>
    <row r="304" spans="1:10" x14ac:dyDescent="0.2">
      <c r="A304" s="6">
        <v>300</v>
      </c>
      <c r="B304" s="2" t="s">
        <v>34</v>
      </c>
      <c r="C304" s="1">
        <v>30445.778210000004</v>
      </c>
      <c r="D304" s="1">
        <v>2182.64</v>
      </c>
      <c r="E304" s="1">
        <v>7908.2740000000003</v>
      </c>
      <c r="F304" s="1">
        <f>E304+D304+C304</f>
        <v>40536.692210000008</v>
      </c>
      <c r="G304" s="21"/>
      <c r="H304"/>
      <c r="I304"/>
      <c r="J304" s="19"/>
    </row>
    <row r="305" spans="1:10" x14ac:dyDescent="0.2">
      <c r="A305" s="6">
        <v>400</v>
      </c>
      <c r="B305" s="2" t="s">
        <v>35</v>
      </c>
      <c r="C305" s="1">
        <v>22225.964</v>
      </c>
      <c r="D305" s="1">
        <v>1961.0169999999998</v>
      </c>
      <c r="E305" s="1">
        <v>2872.0149999999999</v>
      </c>
      <c r="F305" s="1">
        <f>E305+D305+C305</f>
        <v>27058.995999999999</v>
      </c>
      <c r="G305" s="21"/>
      <c r="H305"/>
      <c r="I305"/>
      <c r="J305" s="19"/>
    </row>
    <row r="306" spans="1:10" x14ac:dyDescent="0.2">
      <c r="A306" s="6">
        <v>500</v>
      </c>
      <c r="B306" s="2" t="s">
        <v>36</v>
      </c>
      <c r="C306" s="1">
        <v>6129.3549999999996</v>
      </c>
      <c r="D306" s="1">
        <v>508.54300000000001</v>
      </c>
      <c r="E306" s="1">
        <v>1016.769</v>
      </c>
      <c r="F306" s="1">
        <f>E306+D306+C306</f>
        <v>7654.6669999999995</v>
      </c>
      <c r="G306" s="21"/>
      <c r="H306"/>
      <c r="I306"/>
      <c r="J306" s="19"/>
    </row>
    <row r="307" spans="1:10" x14ac:dyDescent="0.2">
      <c r="C307" s="1"/>
      <c r="D307" s="1"/>
      <c r="G307" s="21"/>
      <c r="H307"/>
      <c r="I307"/>
      <c r="J307" s="19"/>
    </row>
    <row r="308" spans="1:10" x14ac:dyDescent="0.2">
      <c r="A308" s="9" t="s">
        <v>92</v>
      </c>
      <c r="C308" s="1"/>
      <c r="D308" s="1"/>
      <c r="G308" s="21"/>
      <c r="H308"/>
      <c r="I308"/>
      <c r="J308" s="19"/>
    </row>
    <row r="309" spans="1:10" x14ac:dyDescent="0.2">
      <c r="C309" s="1"/>
      <c r="D309" s="1"/>
      <c r="G309" s="21"/>
      <c r="H309"/>
      <c r="I309"/>
      <c r="J309" s="19"/>
    </row>
    <row r="310" spans="1:10" x14ac:dyDescent="0.2">
      <c r="A310" s="6">
        <v>100</v>
      </c>
      <c r="B310" s="2" t="s">
        <v>32</v>
      </c>
      <c r="C310" s="1">
        <v>245448</v>
      </c>
      <c r="D310" s="1">
        <v>0</v>
      </c>
      <c r="E310" s="1">
        <v>0</v>
      </c>
      <c r="F310" s="1">
        <f>E310+D310+C310</f>
        <v>245448</v>
      </c>
      <c r="G310" s="21"/>
      <c r="H310"/>
      <c r="I310"/>
      <c r="J310" s="19"/>
    </row>
    <row r="311" spans="1:10" x14ac:dyDescent="0.2">
      <c r="A311" s="6">
        <v>200</v>
      </c>
      <c r="B311" s="2" t="s">
        <v>33</v>
      </c>
      <c r="C311" s="1">
        <v>184722</v>
      </c>
      <c r="D311" s="1">
        <v>1076</v>
      </c>
      <c r="E311" s="1">
        <v>4860</v>
      </c>
      <c r="F311" s="1">
        <f>E311+D311+C311</f>
        <v>190658</v>
      </c>
      <c r="G311" s="21"/>
      <c r="H311"/>
      <c r="I311"/>
      <c r="J311" s="19"/>
    </row>
    <row r="312" spans="1:10" x14ac:dyDescent="0.2">
      <c r="A312" s="6">
        <v>300</v>
      </c>
      <c r="B312" s="2" t="s">
        <v>34</v>
      </c>
      <c r="C312" s="1">
        <v>315490</v>
      </c>
      <c r="D312" s="1">
        <v>61531</v>
      </c>
      <c r="E312" s="1">
        <v>44478</v>
      </c>
      <c r="F312" s="1">
        <f>E312+D312+C312</f>
        <v>421499</v>
      </c>
      <c r="G312" s="21"/>
      <c r="H312"/>
      <c r="I312"/>
      <c r="J312" s="19"/>
    </row>
    <row r="313" spans="1:10" x14ac:dyDescent="0.2">
      <c r="A313" s="6">
        <v>400</v>
      </c>
      <c r="B313" s="2" t="s">
        <v>35</v>
      </c>
      <c r="C313" s="1">
        <v>308861</v>
      </c>
      <c r="D313" s="1">
        <v>13111</v>
      </c>
      <c r="E313" s="1">
        <v>37808</v>
      </c>
      <c r="F313" s="1">
        <f>E313+D313+C313</f>
        <v>359780</v>
      </c>
      <c r="G313" s="21"/>
      <c r="H313"/>
      <c r="I313"/>
      <c r="J313" s="19"/>
    </row>
    <row r="314" spans="1:10" x14ac:dyDescent="0.2">
      <c r="A314" s="6">
        <v>500</v>
      </c>
      <c r="B314" s="2" t="s">
        <v>36</v>
      </c>
      <c r="C314" s="1">
        <v>72372</v>
      </c>
      <c r="D314" s="1">
        <v>8918</v>
      </c>
      <c r="E314" s="1">
        <v>13682</v>
      </c>
      <c r="F314" s="1">
        <f>E314+D314+C314</f>
        <v>94972</v>
      </c>
      <c r="G314" s="21"/>
      <c r="H314"/>
      <c r="I314"/>
      <c r="J314" s="19"/>
    </row>
    <row r="315" spans="1:10" x14ac:dyDescent="0.2">
      <c r="C315" s="1"/>
      <c r="D315" s="1"/>
      <c r="G315" s="21"/>
      <c r="H315"/>
      <c r="I315"/>
      <c r="J315" s="19"/>
    </row>
    <row r="316" spans="1:10" s="13" customFormat="1" x14ac:dyDescent="0.2">
      <c r="A316" s="9" t="s">
        <v>131</v>
      </c>
      <c r="B316" s="4"/>
      <c r="C316" s="3"/>
      <c r="D316" s="3"/>
      <c r="E316" s="3"/>
      <c r="F316" s="3"/>
      <c r="G316" s="23"/>
      <c r="J316" s="20"/>
    </row>
    <row r="317" spans="1:10" x14ac:dyDescent="0.2">
      <c r="C317" s="1"/>
      <c r="D317" s="1"/>
      <c r="G317" s="21"/>
      <c r="H317"/>
      <c r="I317"/>
      <c r="J317" s="19"/>
    </row>
    <row r="318" spans="1:10" x14ac:dyDescent="0.2">
      <c r="A318" s="6">
        <v>100</v>
      </c>
      <c r="B318" s="2" t="s">
        <v>32</v>
      </c>
      <c r="C318" s="1">
        <v>25938.120999999999</v>
      </c>
      <c r="D318" s="1">
        <v>0</v>
      </c>
      <c r="E318" s="1">
        <v>2871.9273699999999</v>
      </c>
      <c r="F318" s="1">
        <f>E318+D318+C318</f>
        <v>28810.04837</v>
      </c>
      <c r="G318" s="21"/>
      <c r="H318"/>
      <c r="I318"/>
      <c r="J318" s="19"/>
    </row>
    <row r="319" spans="1:10" x14ac:dyDescent="0.2">
      <c r="A319" s="6">
        <v>200</v>
      </c>
      <c r="B319" s="2" t="s">
        <v>33</v>
      </c>
      <c r="C319" s="1">
        <v>20867.701679999998</v>
      </c>
      <c r="D319" s="1">
        <v>316.32614000000001</v>
      </c>
      <c r="E319" s="1">
        <v>2626.4711400000001</v>
      </c>
      <c r="F319" s="1">
        <f>E319+D319+C319</f>
        <v>23810.498959999997</v>
      </c>
      <c r="G319" s="21"/>
      <c r="H319"/>
      <c r="I319"/>
      <c r="J319" s="19"/>
    </row>
    <row r="320" spans="1:10" x14ac:dyDescent="0.2">
      <c r="A320" s="6">
        <v>300</v>
      </c>
      <c r="B320" s="2" t="s">
        <v>34</v>
      </c>
      <c r="C320" s="1">
        <v>46767.760470000001</v>
      </c>
      <c r="D320" s="1">
        <v>7126.1931199999999</v>
      </c>
      <c r="E320" s="1">
        <v>6097.50432</v>
      </c>
      <c r="F320" s="1">
        <f>E320+D320+C320</f>
        <v>59991.457909999997</v>
      </c>
      <c r="G320" s="21"/>
      <c r="H320"/>
      <c r="I320"/>
      <c r="J320" s="19"/>
    </row>
    <row r="321" spans="1:10" x14ac:dyDescent="0.2">
      <c r="A321" s="6">
        <v>400</v>
      </c>
      <c r="B321" s="2" t="s">
        <v>35</v>
      </c>
      <c r="C321" s="1">
        <v>17308.708320000002</v>
      </c>
      <c r="D321" s="1">
        <v>2509.2160899999999</v>
      </c>
      <c r="E321" s="1">
        <v>1880.5102999999999</v>
      </c>
      <c r="F321" s="1">
        <f>E321+D321+C321</f>
        <v>21698.434710000001</v>
      </c>
      <c r="G321" s="21"/>
      <c r="H321"/>
      <c r="I321"/>
      <c r="J321" s="19"/>
    </row>
    <row r="322" spans="1:10" x14ac:dyDescent="0.2">
      <c r="A322" s="6">
        <v>500</v>
      </c>
      <c r="B322" s="2" t="s">
        <v>36</v>
      </c>
      <c r="C322" s="1">
        <v>7399.4412000000002</v>
      </c>
      <c r="D322" s="1">
        <v>856.37617</v>
      </c>
      <c r="E322" s="1">
        <v>1088.4738500000001</v>
      </c>
      <c r="F322" s="1">
        <f>E322+D322+C322</f>
        <v>9344.291220000001</v>
      </c>
      <c r="G322" s="21"/>
      <c r="H322"/>
      <c r="I322"/>
      <c r="J322" s="19"/>
    </row>
    <row r="323" spans="1:10" x14ac:dyDescent="0.2">
      <c r="A323" s="1"/>
      <c r="B323" s="1"/>
      <c r="C323" s="1"/>
      <c r="D323" s="1"/>
      <c r="G323"/>
      <c r="H323"/>
      <c r="I323"/>
      <c r="J323" s="19"/>
    </row>
    <row r="324" spans="1:10" x14ac:dyDescent="0.2">
      <c r="A324" s="8" t="s">
        <v>41</v>
      </c>
      <c r="B324" s="8"/>
      <c r="C324" s="1"/>
      <c r="D324" s="1"/>
      <c r="G324"/>
      <c r="H324"/>
      <c r="I324"/>
      <c r="J324" s="19"/>
    </row>
    <row r="325" spans="1:10" x14ac:dyDescent="0.2">
      <c r="A325" s="8" t="s">
        <v>42</v>
      </c>
      <c r="B325" s="8"/>
      <c r="C325" s="1"/>
      <c r="D325" s="1"/>
      <c r="G325"/>
      <c r="H325"/>
      <c r="I325"/>
      <c r="J325" s="19"/>
    </row>
    <row r="326" spans="1:10" x14ac:dyDescent="0.2">
      <c r="A326" s="16"/>
      <c r="B326" s="17"/>
      <c r="C326" s="17"/>
      <c r="D326" s="17"/>
      <c r="E326" s="18"/>
      <c r="F326" s="18"/>
      <c r="G326" s="18"/>
      <c r="H326" s="18"/>
      <c r="I326" s="18"/>
      <c r="J326" s="19"/>
    </row>
    <row r="327" spans="1:10" x14ac:dyDescent="0.2">
      <c r="A327" s="9" t="s">
        <v>112</v>
      </c>
      <c r="B327" s="6"/>
      <c r="C327" s="1"/>
      <c r="D327" s="1"/>
      <c r="G327"/>
      <c r="H327"/>
      <c r="I327"/>
      <c r="J327" s="19"/>
    </row>
    <row r="328" spans="1:10" x14ac:dyDescent="0.2">
      <c r="A328" s="2"/>
      <c r="E328" s="2"/>
      <c r="F328" s="14" t="str">
        <f>F60</f>
        <v xml:space="preserve">                  Annual Wage Forms A and B   - 2018</v>
      </c>
      <c r="G328"/>
      <c r="H328" s="2"/>
      <c r="I328" s="2"/>
      <c r="J328" s="19"/>
    </row>
    <row r="329" spans="1:10" x14ac:dyDescent="0.2">
      <c r="A329" s="7" t="s">
        <v>2</v>
      </c>
      <c r="B329" s="7"/>
      <c r="C329" s="7"/>
      <c r="D329" s="7"/>
      <c r="E329" s="7"/>
      <c r="F329" s="7"/>
      <c r="G329" s="7"/>
      <c r="H329" s="7"/>
      <c r="I329" s="7"/>
      <c r="J329" s="19"/>
    </row>
    <row r="330" spans="1:10" x14ac:dyDescent="0.2">
      <c r="A330" s="7" t="s">
        <v>129</v>
      </c>
      <c r="B330" s="7"/>
      <c r="C330" s="7"/>
      <c r="D330" s="7"/>
      <c r="E330" s="7"/>
      <c r="F330" s="7"/>
      <c r="G330" s="7"/>
      <c r="H330" s="7"/>
      <c r="I330" s="7"/>
      <c r="J330" s="19"/>
    </row>
    <row r="331" spans="1:10" x14ac:dyDescent="0.2">
      <c r="A331" s="7" t="s">
        <v>3</v>
      </c>
      <c r="B331" s="7"/>
      <c r="C331" s="7"/>
      <c r="D331" s="7"/>
      <c r="E331" s="7"/>
      <c r="F331" s="7"/>
      <c r="G331" s="7"/>
      <c r="H331" s="7"/>
      <c r="I331" s="7"/>
      <c r="J331" s="19"/>
    </row>
    <row r="332" spans="1:10" x14ac:dyDescent="0.2">
      <c r="B332" s="6"/>
      <c r="C332" s="1"/>
      <c r="D332" s="1"/>
      <c r="G332"/>
      <c r="H332"/>
      <c r="I332"/>
      <c r="J332" s="19"/>
    </row>
    <row r="333" spans="1:10" x14ac:dyDescent="0.2">
      <c r="A333" s="1"/>
      <c r="B333" s="1"/>
      <c r="C333" s="1" t="s">
        <v>133</v>
      </c>
      <c r="D333" s="1"/>
      <c r="G333"/>
      <c r="H333"/>
      <c r="I333"/>
      <c r="J333" s="19"/>
    </row>
    <row r="334" spans="1:10" x14ac:dyDescent="0.2">
      <c r="A334" s="1"/>
      <c r="B334" s="1"/>
      <c r="C334" s="1"/>
      <c r="D334" s="1"/>
      <c r="G334"/>
      <c r="H334"/>
      <c r="I334"/>
      <c r="J334" s="19"/>
    </row>
    <row r="335" spans="1:10" x14ac:dyDescent="0.2">
      <c r="A335" s="12"/>
      <c r="B335" s="12"/>
      <c r="C335" s="12" t="s">
        <v>68</v>
      </c>
      <c r="D335" s="12" t="s">
        <v>10</v>
      </c>
      <c r="E335" s="12" t="s">
        <v>69</v>
      </c>
      <c r="F335" s="12" t="s">
        <v>50</v>
      </c>
      <c r="G335"/>
      <c r="H335"/>
      <c r="I335"/>
      <c r="J335" s="19"/>
    </row>
    <row r="336" spans="1:10" x14ac:dyDescent="0.2">
      <c r="A336" s="12"/>
      <c r="B336" s="12"/>
      <c r="C336" s="12" t="s">
        <v>71</v>
      </c>
      <c r="D336" s="12" t="s">
        <v>72</v>
      </c>
      <c r="E336" s="12" t="s">
        <v>73</v>
      </c>
      <c r="F336" s="12" t="s">
        <v>110</v>
      </c>
      <c r="G336"/>
      <c r="H336"/>
      <c r="I336"/>
      <c r="J336" s="19"/>
    </row>
    <row r="337" spans="1:10" x14ac:dyDescent="0.2">
      <c r="A337" s="12"/>
      <c r="B337" s="12"/>
      <c r="C337" s="12" t="s">
        <v>76</v>
      </c>
      <c r="D337" s="12" t="s">
        <v>77</v>
      </c>
      <c r="E337" s="12" t="s">
        <v>78</v>
      </c>
      <c r="F337" s="12" t="s">
        <v>79</v>
      </c>
      <c r="G337"/>
      <c r="H337"/>
      <c r="I337"/>
      <c r="J337" s="19"/>
    </row>
    <row r="338" spans="1:10" x14ac:dyDescent="0.2">
      <c r="A338" s="12"/>
      <c r="B338" s="12"/>
      <c r="C338" s="12" t="s">
        <v>82</v>
      </c>
      <c r="D338" s="12" t="s">
        <v>83</v>
      </c>
      <c r="E338" s="12" t="s">
        <v>84</v>
      </c>
      <c r="F338" s="12" t="s">
        <v>85</v>
      </c>
      <c r="G338"/>
      <c r="H338"/>
      <c r="I338"/>
      <c r="J338" s="19"/>
    </row>
    <row r="339" spans="1:10" x14ac:dyDescent="0.2">
      <c r="A339" s="9" t="s">
        <v>95</v>
      </c>
      <c r="C339" s="1"/>
      <c r="D339" s="1"/>
      <c r="G339"/>
      <c r="H339"/>
      <c r="I339"/>
      <c r="J339" s="19"/>
    </row>
    <row r="340" spans="1:10" x14ac:dyDescent="0.2">
      <c r="C340" s="1"/>
      <c r="D340" s="1"/>
      <c r="G340"/>
      <c r="H340"/>
      <c r="I340"/>
      <c r="J340" s="19"/>
    </row>
    <row r="341" spans="1:10" x14ac:dyDescent="0.2">
      <c r="A341" s="6">
        <v>100</v>
      </c>
      <c r="B341" s="2" t="s">
        <v>32</v>
      </c>
      <c r="C341" s="1">
        <v>428888.70001999999</v>
      </c>
      <c r="D341" s="1">
        <v>1.4529100000000001</v>
      </c>
      <c r="E341" s="1">
        <v>31311.1476</v>
      </c>
      <c r="F341" s="1">
        <f>E341+D341+C341</f>
        <v>460201.30053000001</v>
      </c>
      <c r="G341"/>
      <c r="H341"/>
      <c r="I341"/>
      <c r="J341" s="19"/>
    </row>
    <row r="342" spans="1:10" x14ac:dyDescent="0.2">
      <c r="A342" s="6">
        <v>200</v>
      </c>
      <c r="B342" s="2" t="s">
        <v>33</v>
      </c>
      <c r="C342" s="1">
        <v>198479.36790000001</v>
      </c>
      <c r="D342" s="1">
        <v>7573.2154</v>
      </c>
      <c r="E342" s="1">
        <v>22410.032070000001</v>
      </c>
      <c r="F342" s="1">
        <f>E342+D342+C342</f>
        <v>228462.61537000001</v>
      </c>
      <c r="G342"/>
      <c r="H342"/>
      <c r="I342"/>
      <c r="J342" s="19"/>
    </row>
    <row r="343" spans="1:10" x14ac:dyDescent="0.2">
      <c r="A343" s="6">
        <v>300</v>
      </c>
      <c r="B343" s="2" t="s">
        <v>34</v>
      </c>
      <c r="C343" s="1">
        <v>610937.9362699982</v>
      </c>
      <c r="D343" s="1">
        <v>76641.472580000016</v>
      </c>
      <c r="E343" s="1">
        <v>97140.020839999997</v>
      </c>
      <c r="F343" s="1">
        <f>E343+D343+C343</f>
        <v>784719.42968999827</v>
      </c>
      <c r="G343"/>
      <c r="H343"/>
      <c r="I343"/>
      <c r="J343" s="19"/>
    </row>
    <row r="344" spans="1:10" x14ac:dyDescent="0.2">
      <c r="A344" s="6">
        <v>400</v>
      </c>
      <c r="B344" s="2" t="s">
        <v>35</v>
      </c>
      <c r="C344" s="1">
        <v>507639.47844000015</v>
      </c>
      <c r="D344" s="1">
        <v>48745.096250000002</v>
      </c>
      <c r="E344" s="1">
        <v>76413.49175999999</v>
      </c>
      <c r="F344" s="1">
        <f>E344+D344+C344</f>
        <v>632798.06645000016</v>
      </c>
      <c r="G344"/>
      <c r="H344"/>
      <c r="I344"/>
      <c r="J344" s="19"/>
    </row>
    <row r="345" spans="1:10" x14ac:dyDescent="0.2">
      <c r="A345" s="6">
        <v>500</v>
      </c>
      <c r="B345" s="2" t="s">
        <v>36</v>
      </c>
      <c r="C345" s="1">
        <v>102415.16430000002</v>
      </c>
      <c r="D345" s="1">
        <v>2054.6601300000002</v>
      </c>
      <c r="E345" s="1">
        <v>9092.3798999999981</v>
      </c>
      <c r="F345" s="1">
        <f>E345+D345+C345</f>
        <v>113562.20433000002</v>
      </c>
      <c r="G345"/>
      <c r="H345"/>
      <c r="I345"/>
      <c r="J345" s="19"/>
    </row>
    <row r="346" spans="1:10" x14ac:dyDescent="0.2">
      <c r="C346" s="1"/>
      <c r="D346" s="1"/>
      <c r="G346"/>
      <c r="H346"/>
      <c r="I346"/>
      <c r="J346" s="19"/>
    </row>
    <row r="347" spans="1:10" x14ac:dyDescent="0.2">
      <c r="A347" s="9" t="s">
        <v>96</v>
      </c>
      <c r="C347" s="1"/>
      <c r="D347" s="1"/>
      <c r="G347"/>
      <c r="H347"/>
      <c r="I347"/>
      <c r="J347" s="19"/>
    </row>
    <row r="348" spans="1:10" x14ac:dyDescent="0.2">
      <c r="C348" s="1"/>
      <c r="D348" s="1"/>
      <c r="G348"/>
      <c r="H348"/>
      <c r="I348"/>
      <c r="J348" s="19"/>
    </row>
    <row r="349" spans="1:10" x14ac:dyDescent="0.2">
      <c r="A349" s="6">
        <v>100</v>
      </c>
      <c r="B349" s="2" t="s">
        <v>32</v>
      </c>
      <c r="C349" s="1">
        <f t="shared" ref="C349:E353" si="16">C263+C271+C279+C302+C310+C318+C341</f>
        <v>1211429.6162200002</v>
      </c>
      <c r="D349" s="1">
        <f t="shared" si="16"/>
        <v>1.4529100000000001</v>
      </c>
      <c r="E349" s="1">
        <f t="shared" si="16"/>
        <v>34183.074970000001</v>
      </c>
      <c r="F349" s="1">
        <f>F263+F271+F279+F302+F310+F318+F341</f>
        <v>1245614.1441000002</v>
      </c>
      <c r="G349"/>
      <c r="H349"/>
      <c r="I349"/>
      <c r="J349" s="19"/>
    </row>
    <row r="350" spans="1:10" x14ac:dyDescent="0.2">
      <c r="A350" s="6">
        <v>200</v>
      </c>
      <c r="B350" s="2" t="s">
        <v>33</v>
      </c>
      <c r="C350" s="1">
        <f t="shared" si="16"/>
        <v>1068670.1271299999</v>
      </c>
      <c r="D350" s="1">
        <f t="shared" si="16"/>
        <v>32969.827400000002</v>
      </c>
      <c r="E350" s="1">
        <f t="shared" si="16"/>
        <v>50976.051980000004</v>
      </c>
      <c r="F350" s="1">
        <f>F264+F272+F280+F303+F311+F319+F342</f>
        <v>1152616.00651</v>
      </c>
      <c r="G350"/>
      <c r="H350"/>
      <c r="I350"/>
      <c r="J350" s="19"/>
    </row>
    <row r="351" spans="1:10" x14ac:dyDescent="0.2">
      <c r="A351" s="6">
        <v>300</v>
      </c>
      <c r="B351" s="2" t="s">
        <v>34</v>
      </c>
      <c r="C351" s="1">
        <f t="shared" si="16"/>
        <v>1972687.3962299982</v>
      </c>
      <c r="D351" s="1">
        <f t="shared" si="16"/>
        <v>416084.46561000001</v>
      </c>
      <c r="E351" s="1">
        <f t="shared" si="16"/>
        <v>320822.52552999998</v>
      </c>
      <c r="F351" s="1">
        <f>F265+F273+F281+F304+F312+F320+F343</f>
        <v>2709594.3873699983</v>
      </c>
      <c r="G351"/>
      <c r="H351"/>
      <c r="I351"/>
      <c r="J351" s="19"/>
    </row>
    <row r="352" spans="1:10" x14ac:dyDescent="0.2">
      <c r="A352" s="6">
        <v>400</v>
      </c>
      <c r="B352" s="2" t="s">
        <v>35</v>
      </c>
      <c r="C352" s="1">
        <f t="shared" si="16"/>
        <v>1621895.1086600001</v>
      </c>
      <c r="D352" s="1">
        <f t="shared" si="16"/>
        <v>229782.41427000001</v>
      </c>
      <c r="E352" s="1">
        <f t="shared" si="16"/>
        <v>217635.04646999994</v>
      </c>
      <c r="F352" s="1">
        <f>F266+F274+F282+F305+F313+F321+F344</f>
        <v>2069312.5693999999</v>
      </c>
      <c r="G352"/>
      <c r="H352"/>
      <c r="I352"/>
      <c r="J352" s="19"/>
    </row>
    <row r="353" spans="1:13" x14ac:dyDescent="0.2">
      <c r="A353" s="6">
        <v>500</v>
      </c>
      <c r="B353" s="2" t="s">
        <v>36</v>
      </c>
      <c r="C353" s="1">
        <f t="shared" si="16"/>
        <v>404868.49109000002</v>
      </c>
      <c r="D353" s="1">
        <f t="shared" si="16"/>
        <v>46991.280280000006</v>
      </c>
      <c r="E353" s="1">
        <f t="shared" si="16"/>
        <v>67761.903219999993</v>
      </c>
      <c r="F353" s="1">
        <f>F267+F275+F283+F306+F314+F322+F345</f>
        <v>519621.67459000007</v>
      </c>
      <c r="G353"/>
      <c r="H353"/>
      <c r="I353"/>
      <c r="J353" s="19"/>
    </row>
    <row r="354" spans="1:13" x14ac:dyDescent="0.2">
      <c r="C354" s="1"/>
      <c r="D354" s="1"/>
      <c r="G354"/>
      <c r="H354"/>
      <c r="I354"/>
      <c r="J354" s="19"/>
    </row>
    <row r="355" spans="1:13" s="13" customFormat="1" x14ac:dyDescent="0.2">
      <c r="A355" s="64" t="s">
        <v>97</v>
      </c>
      <c r="B355" s="4"/>
      <c r="C355" s="3"/>
      <c r="D355" s="3"/>
      <c r="E355" s="3"/>
      <c r="F355" s="3"/>
      <c r="J355" s="20"/>
    </row>
    <row r="356" spans="1:13" x14ac:dyDescent="0.2">
      <c r="C356" s="1"/>
      <c r="D356" s="1"/>
      <c r="G356"/>
      <c r="H356"/>
      <c r="I356"/>
      <c r="J356" s="19"/>
    </row>
    <row r="357" spans="1:13" x14ac:dyDescent="0.2">
      <c r="A357" s="6">
        <v>100</v>
      </c>
      <c r="B357" s="2" t="s">
        <v>32</v>
      </c>
      <c r="C357" s="1">
        <v>107242.60920000001</v>
      </c>
      <c r="D357" s="1">
        <v>5.2654700000000005</v>
      </c>
      <c r="E357" s="1">
        <v>32729.079059999996</v>
      </c>
      <c r="F357" s="1">
        <f>E357+D357+C357</f>
        <v>139976.95373000001</v>
      </c>
      <c r="G357"/>
      <c r="H357"/>
      <c r="I357"/>
      <c r="J357" s="19"/>
      <c r="K357" s="21"/>
      <c r="L357" s="21"/>
      <c r="M357" s="21"/>
    </row>
    <row r="358" spans="1:13" x14ac:dyDescent="0.2">
      <c r="A358" s="6">
        <v>200</v>
      </c>
      <c r="B358" s="2" t="s">
        <v>33</v>
      </c>
      <c r="C358" s="1">
        <v>345986.88312999997</v>
      </c>
      <c r="D358" s="1">
        <v>23528.033150000003</v>
      </c>
      <c r="E358" s="1">
        <v>68150.609670000005</v>
      </c>
      <c r="F358" s="1">
        <f>E358+D358+C358</f>
        <v>437665.52594999998</v>
      </c>
      <c r="G358"/>
      <c r="H358"/>
      <c r="I358"/>
      <c r="J358" s="19"/>
      <c r="K358" s="21"/>
      <c r="L358" s="21"/>
      <c r="M358" s="21"/>
    </row>
    <row r="359" spans="1:13" x14ac:dyDescent="0.2">
      <c r="A359" s="6">
        <v>300</v>
      </c>
      <c r="B359" s="2" t="s">
        <v>34</v>
      </c>
      <c r="C359" s="1">
        <v>185643.85600999999</v>
      </c>
      <c r="D359" s="1">
        <v>82842.439879999991</v>
      </c>
      <c r="E359" s="1">
        <v>44540.722050000004</v>
      </c>
      <c r="F359" s="1">
        <f>E359+D359+C359</f>
        <v>313027.01793999999</v>
      </c>
      <c r="G359"/>
      <c r="H359"/>
      <c r="I359"/>
      <c r="J359" s="19"/>
      <c r="K359" s="21"/>
      <c r="L359" s="21"/>
      <c r="M359" s="21"/>
    </row>
    <row r="360" spans="1:13" x14ac:dyDescent="0.2">
      <c r="A360" s="6">
        <v>400</v>
      </c>
      <c r="B360" s="2" t="s">
        <v>35</v>
      </c>
      <c r="C360" s="1">
        <v>256396.37294</v>
      </c>
      <c r="D360" s="1">
        <v>42616.748199999995</v>
      </c>
      <c r="E360" s="1">
        <v>36394.330179999997</v>
      </c>
      <c r="F360" s="1">
        <f>E360+D360+C360</f>
        <v>335407.45131999999</v>
      </c>
      <c r="G360"/>
      <c r="H360"/>
      <c r="I360"/>
      <c r="J360" s="19"/>
      <c r="K360" s="21"/>
      <c r="L360" s="21"/>
      <c r="M360" s="21"/>
    </row>
    <row r="361" spans="1:13" x14ac:dyDescent="0.2">
      <c r="A361" s="6">
        <v>500</v>
      </c>
      <c r="B361" s="2" t="s">
        <v>36</v>
      </c>
      <c r="C361" s="1">
        <v>133824.71288000001</v>
      </c>
      <c r="D361" s="1">
        <v>16331.86767</v>
      </c>
      <c r="E361" s="1">
        <v>21254.220450000004</v>
      </c>
      <c r="F361" s="1">
        <f>E361+D361+C361</f>
        <v>171410.80100000001</v>
      </c>
      <c r="G361"/>
      <c r="H361"/>
      <c r="I361"/>
      <c r="J361" s="19"/>
      <c r="K361" s="21"/>
      <c r="L361" s="21"/>
      <c r="M361" s="21"/>
    </row>
    <row r="362" spans="1:13" x14ac:dyDescent="0.2">
      <c r="A362" s="1"/>
      <c r="B362" s="1"/>
      <c r="C362" s="1"/>
      <c r="D362" s="1"/>
      <c r="G362"/>
      <c r="H362"/>
      <c r="I362"/>
      <c r="J362" s="19"/>
    </row>
    <row r="363" spans="1:13" x14ac:dyDescent="0.2">
      <c r="A363" s="8" t="s">
        <v>41</v>
      </c>
      <c r="B363" s="8"/>
      <c r="C363" s="8"/>
      <c r="D363" s="8"/>
      <c r="E363" s="8"/>
      <c r="F363" s="8"/>
      <c r="G363"/>
      <c r="H363"/>
      <c r="I363"/>
      <c r="J363" s="19"/>
    </row>
    <row r="364" spans="1:13" x14ac:dyDescent="0.2">
      <c r="A364" s="8" t="s">
        <v>42</v>
      </c>
      <c r="B364" s="8"/>
      <c r="C364" s="8"/>
      <c r="D364" s="8"/>
      <c r="E364" s="8"/>
      <c r="F364" s="8"/>
      <c r="G364"/>
      <c r="H364"/>
      <c r="I364"/>
      <c r="J364" s="19"/>
    </row>
    <row r="365" spans="1:13" x14ac:dyDescent="0.2">
      <c r="A365" s="16"/>
      <c r="B365" s="17"/>
      <c r="C365" s="17"/>
      <c r="D365" s="17"/>
      <c r="E365" s="18"/>
      <c r="F365" s="18"/>
      <c r="G365" s="18"/>
      <c r="H365" s="18"/>
      <c r="I365" s="18"/>
      <c r="J365" s="19"/>
    </row>
    <row r="366" spans="1:13" x14ac:dyDescent="0.2">
      <c r="A366" s="1" t="s">
        <v>113</v>
      </c>
      <c r="B366" s="1"/>
      <c r="C366" s="1"/>
      <c r="D366" s="1"/>
      <c r="G366"/>
      <c r="H366"/>
      <c r="I366"/>
      <c r="J366" s="19"/>
    </row>
    <row r="367" spans="1:13" x14ac:dyDescent="0.2">
      <c r="A367"/>
      <c r="B367"/>
      <c r="C367"/>
      <c r="D367"/>
      <c r="E367"/>
      <c r="F367" s="70" t="str">
        <f>F60</f>
        <v xml:space="preserve">                  Annual Wage Forms A and B   - 2018</v>
      </c>
      <c r="G367"/>
      <c r="H367"/>
      <c r="I367"/>
      <c r="J367" s="19"/>
    </row>
    <row r="368" spans="1:13" x14ac:dyDescent="0.2">
      <c r="A368" s="7" t="s">
        <v>2</v>
      </c>
      <c r="B368" s="7"/>
      <c r="C368" s="7"/>
      <c r="D368" s="7"/>
      <c r="E368" s="7"/>
      <c r="F368" s="7"/>
      <c r="G368" s="7"/>
      <c r="H368" s="7"/>
      <c r="I368" s="2"/>
      <c r="J368" s="19"/>
    </row>
    <row r="369" spans="1:10" x14ac:dyDescent="0.2">
      <c r="A369" s="7" t="s">
        <v>129</v>
      </c>
      <c r="B369" s="7"/>
      <c r="C369" s="7"/>
      <c r="D369" s="7"/>
      <c r="E369" s="7"/>
      <c r="F369" s="7"/>
      <c r="G369" s="7"/>
      <c r="H369" s="7"/>
      <c r="I369" s="2"/>
      <c r="J369" s="19"/>
    </row>
    <row r="370" spans="1:10" x14ac:dyDescent="0.2">
      <c r="A370" s="7" t="s">
        <v>3</v>
      </c>
      <c r="B370" s="7"/>
      <c r="C370" s="7"/>
      <c r="D370" s="7"/>
      <c r="E370" s="7"/>
      <c r="F370" s="7"/>
      <c r="G370" s="7"/>
      <c r="H370" s="7"/>
      <c r="I370" s="2"/>
      <c r="J370" s="19"/>
    </row>
    <row r="371" spans="1:10" x14ac:dyDescent="0.2">
      <c r="A371" s="1"/>
      <c r="B371" s="1"/>
      <c r="C371" s="1"/>
      <c r="D371" s="1"/>
      <c r="G371"/>
      <c r="H371"/>
      <c r="I371"/>
      <c r="J371" s="19"/>
    </row>
    <row r="372" spans="1:10" x14ac:dyDescent="0.2">
      <c r="A372" s="1"/>
      <c r="B372" s="1"/>
      <c r="C372" s="7" t="s">
        <v>134</v>
      </c>
      <c r="D372" s="7"/>
      <c r="E372" s="7"/>
      <c r="F372" s="7"/>
      <c r="G372"/>
      <c r="H372"/>
      <c r="I372"/>
      <c r="J372" s="19"/>
    </row>
    <row r="373" spans="1:10" x14ac:dyDescent="0.2">
      <c r="A373" s="1"/>
      <c r="B373" s="1"/>
      <c r="E373" s="2"/>
      <c r="F373" s="2"/>
      <c r="G373"/>
      <c r="H373"/>
      <c r="I373"/>
      <c r="J373" s="19"/>
    </row>
    <row r="374" spans="1:10" x14ac:dyDescent="0.2">
      <c r="A374" s="1"/>
      <c r="B374" s="1"/>
      <c r="C374" s="6" t="s">
        <v>9</v>
      </c>
      <c r="D374" s="6" t="s">
        <v>114</v>
      </c>
      <c r="E374" s="6" t="s">
        <v>99</v>
      </c>
      <c r="F374" s="6" t="s">
        <v>50</v>
      </c>
      <c r="G374"/>
      <c r="H374"/>
      <c r="I374"/>
      <c r="J374" s="19"/>
    </row>
    <row r="375" spans="1:10" x14ac:dyDescent="0.2">
      <c r="A375" s="1"/>
      <c r="B375" s="1"/>
      <c r="C375" s="6" t="s">
        <v>13</v>
      </c>
      <c r="D375" s="6" t="s">
        <v>13</v>
      </c>
      <c r="E375" s="6" t="s">
        <v>100</v>
      </c>
      <c r="F375" s="6" t="s">
        <v>110</v>
      </c>
      <c r="G375"/>
      <c r="H375"/>
      <c r="I375"/>
      <c r="J375" s="19"/>
    </row>
    <row r="376" spans="1:10" x14ac:dyDescent="0.2">
      <c r="A376" s="1"/>
      <c r="B376" s="1"/>
      <c r="C376" s="6" t="s">
        <v>14</v>
      </c>
      <c r="D376" s="6" t="s">
        <v>14</v>
      </c>
      <c r="E376" s="6" t="s">
        <v>102</v>
      </c>
      <c r="F376" s="6" t="s">
        <v>79</v>
      </c>
      <c r="G376"/>
      <c r="H376"/>
      <c r="I376"/>
      <c r="J376" s="19"/>
    </row>
    <row r="377" spans="1:10" x14ac:dyDescent="0.2">
      <c r="A377" s="1"/>
      <c r="B377" s="1"/>
      <c r="C377" s="6" t="s">
        <v>105</v>
      </c>
      <c r="D377" s="6" t="s">
        <v>105</v>
      </c>
      <c r="E377" s="6" t="s">
        <v>106</v>
      </c>
      <c r="F377" s="6" t="s">
        <v>85</v>
      </c>
      <c r="G377"/>
      <c r="H377"/>
      <c r="I377"/>
      <c r="J377" s="19"/>
    </row>
    <row r="378" spans="1:10" x14ac:dyDescent="0.2">
      <c r="A378" s="9" t="s">
        <v>86</v>
      </c>
      <c r="C378" s="1"/>
      <c r="D378" s="1"/>
      <c r="G378"/>
      <c r="H378"/>
      <c r="I378"/>
      <c r="J378" s="19"/>
    </row>
    <row r="379" spans="1:10" x14ac:dyDescent="0.2">
      <c r="C379" s="1"/>
      <c r="D379" s="1"/>
      <c r="G379"/>
      <c r="H379"/>
      <c r="I379"/>
      <c r="J379" s="19"/>
    </row>
    <row r="380" spans="1:10" x14ac:dyDescent="0.2">
      <c r="A380" s="6">
        <v>600</v>
      </c>
      <c r="B380" s="2" t="s">
        <v>37</v>
      </c>
      <c r="C380" s="1">
        <v>1353114.8370000001</v>
      </c>
      <c r="D380" s="1">
        <v>130909.232</v>
      </c>
      <c r="E380" s="1">
        <v>473090.89799999999</v>
      </c>
      <c r="F380" s="1">
        <f>E380+D380+C380</f>
        <v>1957114.9670000002</v>
      </c>
      <c r="G380"/>
      <c r="H380"/>
      <c r="I380"/>
      <c r="J380" s="19"/>
    </row>
    <row r="381" spans="1:10" x14ac:dyDescent="0.2">
      <c r="A381" s="6">
        <v>700</v>
      </c>
      <c r="B381" s="2" t="s">
        <v>38</v>
      </c>
      <c r="C381" s="1">
        <f>SUM(C263:C267)+C380</f>
        <v>3160815.4560000002</v>
      </c>
      <c r="D381" s="1">
        <f>SUM(D263:D267)+D380</f>
        <v>414214.17700000003</v>
      </c>
      <c r="E381" s="1">
        <f>SUM(E263:E267)+E380</f>
        <v>609051.64399999997</v>
      </c>
      <c r="F381" s="1">
        <f>SUM(F263:F267)+F380</f>
        <v>4184081.2770000002</v>
      </c>
      <c r="G381"/>
      <c r="H381"/>
      <c r="I381"/>
      <c r="J381" s="19"/>
    </row>
    <row r="382" spans="1:10" x14ac:dyDescent="0.2">
      <c r="C382" s="1"/>
      <c r="D382" s="1"/>
      <c r="G382"/>
      <c r="H382"/>
      <c r="I382"/>
      <c r="J382" s="19"/>
    </row>
    <row r="383" spans="1:10" x14ac:dyDescent="0.2">
      <c r="A383" s="6" t="s">
        <v>87</v>
      </c>
      <c r="C383" s="1"/>
      <c r="D383" s="1"/>
      <c r="G383"/>
      <c r="H383"/>
      <c r="I383"/>
      <c r="J383" s="19"/>
    </row>
    <row r="384" spans="1:10" x14ac:dyDescent="0.2">
      <c r="C384" s="1"/>
      <c r="D384" s="1"/>
      <c r="G384"/>
      <c r="H384"/>
      <c r="I384"/>
      <c r="J384" s="19"/>
    </row>
    <row r="385" spans="1:10" x14ac:dyDescent="0.2">
      <c r="A385" s="6">
        <v>600</v>
      </c>
      <c r="B385" s="2" t="s">
        <v>37</v>
      </c>
      <c r="C385" s="1">
        <v>491902.70438000001</v>
      </c>
      <c r="D385" s="1">
        <v>75406.857310000007</v>
      </c>
      <c r="E385" s="1">
        <v>197567.80494</v>
      </c>
      <c r="F385" s="1">
        <f>E385+D385+C385</f>
        <v>764877.36663000006</v>
      </c>
      <c r="G385"/>
      <c r="H385"/>
      <c r="I385"/>
      <c r="J385" s="19"/>
    </row>
    <row r="386" spans="1:10" x14ac:dyDescent="0.2">
      <c r="A386" s="6">
        <v>700</v>
      </c>
      <c r="B386" s="2" t="s">
        <v>38</v>
      </c>
      <c r="C386" s="1">
        <f>SUM(C271:C275)+C385</f>
        <v>1388184.8898200002</v>
      </c>
      <c r="D386" s="1">
        <f>SUM(D271:D275)+D385</f>
        <v>231518.10798999999</v>
      </c>
      <c r="E386" s="1">
        <f>SUM(E271:E275)+E385</f>
        <v>363438.86296</v>
      </c>
      <c r="F386" s="1">
        <f>SUM(F271:F275)+F385</f>
        <v>1983141.8607699999</v>
      </c>
      <c r="G386"/>
      <c r="H386"/>
      <c r="I386"/>
      <c r="J386" s="19"/>
    </row>
    <row r="387" spans="1:10" x14ac:dyDescent="0.2">
      <c r="C387" s="1"/>
      <c r="D387" s="1"/>
      <c r="G387"/>
      <c r="H387"/>
      <c r="I387"/>
      <c r="J387" s="19"/>
    </row>
    <row r="388" spans="1:10" x14ac:dyDescent="0.2">
      <c r="A388" s="65" t="s">
        <v>88</v>
      </c>
      <c r="B388" s="66"/>
      <c r="C388" s="67"/>
      <c r="D388" s="67"/>
      <c r="E388" s="67"/>
      <c r="F388" s="67"/>
      <c r="G388"/>
      <c r="H388"/>
      <c r="I388"/>
      <c r="J388" s="19"/>
    </row>
    <row r="389" spans="1:10" x14ac:dyDescent="0.2">
      <c r="A389" s="68"/>
      <c r="B389" s="66"/>
      <c r="C389" s="67"/>
      <c r="D389" s="67"/>
      <c r="E389" s="67"/>
      <c r="F389" s="67"/>
      <c r="G389"/>
      <c r="H389"/>
      <c r="I389"/>
      <c r="J389" s="19"/>
    </row>
    <row r="390" spans="1:10" x14ac:dyDescent="0.2">
      <c r="A390" s="68">
        <v>600</v>
      </c>
      <c r="B390" s="66" t="s">
        <v>37</v>
      </c>
      <c r="C390" s="67">
        <v>210511</v>
      </c>
      <c r="D390" s="67">
        <v>28839</v>
      </c>
      <c r="E390" s="67">
        <v>67623</v>
      </c>
      <c r="F390" s="67">
        <v>306973</v>
      </c>
      <c r="G390"/>
      <c r="H390"/>
      <c r="I390"/>
      <c r="J390" s="19"/>
    </row>
    <row r="391" spans="1:10" x14ac:dyDescent="0.2">
      <c r="A391" s="68">
        <v>700</v>
      </c>
      <c r="B391" s="66" t="s">
        <v>38</v>
      </c>
      <c r="C391" s="67">
        <f>SUM(C279:C283)+C390</f>
        <v>551577</v>
      </c>
      <c r="D391" s="67">
        <f>SUM(D279:D283)+D390</f>
        <v>80071</v>
      </c>
      <c r="E391" s="67">
        <f>SUM(E279:E283)+E390</f>
        <v>93377</v>
      </c>
      <c r="F391" s="67">
        <f>SUM(F279:F283)+F390</f>
        <v>725025</v>
      </c>
      <c r="G391"/>
      <c r="H391"/>
      <c r="I391"/>
      <c r="J391" s="19"/>
    </row>
    <row r="392" spans="1:10" x14ac:dyDescent="0.2">
      <c r="A392" s="68"/>
      <c r="B392" s="66"/>
      <c r="C392" s="67"/>
      <c r="D392" s="67"/>
      <c r="E392" s="67"/>
      <c r="F392" s="67"/>
      <c r="G392"/>
      <c r="H392"/>
      <c r="I392"/>
      <c r="J392" s="19"/>
    </row>
    <row r="393" spans="1:10" x14ac:dyDescent="0.2">
      <c r="A393" s="9" t="s">
        <v>91</v>
      </c>
      <c r="C393" s="1"/>
      <c r="D393" s="1"/>
      <c r="G393"/>
      <c r="H393"/>
      <c r="I393"/>
      <c r="J393" s="19"/>
    </row>
    <row r="394" spans="1:10" x14ac:dyDescent="0.2">
      <c r="C394" s="1"/>
      <c r="D394" s="1"/>
      <c r="G394"/>
      <c r="H394"/>
      <c r="I394"/>
      <c r="J394" s="19"/>
    </row>
    <row r="395" spans="1:10" x14ac:dyDescent="0.2">
      <c r="A395" s="6">
        <v>600</v>
      </c>
      <c r="B395" s="2" t="s">
        <v>37</v>
      </c>
      <c r="C395" s="1">
        <v>81409.456000000006</v>
      </c>
      <c r="D395" s="1">
        <v>11434.762000000001</v>
      </c>
      <c r="E395" s="1">
        <v>19320.260999999999</v>
      </c>
      <c r="F395" s="1">
        <f>E395+D395+C395</f>
        <v>112164.47900000001</v>
      </c>
      <c r="G395"/>
      <c r="H395"/>
      <c r="I395"/>
      <c r="J395" s="19"/>
    </row>
    <row r="396" spans="1:10" x14ac:dyDescent="0.2">
      <c r="A396" s="6">
        <v>700</v>
      </c>
      <c r="B396" s="2" t="s">
        <v>38</v>
      </c>
      <c r="C396" s="1">
        <f>SUM(C302:C306)+C395</f>
        <v>222376.01129000002</v>
      </c>
      <c r="D396" s="1">
        <f>SUM(D302:D306)+D395</f>
        <v>16155.998</v>
      </c>
      <c r="E396" s="1">
        <f>SUM(E302:E306)+E395</f>
        <v>31353.1</v>
      </c>
      <c r="F396" s="1">
        <f>SUM(F302:F306)+F395</f>
        <v>269885.10928999999</v>
      </c>
      <c r="G396"/>
      <c r="H396"/>
      <c r="I396"/>
      <c r="J396" s="19"/>
    </row>
    <row r="397" spans="1:10" x14ac:dyDescent="0.2">
      <c r="C397" s="1"/>
      <c r="D397" s="1"/>
      <c r="G397"/>
      <c r="H397"/>
      <c r="I397"/>
      <c r="J397" s="19"/>
    </row>
    <row r="398" spans="1:10" x14ac:dyDescent="0.2">
      <c r="A398" s="9" t="s">
        <v>92</v>
      </c>
      <c r="C398" s="1"/>
      <c r="D398" s="1"/>
      <c r="G398"/>
      <c r="H398"/>
      <c r="I398"/>
      <c r="J398" s="19"/>
    </row>
    <row r="399" spans="1:10" x14ac:dyDescent="0.2">
      <c r="C399" s="1"/>
      <c r="D399" s="1"/>
      <c r="G399"/>
      <c r="H399"/>
      <c r="I399"/>
      <c r="J399" s="19"/>
    </row>
    <row r="400" spans="1:10" x14ac:dyDescent="0.2">
      <c r="A400" s="6">
        <v>600</v>
      </c>
      <c r="B400" s="2" t="s">
        <v>37</v>
      </c>
      <c r="C400" s="1">
        <v>648480</v>
      </c>
      <c r="D400" s="1">
        <v>118850</v>
      </c>
      <c r="E400" s="1">
        <v>178463</v>
      </c>
      <c r="F400" s="1">
        <f>E400+D400+C400</f>
        <v>945793</v>
      </c>
      <c r="G400"/>
      <c r="H400"/>
      <c r="I400"/>
      <c r="J400" s="19"/>
    </row>
    <row r="401" spans="1:10" x14ac:dyDescent="0.2">
      <c r="A401" s="6">
        <v>700</v>
      </c>
      <c r="B401" s="2" t="s">
        <v>38</v>
      </c>
      <c r="C401" s="1">
        <f>SUM(C310:C314)+C400</f>
        <v>1775373</v>
      </c>
      <c r="D401" s="1">
        <f>SUM(D310:D314)+D400</f>
        <v>203486</v>
      </c>
      <c r="E401" s="1">
        <f>SUM(E310:E314)+E400</f>
        <v>279291</v>
      </c>
      <c r="F401" s="1">
        <f>SUM(F310:F314)+F400</f>
        <v>2258150</v>
      </c>
      <c r="G401"/>
      <c r="H401"/>
      <c r="I401"/>
      <c r="J401" s="19"/>
    </row>
    <row r="402" spans="1:10" x14ac:dyDescent="0.2">
      <c r="A402" s="1"/>
      <c r="B402" s="1"/>
      <c r="C402" s="1"/>
      <c r="D402" s="1"/>
      <c r="G402"/>
      <c r="H402"/>
      <c r="I402"/>
      <c r="J402" s="19"/>
    </row>
    <row r="403" spans="1:10" x14ac:dyDescent="0.2">
      <c r="A403" s="8" t="s">
        <v>41</v>
      </c>
      <c r="B403" s="1"/>
      <c r="C403" s="1"/>
      <c r="D403" s="8"/>
      <c r="G403"/>
      <c r="H403"/>
      <c r="I403"/>
      <c r="J403" s="19"/>
    </row>
    <row r="404" spans="1:10" x14ac:dyDescent="0.2">
      <c r="A404" s="8" t="s">
        <v>42</v>
      </c>
      <c r="B404" s="1"/>
      <c r="C404" s="1"/>
      <c r="D404" s="8"/>
      <c r="G404"/>
      <c r="H404"/>
      <c r="I404"/>
      <c r="J404" s="19"/>
    </row>
    <row r="405" spans="1:10" x14ac:dyDescent="0.2">
      <c r="A405" s="16"/>
      <c r="B405" s="17"/>
      <c r="C405" s="17"/>
      <c r="D405" s="17"/>
      <c r="E405" s="18"/>
      <c r="F405" s="18"/>
      <c r="G405" s="18"/>
      <c r="H405" s="18"/>
      <c r="I405" s="18"/>
      <c r="J405" s="19"/>
    </row>
    <row r="406" spans="1:10" x14ac:dyDescent="0.2">
      <c r="A406" s="1" t="s">
        <v>115</v>
      </c>
      <c r="B406" s="1"/>
      <c r="C406" s="1"/>
      <c r="D406" s="1"/>
      <c r="G406"/>
      <c r="H406"/>
      <c r="I406"/>
      <c r="J406" s="19"/>
    </row>
    <row r="407" spans="1:10" x14ac:dyDescent="0.2">
      <c r="A407"/>
      <c r="B407"/>
      <c r="C407"/>
      <c r="D407"/>
      <c r="E407"/>
      <c r="F407" s="14" t="str">
        <f>F60</f>
        <v xml:space="preserve">                  Annual Wage Forms A and B   - 2018</v>
      </c>
      <c r="G407"/>
      <c r="H407"/>
      <c r="I407"/>
      <c r="J407" s="19"/>
    </row>
    <row r="408" spans="1:10" x14ac:dyDescent="0.2">
      <c r="A408" s="7" t="s">
        <v>2</v>
      </c>
      <c r="B408" s="7"/>
      <c r="C408" s="7"/>
      <c r="D408" s="7"/>
      <c r="E408" s="7"/>
      <c r="F408" s="7"/>
      <c r="G408" s="7"/>
      <c r="H408" s="7"/>
      <c r="I408" s="2"/>
      <c r="J408" s="19"/>
    </row>
    <row r="409" spans="1:10" x14ac:dyDescent="0.2">
      <c r="A409" s="7" t="s">
        <v>129</v>
      </c>
      <c r="B409" s="7"/>
      <c r="C409" s="7"/>
      <c r="D409" s="7"/>
      <c r="E409" s="7"/>
      <c r="F409" s="7"/>
      <c r="G409" s="7"/>
      <c r="H409" s="7"/>
      <c r="I409" s="2"/>
      <c r="J409" s="19"/>
    </row>
    <row r="410" spans="1:10" x14ac:dyDescent="0.2">
      <c r="A410" s="7" t="s">
        <v>3</v>
      </c>
      <c r="B410" s="7"/>
      <c r="C410" s="7"/>
      <c r="D410" s="7"/>
      <c r="E410" s="7"/>
      <c r="F410" s="7"/>
      <c r="G410" s="7"/>
      <c r="H410" s="7"/>
      <c r="I410" s="2"/>
      <c r="J410" s="19"/>
    </row>
    <row r="411" spans="1:10" x14ac:dyDescent="0.2">
      <c r="A411" s="1"/>
      <c r="B411" s="1"/>
      <c r="C411" s="1"/>
      <c r="D411" s="1"/>
      <c r="G411"/>
      <c r="H411"/>
      <c r="I411"/>
      <c r="J411" s="19"/>
    </row>
    <row r="412" spans="1:10" x14ac:dyDescent="0.2">
      <c r="A412" s="1"/>
      <c r="B412" s="1"/>
      <c r="C412" s="7" t="s">
        <v>134</v>
      </c>
      <c r="D412" s="7"/>
      <c r="E412" s="7"/>
      <c r="F412" s="7"/>
      <c r="G412"/>
      <c r="H412"/>
      <c r="I412"/>
      <c r="J412" s="19"/>
    </row>
    <row r="413" spans="1:10" x14ac:dyDescent="0.2">
      <c r="A413" s="1"/>
      <c r="B413" s="1"/>
      <c r="E413" s="2"/>
      <c r="F413" s="2"/>
      <c r="G413"/>
      <c r="H413"/>
      <c r="I413"/>
      <c r="J413" s="19"/>
    </row>
    <row r="414" spans="1:10" x14ac:dyDescent="0.2">
      <c r="A414" s="1"/>
      <c r="B414" s="1"/>
      <c r="C414" s="6" t="s">
        <v>9</v>
      </c>
      <c r="D414" s="6" t="s">
        <v>114</v>
      </c>
      <c r="E414" s="6" t="s">
        <v>99</v>
      </c>
      <c r="F414" s="6" t="s">
        <v>50</v>
      </c>
      <c r="G414"/>
      <c r="H414"/>
      <c r="I414"/>
      <c r="J414" s="19"/>
    </row>
    <row r="415" spans="1:10" x14ac:dyDescent="0.2">
      <c r="A415" s="1"/>
      <c r="B415" s="1"/>
      <c r="C415" s="6" t="s">
        <v>13</v>
      </c>
      <c r="D415" s="6" t="s">
        <v>13</v>
      </c>
      <c r="E415" s="6" t="s">
        <v>100</v>
      </c>
      <c r="F415" s="6" t="s">
        <v>110</v>
      </c>
      <c r="G415"/>
      <c r="H415"/>
      <c r="I415"/>
      <c r="J415" s="19"/>
    </row>
    <row r="416" spans="1:10" x14ac:dyDescent="0.2">
      <c r="A416" s="1"/>
      <c r="B416" s="1"/>
      <c r="C416" s="6" t="s">
        <v>14</v>
      </c>
      <c r="D416" s="6" t="s">
        <v>14</v>
      </c>
      <c r="E416" s="6" t="s">
        <v>102</v>
      </c>
      <c r="F416" s="6" t="s">
        <v>79</v>
      </c>
      <c r="G416"/>
      <c r="H416"/>
      <c r="I416"/>
      <c r="J416" s="19"/>
    </row>
    <row r="417" spans="1:10" x14ac:dyDescent="0.2">
      <c r="A417" s="1"/>
      <c r="B417" s="1"/>
      <c r="C417" s="6" t="s">
        <v>105</v>
      </c>
      <c r="D417" s="6" t="s">
        <v>105</v>
      </c>
      <c r="E417" s="6" t="s">
        <v>106</v>
      </c>
      <c r="F417" s="6" t="s">
        <v>85</v>
      </c>
      <c r="G417"/>
      <c r="H417"/>
      <c r="I417"/>
      <c r="J417" s="19"/>
    </row>
    <row r="418" spans="1:10" s="13" customFormat="1" x14ac:dyDescent="0.2">
      <c r="A418" s="9" t="s">
        <v>132</v>
      </c>
      <c r="B418" s="4"/>
      <c r="C418" s="3"/>
      <c r="D418" s="3"/>
      <c r="E418" s="3"/>
      <c r="F418" s="3"/>
      <c r="J418" s="20"/>
    </row>
    <row r="419" spans="1:10" x14ac:dyDescent="0.2">
      <c r="C419" s="1"/>
      <c r="D419" s="1"/>
      <c r="G419"/>
      <c r="H419"/>
      <c r="I419"/>
      <c r="J419" s="19"/>
    </row>
    <row r="420" spans="1:10" x14ac:dyDescent="0.2">
      <c r="A420" s="6">
        <v>600</v>
      </c>
      <c r="B420" s="2" t="s">
        <v>37</v>
      </c>
      <c r="C420" s="1">
        <v>89106</v>
      </c>
      <c r="D420" s="1">
        <v>12773</v>
      </c>
      <c r="E420" s="1">
        <v>20667</v>
      </c>
      <c r="F420" s="1">
        <f>E420+D420+C420</f>
        <v>122546</v>
      </c>
      <c r="G420"/>
      <c r="H420"/>
      <c r="I420"/>
      <c r="J420" s="19"/>
    </row>
    <row r="421" spans="1:10" x14ac:dyDescent="0.2">
      <c r="A421" s="6">
        <v>700</v>
      </c>
      <c r="B421" s="2" t="s">
        <v>38</v>
      </c>
      <c r="C421" s="1">
        <f>SUM(C318:C322)+C420</f>
        <v>207387.73267</v>
      </c>
      <c r="D421" s="1">
        <f>SUM(D318:D322)+D420</f>
        <v>23581.111519999999</v>
      </c>
      <c r="E421" s="1">
        <f>SUM(E318:E322)+E420</f>
        <v>35231.886979999996</v>
      </c>
      <c r="F421" s="1">
        <f>SUM(F318:F322)+F420</f>
        <v>266200.73117000004</v>
      </c>
      <c r="G421"/>
      <c r="H421"/>
      <c r="I421"/>
      <c r="J421" s="19"/>
    </row>
    <row r="422" spans="1:10" x14ac:dyDescent="0.2">
      <c r="C422" s="1"/>
      <c r="D422" s="1"/>
      <c r="G422"/>
      <c r="H422"/>
      <c r="I422"/>
      <c r="J422" s="19"/>
    </row>
    <row r="423" spans="1:10" x14ac:dyDescent="0.2">
      <c r="A423" s="9" t="s">
        <v>95</v>
      </c>
      <c r="C423" s="1"/>
      <c r="D423" s="1"/>
      <c r="G423"/>
      <c r="H423"/>
      <c r="I423"/>
      <c r="J423" s="19"/>
    </row>
    <row r="424" spans="1:10" x14ac:dyDescent="0.2">
      <c r="C424" s="1"/>
      <c r="D424" s="1"/>
      <c r="G424"/>
      <c r="H424"/>
      <c r="I424"/>
      <c r="J424" s="19"/>
    </row>
    <row r="425" spans="1:10" x14ac:dyDescent="0.2">
      <c r="A425" s="6">
        <v>600</v>
      </c>
      <c r="B425" s="2" t="s">
        <v>37</v>
      </c>
      <c r="C425" s="1">
        <v>1130845.4005400001</v>
      </c>
      <c r="D425" s="1">
        <v>146846.30182000002</v>
      </c>
      <c r="E425" s="1">
        <v>363469.40564999997</v>
      </c>
      <c r="F425" s="1">
        <f>E425+D425+C425</f>
        <v>1641161.1080100001</v>
      </c>
      <c r="G425" s="27"/>
      <c r="H425" s="28"/>
      <c r="I425"/>
      <c r="J425" s="19"/>
    </row>
    <row r="426" spans="1:10" x14ac:dyDescent="0.2">
      <c r="A426" s="6">
        <v>700</v>
      </c>
      <c r="B426" s="2" t="s">
        <v>38</v>
      </c>
      <c r="C426" s="1">
        <f>SUM(C341:C345)+C425</f>
        <v>2979206.0474699987</v>
      </c>
      <c r="D426" s="1">
        <f>SUM(D341:D345)+D425</f>
        <v>281862.19909000001</v>
      </c>
      <c r="E426" s="1">
        <f>SUM(E341:E345)+E425</f>
        <v>599836.47781999991</v>
      </c>
      <c r="F426" s="1">
        <f>SUM(F341:F345)+F425</f>
        <v>3860904.7243799986</v>
      </c>
      <c r="G426" s="21"/>
      <c r="H426"/>
      <c r="I426"/>
      <c r="J426" s="19"/>
    </row>
    <row r="427" spans="1:10" x14ac:dyDescent="0.2">
      <c r="C427" s="1"/>
      <c r="D427" s="1"/>
      <c r="G427"/>
      <c r="H427"/>
      <c r="I427"/>
      <c r="J427" s="19"/>
    </row>
    <row r="428" spans="1:10" x14ac:dyDescent="0.2">
      <c r="A428" s="9" t="s">
        <v>96</v>
      </c>
      <c r="C428" s="1"/>
      <c r="D428" s="1"/>
      <c r="G428"/>
      <c r="H428"/>
      <c r="I428"/>
      <c r="J428" s="19"/>
    </row>
    <row r="429" spans="1:10" x14ac:dyDescent="0.2">
      <c r="C429" s="1"/>
      <c r="D429" s="1"/>
      <c r="G429"/>
      <c r="H429"/>
      <c r="I429"/>
      <c r="J429" s="19"/>
    </row>
    <row r="430" spans="1:10" x14ac:dyDescent="0.2">
      <c r="A430" s="6">
        <v>600</v>
      </c>
      <c r="B430" s="2" t="s">
        <v>37</v>
      </c>
      <c r="C430" s="1">
        <f>C380+C385+C390+C395+C400+C420+C425</f>
        <v>4005369.3979200004</v>
      </c>
      <c r="D430" s="1">
        <f>D380+D385+D390+D395+D400+D420+D425</f>
        <v>525059.15312999999</v>
      </c>
      <c r="E430" s="1">
        <f>E380+E385+E390+E395+E400+E420+E425</f>
        <v>1320201.3695899998</v>
      </c>
      <c r="F430" s="1">
        <f>F380+F385+F390+F395+F400+F420+F425</f>
        <v>5850629.9206399992</v>
      </c>
      <c r="G430"/>
      <c r="H430"/>
      <c r="I430"/>
      <c r="J430" s="19"/>
    </row>
    <row r="431" spans="1:10" x14ac:dyDescent="0.2">
      <c r="A431" s="6">
        <v>700</v>
      </c>
      <c r="B431" s="2" t="s">
        <v>38</v>
      </c>
      <c r="C431" s="1">
        <f>+C349+C350+C351+C352+C353+C430</f>
        <v>10284920.137249999</v>
      </c>
      <c r="D431" s="1">
        <f>+D349+D350+D351+D352+D353+D430</f>
        <v>1250888.5936</v>
      </c>
      <c r="E431" s="1">
        <f>+E349+E350+E351+E352+E353+E430</f>
        <v>2011579.9717599996</v>
      </c>
      <c r="F431" s="1">
        <f>+F349+F350+F351+F352+F353+F430</f>
        <v>13547388.702609997</v>
      </c>
      <c r="G431"/>
      <c r="H431"/>
      <c r="I431"/>
      <c r="J431" s="19"/>
    </row>
    <row r="432" spans="1:10" x14ac:dyDescent="0.2">
      <c r="C432" s="1"/>
      <c r="D432" s="1"/>
      <c r="G432"/>
      <c r="H432"/>
      <c r="I432"/>
      <c r="J432" s="19"/>
    </row>
    <row r="433" spans="1:10" s="13" customFormat="1" x14ac:dyDescent="0.2">
      <c r="A433" s="64" t="s">
        <v>97</v>
      </c>
      <c r="B433" s="4"/>
      <c r="C433" s="3"/>
      <c r="D433" s="3"/>
      <c r="E433" s="3"/>
      <c r="F433" s="3"/>
      <c r="J433" s="20"/>
    </row>
    <row r="434" spans="1:10" x14ac:dyDescent="0.2">
      <c r="C434" s="1"/>
      <c r="D434" s="1"/>
      <c r="G434"/>
      <c r="H434"/>
      <c r="I434"/>
      <c r="J434" s="19"/>
    </row>
    <row r="435" spans="1:10" x14ac:dyDescent="0.2">
      <c r="A435" s="6">
        <v>600</v>
      </c>
      <c r="B435" s="2" t="s">
        <v>37</v>
      </c>
      <c r="C435" s="1">
        <v>214880.59358999997</v>
      </c>
      <c r="D435" s="1">
        <v>70118.458960000004</v>
      </c>
      <c r="E435" s="1">
        <v>71122.532099999997</v>
      </c>
      <c r="F435" s="1">
        <f>E435+D435+C435</f>
        <v>356121.58464999998</v>
      </c>
      <c r="G435"/>
      <c r="H435"/>
      <c r="I435"/>
      <c r="J435" s="19"/>
    </row>
    <row r="436" spans="1:10" x14ac:dyDescent="0.2">
      <c r="A436" s="6">
        <v>700</v>
      </c>
      <c r="B436" s="2" t="s">
        <v>38</v>
      </c>
      <c r="C436" s="1">
        <f>SUM(C357:C361)+C435</f>
        <v>1243975.0277500001</v>
      </c>
      <c r="D436" s="1">
        <f>SUM(D357:D361)+D435</f>
        <v>235442.81332999998</v>
      </c>
      <c r="E436" s="1">
        <f>SUM(E357:E361)+E435</f>
        <v>274191.49351</v>
      </c>
      <c r="F436" s="1">
        <f>SUM(F357:F361)+F435</f>
        <v>1753609.3345900001</v>
      </c>
      <c r="G436"/>
      <c r="H436"/>
      <c r="I436"/>
      <c r="J436" s="19"/>
    </row>
    <row r="437" spans="1:10" x14ac:dyDescent="0.2">
      <c r="A437" s="1"/>
      <c r="B437" s="1"/>
      <c r="C437" s="1"/>
      <c r="D437" s="1"/>
      <c r="G437"/>
      <c r="H437"/>
      <c r="I437"/>
      <c r="J437" s="19"/>
    </row>
    <row r="438" spans="1:10" x14ac:dyDescent="0.2">
      <c r="A438" s="8" t="s">
        <v>41</v>
      </c>
      <c r="B438" s="1"/>
      <c r="C438" s="1"/>
      <c r="D438" s="8"/>
      <c r="G438"/>
      <c r="H438"/>
      <c r="I438"/>
      <c r="J438" s="19"/>
    </row>
    <row r="439" spans="1:10" x14ac:dyDescent="0.2">
      <c r="A439" s="8" t="s">
        <v>42</v>
      </c>
      <c r="B439" s="1"/>
      <c r="C439" s="1"/>
      <c r="D439" s="8"/>
      <c r="G439"/>
      <c r="H439"/>
      <c r="I439"/>
      <c r="J439" s="19"/>
    </row>
    <row r="440" spans="1:10" x14ac:dyDescent="0.2">
      <c r="A440" s="16"/>
      <c r="B440" s="17"/>
      <c r="C440" s="17"/>
      <c r="D440" s="17"/>
      <c r="E440" s="18"/>
      <c r="F440" s="18"/>
      <c r="G440" s="18"/>
      <c r="H440" s="18"/>
      <c r="I440" s="18"/>
      <c r="J440" s="19"/>
    </row>
    <row r="441" spans="1:10" x14ac:dyDescent="0.2">
      <c r="A441" s="1" t="s">
        <v>116</v>
      </c>
      <c r="B441" s="1"/>
      <c r="C441" s="1"/>
      <c r="D441" s="1"/>
      <c r="G441"/>
      <c r="H441"/>
      <c r="J441" s="19"/>
    </row>
    <row r="442" spans="1:10" x14ac:dyDescent="0.2">
      <c r="A442"/>
      <c r="B442"/>
      <c r="C442"/>
      <c r="D442"/>
      <c r="E442"/>
      <c r="F442" s="70" t="str">
        <f>F60</f>
        <v xml:space="preserve">                  Annual Wage Forms A and B   - 2018</v>
      </c>
      <c r="G442"/>
      <c r="H442"/>
      <c r="J442" s="19"/>
    </row>
    <row r="443" spans="1:10" x14ac:dyDescent="0.2">
      <c r="A443" s="7" t="s">
        <v>2</v>
      </c>
      <c r="B443" s="7"/>
      <c r="C443" s="7"/>
      <c r="D443" s="7"/>
      <c r="E443" s="7"/>
      <c r="F443" s="7"/>
      <c r="G443" s="7"/>
      <c r="H443" s="7"/>
      <c r="J443" s="19"/>
    </row>
    <row r="444" spans="1:10" x14ac:dyDescent="0.2">
      <c r="A444" s="7" t="s">
        <v>129</v>
      </c>
      <c r="B444" s="7"/>
      <c r="C444" s="7"/>
      <c r="D444" s="7"/>
      <c r="E444" s="7"/>
      <c r="F444" s="7"/>
      <c r="G444" s="7"/>
      <c r="H444" s="7"/>
      <c r="J444" s="19"/>
    </row>
    <row r="445" spans="1:10" ht="14.25" customHeight="1" x14ac:dyDescent="0.2">
      <c r="A445" s="7" t="s">
        <v>3</v>
      </c>
      <c r="B445" s="7"/>
      <c r="C445" s="7"/>
      <c r="D445" s="7"/>
      <c r="E445" s="7"/>
      <c r="F445" s="7"/>
      <c r="G445" s="7"/>
      <c r="H445" s="7"/>
      <c r="J445" s="19"/>
    </row>
    <row r="446" spans="1:10" ht="14.25" customHeight="1" x14ac:dyDescent="0.2">
      <c r="A446" s="7"/>
      <c r="B446" s="7"/>
      <c r="C446" s="7"/>
      <c r="D446" s="7"/>
      <c r="E446" s="7"/>
      <c r="F446" s="7"/>
      <c r="G446" s="7"/>
      <c r="H446" s="7"/>
      <c r="J446" s="19"/>
    </row>
    <row r="447" spans="1:10" x14ac:dyDescent="0.2">
      <c r="C447" s="7" t="s">
        <v>117</v>
      </c>
      <c r="D447" s="7"/>
      <c r="E447" s="7"/>
      <c r="J447" s="19"/>
    </row>
    <row r="448" spans="1:10" x14ac:dyDescent="0.2">
      <c r="E448" s="6" t="s">
        <v>118</v>
      </c>
      <c r="J448" s="19"/>
    </row>
    <row r="449" spans="1:10" x14ac:dyDescent="0.2">
      <c r="D449" s="6" t="s">
        <v>119</v>
      </c>
      <c r="E449" s="6" t="s">
        <v>120</v>
      </c>
      <c r="J449" s="19"/>
    </row>
    <row r="450" spans="1:10" x14ac:dyDescent="0.2">
      <c r="C450" s="6" t="s">
        <v>101</v>
      </c>
      <c r="D450" s="6" t="s">
        <v>121</v>
      </c>
      <c r="E450" s="6" t="s">
        <v>122</v>
      </c>
      <c r="J450" s="19"/>
    </row>
    <row r="451" spans="1:10" x14ac:dyDescent="0.2">
      <c r="C451" s="6" t="s">
        <v>123</v>
      </c>
      <c r="D451" s="6" t="s">
        <v>124</v>
      </c>
      <c r="E451" s="6" t="s">
        <v>125</v>
      </c>
      <c r="J451" s="19"/>
    </row>
    <row r="452" spans="1:10" x14ac:dyDescent="0.2">
      <c r="C452" s="6"/>
      <c r="D452" s="6"/>
      <c r="E452" s="6"/>
      <c r="J452" s="19"/>
    </row>
    <row r="453" spans="1:10" x14ac:dyDescent="0.2">
      <c r="A453" s="68"/>
      <c r="B453" s="66"/>
      <c r="C453" s="68" t="s">
        <v>126</v>
      </c>
      <c r="D453" s="68" t="s">
        <v>127</v>
      </c>
      <c r="E453" s="68" t="s">
        <v>128</v>
      </c>
      <c r="F453" s="67"/>
      <c r="G453" s="67"/>
      <c r="J453" s="19"/>
    </row>
    <row r="454" spans="1:10" x14ac:dyDescent="0.2">
      <c r="A454" s="68"/>
      <c r="B454" s="66"/>
      <c r="C454" s="66"/>
      <c r="D454" s="66"/>
      <c r="E454" s="67"/>
      <c r="F454" s="67"/>
      <c r="G454" s="67"/>
      <c r="J454" s="19"/>
    </row>
    <row r="455" spans="1:10" x14ac:dyDescent="0.2">
      <c r="A455" s="65" t="s">
        <v>86</v>
      </c>
      <c r="B455" s="66"/>
      <c r="C455" s="71">
        <v>554887068</v>
      </c>
      <c r="D455" s="71">
        <v>8241139</v>
      </c>
      <c r="E455" s="71">
        <v>3472599</v>
      </c>
      <c r="F455" s="71"/>
      <c r="G455" s="71"/>
      <c r="J455" s="19"/>
    </row>
    <row r="456" spans="1:10" x14ac:dyDescent="0.2">
      <c r="A456" s="65" t="s">
        <v>87</v>
      </c>
      <c r="B456" s="66"/>
      <c r="C456" s="71">
        <v>148066164</v>
      </c>
      <c r="D456" s="71">
        <v>28459269.559999999</v>
      </c>
      <c r="E456" s="71">
        <v>1538708</v>
      </c>
      <c r="F456" s="71"/>
      <c r="G456" s="71"/>
      <c r="J456" s="19"/>
    </row>
    <row r="457" spans="1:10" x14ac:dyDescent="0.2">
      <c r="A457" s="65" t="s">
        <v>88</v>
      </c>
      <c r="B457" s="66"/>
      <c r="C457" s="71">
        <v>49129305</v>
      </c>
      <c r="D457" s="71"/>
      <c r="E457" s="71">
        <v>738164</v>
      </c>
      <c r="F457" s="71"/>
      <c r="G457" s="71"/>
      <c r="J457" s="19"/>
    </row>
    <row r="458" spans="1:10" x14ac:dyDescent="0.2">
      <c r="A458" s="65" t="s">
        <v>91</v>
      </c>
      <c r="B458" s="66"/>
      <c r="C458" s="71">
        <v>32995068</v>
      </c>
      <c r="D458" s="71">
        <v>223857</v>
      </c>
      <c r="E458" s="71">
        <v>251637</v>
      </c>
      <c r="F458" s="71"/>
      <c r="G458" s="71"/>
      <c r="J458" s="19"/>
    </row>
    <row r="459" spans="1:10" x14ac:dyDescent="0.2">
      <c r="A459" s="65" t="s">
        <v>92</v>
      </c>
      <c r="B459" s="66"/>
      <c r="C459" s="71">
        <v>221364117</v>
      </c>
      <c r="D459" s="71">
        <v>47322204</v>
      </c>
      <c r="E459" s="71">
        <v>1975165</v>
      </c>
      <c r="F459" s="71"/>
      <c r="G459" s="71"/>
      <c r="J459" s="19"/>
    </row>
    <row r="460" spans="1:10" s="13" customFormat="1" x14ac:dyDescent="0.2">
      <c r="A460" s="72" t="s">
        <v>93</v>
      </c>
      <c r="B460" s="73"/>
      <c r="C460" s="74">
        <v>17636031</v>
      </c>
      <c r="D460" s="74">
        <v>1927305</v>
      </c>
      <c r="E460" s="74">
        <v>198722</v>
      </c>
      <c r="F460" s="74"/>
      <c r="G460" s="74"/>
      <c r="H460" s="3"/>
      <c r="I460" s="3"/>
      <c r="J460" s="20"/>
    </row>
    <row r="461" spans="1:10" x14ac:dyDescent="0.2">
      <c r="A461" s="65" t="s">
        <v>95</v>
      </c>
      <c r="B461" s="66"/>
      <c r="C461" s="71">
        <v>510376091</v>
      </c>
      <c r="D461" s="71">
        <v>13418119</v>
      </c>
      <c r="E461" s="71">
        <v>3201866</v>
      </c>
      <c r="F461" s="71"/>
      <c r="G461" s="71"/>
      <c r="J461" s="19"/>
    </row>
    <row r="462" spans="1:10" x14ac:dyDescent="0.2">
      <c r="A462" s="68"/>
      <c r="B462" s="66"/>
      <c r="C462" s="71"/>
      <c r="D462" s="71"/>
      <c r="E462" s="71"/>
      <c r="F462" s="71"/>
      <c r="G462" s="71"/>
      <c r="J462" s="19"/>
    </row>
    <row r="463" spans="1:10" x14ac:dyDescent="0.2">
      <c r="A463" s="6" t="s">
        <v>50</v>
      </c>
      <c r="C463" s="5">
        <f>SUM(C455:C461)</f>
        <v>1534453844</v>
      </c>
      <c r="D463" s="5">
        <f>SUM(D455:D461)</f>
        <v>99591893.560000002</v>
      </c>
      <c r="E463" s="5">
        <f>SUM(E455:E461)</f>
        <v>11376861</v>
      </c>
      <c r="F463" s="5"/>
      <c r="J463" s="19"/>
    </row>
    <row r="464" spans="1:10" x14ac:dyDescent="0.2">
      <c r="C464" s="5"/>
      <c r="D464" s="5"/>
      <c r="E464" s="5"/>
      <c r="J464" s="19"/>
    </row>
    <row r="465" spans="1:10" x14ac:dyDescent="0.2">
      <c r="A465" s="14" t="s">
        <v>41</v>
      </c>
      <c r="B465" s="15"/>
      <c r="C465" s="15"/>
      <c r="D465" s="14"/>
      <c r="G465"/>
      <c r="H465"/>
      <c r="I465"/>
      <c r="J465" s="19"/>
    </row>
    <row r="466" spans="1:10" x14ac:dyDescent="0.2">
      <c r="A466" s="14" t="s">
        <v>42</v>
      </c>
      <c r="B466" s="15"/>
      <c r="C466" s="15"/>
      <c r="D466" s="14"/>
      <c r="G466"/>
      <c r="H466"/>
      <c r="I466"/>
      <c r="J466" s="19"/>
    </row>
    <row r="467" spans="1:10" x14ac:dyDescent="0.2">
      <c r="A467" s="16"/>
      <c r="B467" s="17"/>
      <c r="C467" s="17"/>
      <c r="D467" s="17"/>
      <c r="E467" s="18"/>
      <c r="F467" s="18"/>
      <c r="G467" s="18"/>
      <c r="H467" s="18"/>
      <c r="I467" s="18"/>
      <c r="J467" s="19"/>
    </row>
  </sheetData>
  <phoneticPr fontId="3" type="noConversion"/>
  <pageMargins left="0.75" right="0.75" top="1" bottom="1" header="0.5" footer="0.5"/>
  <pageSetup scale="69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BEBF-9283-4108-B92F-BD537313EC3F}">
  <dimension ref="A1:N20"/>
  <sheetViews>
    <sheetView workbookViewId="0">
      <selection activeCell="H18" sqref="H18:J18"/>
    </sheetView>
  </sheetViews>
  <sheetFormatPr defaultRowHeight="12.75" x14ac:dyDescent="0.2"/>
  <cols>
    <col min="1" max="1" width="12" bestFit="1" customWidth="1"/>
    <col min="4" max="4" width="11" bestFit="1" customWidth="1"/>
  </cols>
  <sheetData>
    <row r="1" spans="1:10" x14ac:dyDescent="0.2">
      <c r="A1">
        <v>32729079.059999995</v>
      </c>
    </row>
    <row r="2" spans="1:10" x14ac:dyDescent="0.2">
      <c r="A2">
        <v>68150609.670000002</v>
      </c>
      <c r="D2">
        <v>214880593.58999997</v>
      </c>
      <c r="F2">
        <v>146846301.82000002</v>
      </c>
      <c r="I2">
        <v>363469405.64999998</v>
      </c>
    </row>
    <row r="3" spans="1:10" x14ac:dyDescent="0.2">
      <c r="A3">
        <v>44540722.050000004</v>
      </c>
      <c r="D3">
        <v>70118458.960000008</v>
      </c>
    </row>
    <row r="4" spans="1:10" x14ac:dyDescent="0.2">
      <c r="A4">
        <v>36394330.18</v>
      </c>
      <c r="D4">
        <v>71122532.099999994</v>
      </c>
    </row>
    <row r="5" spans="1:10" x14ac:dyDescent="0.2">
      <c r="A5">
        <v>21254220.450000003</v>
      </c>
    </row>
    <row r="6" spans="1:10" x14ac:dyDescent="0.2">
      <c r="G6">
        <v>214880593.58999997</v>
      </c>
      <c r="H6">
        <v>70118458.960000008</v>
      </c>
      <c r="I6">
        <v>71122532.099999994</v>
      </c>
    </row>
    <row r="7" spans="1:10" x14ac:dyDescent="0.2">
      <c r="A7">
        <v>1000</v>
      </c>
      <c r="D7">
        <v>1000</v>
      </c>
    </row>
    <row r="8" spans="1:10" x14ac:dyDescent="0.2">
      <c r="A8">
        <v>1000</v>
      </c>
      <c r="D8">
        <v>1000</v>
      </c>
    </row>
    <row r="9" spans="1:10" x14ac:dyDescent="0.2">
      <c r="A9">
        <v>1000</v>
      </c>
      <c r="D9">
        <v>1000</v>
      </c>
    </row>
    <row r="10" spans="1:10" x14ac:dyDescent="0.2">
      <c r="A10">
        <v>1000</v>
      </c>
    </row>
    <row r="11" spans="1:10" x14ac:dyDescent="0.2">
      <c r="A11">
        <v>1000</v>
      </c>
    </row>
    <row r="12" spans="1:10" x14ac:dyDescent="0.2">
      <c r="D12">
        <f>D2/D7</f>
        <v>214880.59358999997</v>
      </c>
      <c r="G12">
        <v>214880.59358999997</v>
      </c>
      <c r="H12">
        <v>214880.59358999997</v>
      </c>
      <c r="I12">
        <v>70118.458960000004</v>
      </c>
      <c r="J12">
        <v>71122.532099999997</v>
      </c>
    </row>
    <row r="13" spans="1:10" x14ac:dyDescent="0.2">
      <c r="A13">
        <f>A1/A7</f>
        <v>32729.079059999996</v>
      </c>
      <c r="D13">
        <f t="shared" ref="D13:D14" si="0">D3/D8</f>
        <v>70118.458960000004</v>
      </c>
      <c r="G13">
        <v>70118.458960000004</v>
      </c>
    </row>
    <row r="14" spans="1:10" x14ac:dyDescent="0.2">
      <c r="A14">
        <f>A2/A8</f>
        <v>68150.609670000005</v>
      </c>
      <c r="D14">
        <f t="shared" si="0"/>
        <v>71122.532099999997</v>
      </c>
      <c r="G14">
        <v>71122.532099999997</v>
      </c>
    </row>
    <row r="15" spans="1:10" x14ac:dyDescent="0.2">
      <c r="A15">
        <f>A3/A9</f>
        <v>44540.722050000004</v>
      </c>
    </row>
    <row r="16" spans="1:10" x14ac:dyDescent="0.2">
      <c r="A16">
        <f>A4/A10</f>
        <v>36394.330179999997</v>
      </c>
    </row>
    <row r="17" spans="1:14" x14ac:dyDescent="0.2">
      <c r="A17">
        <f>A5/A11</f>
        <v>21254.220450000004</v>
      </c>
      <c r="G17">
        <v>510376091</v>
      </c>
      <c r="K17">
        <v>13418119</v>
      </c>
      <c r="N17">
        <v>3201866</v>
      </c>
    </row>
    <row r="18" spans="1:14" x14ac:dyDescent="0.2">
      <c r="G18">
        <v>510376091</v>
      </c>
      <c r="H18">
        <v>510376091</v>
      </c>
      <c r="I18">
        <v>13418119</v>
      </c>
      <c r="J18">
        <v>3201866</v>
      </c>
    </row>
    <row r="19" spans="1:14" x14ac:dyDescent="0.2">
      <c r="G19">
        <v>13418119</v>
      </c>
    </row>
    <row r="20" spans="1:14" x14ac:dyDescent="0.2">
      <c r="G20">
        <v>3201866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Full Year</vt:lpstr>
      <vt:lpstr>Sheet1</vt:lpstr>
      <vt:lpstr>'2018 Full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Government of the United States</cp:lastModifiedBy>
  <cp:lastPrinted>2018-02-23T14:35:15Z</cp:lastPrinted>
  <dcterms:created xsi:type="dcterms:W3CDTF">1996-10-14T23:33:28Z</dcterms:created>
  <dcterms:modified xsi:type="dcterms:W3CDTF">2019-03-01T15:32:17Z</dcterms:modified>
</cp:coreProperties>
</file>