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0" yWindow="0" windowWidth="15360" windowHeight="8715" tabRatio="627" activeTab="3"/>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55" i="2" l="1"/>
  <c r="F62" i="1" l="1"/>
  <c r="E62" i="1"/>
  <c r="D62" i="1"/>
  <c r="C62" i="1"/>
  <c r="B62" i="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6" i="2"/>
  <c r="B9" i="2"/>
  <c r="D57" i="2" l="1"/>
  <c r="C57" i="2"/>
  <c r="B57" i="2" l="1"/>
  <c r="H54" i="1"/>
  <c r="H55" i="1"/>
  <c r="H56" i="1"/>
  <c r="H57" i="1"/>
  <c r="H58" i="1"/>
  <c r="H59" i="1"/>
  <c r="H60" i="1"/>
  <c r="H61" i="1"/>
  <c r="E4" i="5" l="1"/>
  <c r="E3"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<sst xmlns="http://schemas.openxmlformats.org/spreadsheetml/2006/main" count="230" uniqueCount="142">
  <si>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</si>
  <si>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</si>
  <si>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</si>
  <si>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</si>
  <si>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</si>
  <si>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</si>
  <si>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</si>
  <si>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</si>
  <si>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</si>
  <si>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</si>
  <si>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</si>
  <si>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</si>
  <si>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</si>
  <si>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</si>
  <si>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</si>
  <si>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</si>
  <si>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</si>
  <si>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</si>
  <si>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</si>
  <si>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</si>
  <si>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</si>
  <si>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</si>
  <si>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</si>
  <si>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</si>
  <si>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</si>
  <si>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</si>
  <si>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</si>
  <si>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</si>
  <si>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</si>
  <si>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</si>
  <si>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</si>
  <si>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</si>
  <si>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</si>
  <si>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</si>
  <si>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</si>
  <si>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</si>
  <si>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</si>
  <si>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</si>
  <si>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</si>
  <si>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</si>
  <si>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</si>
  <si>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</si>
  <si>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</si>
  <si>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</si>
  <si>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</si>
  <si>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</si>
  <si>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</si>
  <si>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</si>
  <si>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</si>
  <si>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</si>
  <si>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</si>
  <si>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</si>
  <si>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</si>
  <si>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</si>
  <si>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</si>
  <si>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</si>
  <si>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</si>
  <si>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</si>
  <si>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</si>
  <si>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</si>
  <si>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</si>
  <si>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</si>
  <si>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</si>
  <si>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</si>
  <si>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</si>
  <si>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</si>
  <si>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</si>
  <si>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</si>
  <si>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</si>
  <si>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</si>
  <si>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</si>
  <si>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</si>
  <si>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</si>
  <si>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</si>
  <si>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</si>
  <si>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</si>
  <si>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</si>
  <si>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</si>
  <si>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</si>
  <si>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</si>
  <si>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</si>
  <si>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</si>
  <si>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</si>
  <si>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</si>
  <si>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</si>
  <si>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</si>
  <si>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</si>
  <si>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</si>
  <si>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</si>
  <si>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</si>
  <si>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</si>
  <si>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</si>
  <si>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</si>
  <si>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</si>
  <si>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</si>
  <si>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</si>
  <si>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</si>
  <si>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</si>
  <si>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</si>
  <si>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</si>
  <si>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</si>
  <si>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</si>
  <si>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</si>
  <si>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</si>
  <si>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</si>
  <si>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</si>
  <si>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</si>
  <si>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</si>
  <si>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</si>
  <si>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</si>
  <si>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</si>
  <si>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</si>
  <si>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</si>
  <si>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</si>
  <si>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</si>
  <si>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</si>
  <si>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</si>
  <si>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</si>
  <si>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</si>
  <si>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</si>
  <si>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</si>
  <si>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</si>
  <si>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</si>
  <si>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</si>
  <si>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</si>
  <si>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</si>
  <si>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</si>
  <si>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</si>
  <si>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</si>
  <si>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</si>
  <si>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</si>
  <si>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</si>
  <si>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</si>
  <si>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</si>
  <si>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</si>
  <si>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</si>
  <si>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</si>
  <si>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</si>
  <si>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</si>
  <si>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</si>
  <si>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Year: 2015</t>
  </si>
  <si>
    <t>October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</si>
</sst>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0" fontId="0" fillId="0" borderId="1" xfId="0" applyBorder="1" applyAlignment="1">
      <alignment horizontal="center"/>
    </xf>
    <xf numFmtId="166" fontId="0" fillId="0" borderId="1" xfId="0" applyNumberFormat="1" applyBorder="1" applyAlignment="1">
      <alignment horizont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zoomScale="84" zoomScaleNormal="84"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29" t="s">
        <v>82</v>
      </c>
      <c r="B1" s="130"/>
      <c r="C1" s="130"/>
      <c r="D1" s="130"/>
      <c r="E1" s="130"/>
      <c r="F1" s="131"/>
    </row>
    <row r="2" spans="1:8" ht="14.25" customHeight="1" thickBot="1" x14ac:dyDescent="0.3">
      <c r="A2" s="72"/>
      <c r="B2" s="73"/>
      <c r="C2" s="73"/>
      <c r="D2" s="73"/>
      <c r="E2" s="73"/>
      <c r="F2" s="74"/>
    </row>
    <row r="3" spans="1:8" ht="15" customHeight="1" x14ac:dyDescent="0.25">
      <c r="A3" s="113" t="s">
        <v>123</v>
      </c>
      <c r="B3" s="124" t="s">
        <v>140</v>
      </c>
      <c r="C3" s="124" t="s">
        <v>94</v>
      </c>
      <c r="D3" s="48" t="s">
        <v>83</v>
      </c>
      <c r="E3" s="45">
        <v>42281</v>
      </c>
      <c r="F3" s="105"/>
      <c r="G3" s="105"/>
    </row>
    <row r="4" spans="1:8" ht="15.75" thickBot="1" x14ac:dyDescent="0.3">
      <c r="A4" s="114"/>
      <c r="B4" s="132"/>
      <c r="C4" s="132"/>
      <c r="D4" s="47" t="s">
        <v>95</v>
      </c>
      <c r="E4" s="46">
        <v>42287</v>
      </c>
      <c r="F4" s="107"/>
      <c r="G4" s="105"/>
    </row>
    <row r="5" spans="1:8" ht="41.25" customHeight="1" thickBot="1" x14ac:dyDescent="0.3">
      <c r="A5" s="115" t="s">
        <v>100</v>
      </c>
      <c r="B5" s="117"/>
      <c r="C5" s="42"/>
      <c r="D5" s="29"/>
      <c r="E5" s="3"/>
      <c r="F5" s="29"/>
      <c r="G5" s="3"/>
    </row>
    <row r="6" spans="1:8" ht="15.75" customHeight="1" x14ac:dyDescent="0.25">
      <c r="A6" s="43" t="s">
        <v>0</v>
      </c>
      <c r="B6" s="98">
        <v>34.200000000000003</v>
      </c>
      <c r="C6" s="38"/>
      <c r="D6" s="38"/>
      <c r="E6" s="3"/>
      <c r="F6" s="28"/>
      <c r="G6" s="3"/>
    </row>
    <row r="7" spans="1:8" x14ac:dyDescent="0.25">
      <c r="A7" s="44" t="s">
        <v>5</v>
      </c>
      <c r="B7" s="99">
        <v>22.2</v>
      </c>
      <c r="C7" s="38"/>
      <c r="D7" s="38"/>
      <c r="E7" s="3"/>
      <c r="F7" s="28"/>
      <c r="G7" s="3"/>
    </row>
    <row r="8" spans="1:8" x14ac:dyDescent="0.25">
      <c r="A8" s="44" t="s">
        <v>4</v>
      </c>
      <c r="B8" s="99">
        <v>20.6</v>
      </c>
      <c r="C8" s="38"/>
      <c r="D8" s="38"/>
      <c r="E8" s="3"/>
      <c r="F8" s="28"/>
      <c r="G8" s="3"/>
    </row>
    <row r="9" spans="1:8" x14ac:dyDescent="0.25">
      <c r="A9" s="44" t="s">
        <v>3</v>
      </c>
      <c r="B9" s="99">
        <v>24.8</v>
      </c>
      <c r="C9" s="38"/>
      <c r="D9" s="38"/>
      <c r="E9" s="3"/>
      <c r="F9" s="28"/>
      <c r="G9" s="3"/>
    </row>
    <row r="10" spans="1:8" x14ac:dyDescent="0.25">
      <c r="A10" s="44" t="s">
        <v>2</v>
      </c>
      <c r="B10" s="99">
        <v>23.3</v>
      </c>
      <c r="C10" s="38"/>
      <c r="D10" s="38"/>
      <c r="E10" s="3"/>
      <c r="F10" s="28"/>
      <c r="G10" s="3"/>
    </row>
    <row r="11" spans="1:8" x14ac:dyDescent="0.25">
      <c r="A11" s="44" t="s">
        <v>1</v>
      </c>
      <c r="B11" s="99">
        <v>22.9</v>
      </c>
      <c r="C11" s="38"/>
      <c r="D11" s="38"/>
      <c r="E11" s="3"/>
      <c r="F11" s="28"/>
      <c r="G11" s="3"/>
    </row>
    <row r="12" spans="1:8" x14ac:dyDescent="0.25">
      <c r="A12" s="44" t="s">
        <v>6</v>
      </c>
      <c r="B12" s="99">
        <v>21.8</v>
      </c>
      <c r="C12" s="38"/>
      <c r="D12" s="38"/>
      <c r="E12" s="3"/>
      <c r="F12" s="28"/>
      <c r="G12" s="3"/>
    </row>
    <row r="13" spans="1:8" x14ac:dyDescent="0.25">
      <c r="A13" s="44" t="s">
        <v>7</v>
      </c>
      <c r="B13" s="99">
        <v>19.5</v>
      </c>
      <c r="C13" s="38"/>
      <c r="D13" s="38"/>
      <c r="E13" s="3"/>
      <c r="F13" s="28"/>
      <c r="G13" s="3"/>
    </row>
    <row r="14" spans="1:8" ht="15.75" thickBot="1" x14ac:dyDescent="0.3">
      <c r="A14" s="3"/>
      <c r="B14" s="50"/>
      <c r="C14" s="3"/>
      <c r="D14" s="3"/>
      <c r="E14" s="3"/>
      <c r="F14" s="28"/>
      <c r="G14" s="3"/>
    </row>
    <row r="15" spans="1:8" ht="15.75" thickBot="1" x14ac:dyDescent="0.3">
      <c r="A15" s="115" t="s">
        <v>89</v>
      </c>
      <c r="B15" s="116"/>
      <c r="C15" s="35"/>
      <c r="D15" s="25"/>
      <c r="G15" s="3"/>
    </row>
    <row r="16" spans="1:8" ht="39" customHeight="1" thickBot="1" x14ac:dyDescent="0.3">
      <c r="A16" s="133"/>
      <c r="B16" s="117"/>
      <c r="C16" s="39"/>
      <c r="D16" s="34"/>
      <c r="H16" s="1"/>
    </row>
    <row r="17" spans="1:13" ht="17.25" customHeight="1" x14ac:dyDescent="0.25">
      <c r="A17" s="91" t="s">
        <v>90</v>
      </c>
      <c r="B17" s="92">
        <v>24.6</v>
      </c>
      <c r="C17" s="37"/>
      <c r="D17" s="37"/>
    </row>
    <row r="18" spans="1:13" ht="21" customHeight="1" thickBot="1" x14ac:dyDescent="0.3">
      <c r="A18" s="93"/>
      <c r="B18" s="93"/>
      <c r="C18" s="37"/>
      <c r="D18" s="37"/>
    </row>
    <row r="19" spans="1:13" ht="49.5" customHeight="1" thickBot="1" x14ac:dyDescent="0.3">
      <c r="A19" s="115" t="s">
        <v>101</v>
      </c>
      <c r="B19" s="116"/>
      <c r="C19" s="39"/>
      <c r="D19" s="34"/>
    </row>
    <row r="20" spans="1:13" x14ac:dyDescent="0.25">
      <c r="A20" s="94" t="s">
        <v>124</v>
      </c>
      <c r="B20" s="95">
        <v>40</v>
      </c>
      <c r="C20" s="37"/>
      <c r="D20" s="37"/>
    </row>
    <row r="21" spans="1:13" x14ac:dyDescent="0.25">
      <c r="A21" s="96" t="s">
        <v>125</v>
      </c>
      <c r="B21" s="95">
        <v>29.8</v>
      </c>
      <c r="C21" s="37"/>
      <c r="D21" s="37"/>
    </row>
    <row r="22" spans="1:13" x14ac:dyDescent="0.25">
      <c r="A22" s="96" t="s">
        <v>126</v>
      </c>
      <c r="B22" s="95">
        <v>29.1</v>
      </c>
      <c r="C22" s="37"/>
      <c r="D22" s="37"/>
    </row>
    <row r="23" spans="1:13" x14ac:dyDescent="0.25">
      <c r="A23" s="96" t="s">
        <v>127</v>
      </c>
      <c r="B23" s="95">
        <v>30.2</v>
      </c>
      <c r="C23" s="37"/>
      <c r="D23" s="37"/>
    </row>
    <row r="24" spans="1:13" x14ac:dyDescent="0.25">
      <c r="A24" s="96" t="s">
        <v>128</v>
      </c>
      <c r="B24" s="95">
        <v>32</v>
      </c>
      <c r="C24" s="37"/>
      <c r="D24" s="37"/>
    </row>
    <row r="25" spans="1:13" x14ac:dyDescent="0.25">
      <c r="A25" s="96" t="s">
        <v>129</v>
      </c>
      <c r="B25" s="97">
        <v>32.200000000000003</v>
      </c>
      <c r="C25" s="37"/>
      <c r="D25" s="37"/>
    </row>
    <row r="26" spans="1:13" x14ac:dyDescent="0.25">
      <c r="A26" s="96" t="s">
        <v>130</v>
      </c>
      <c r="B26" s="95">
        <v>16.100000000000001</v>
      </c>
      <c r="C26" s="37"/>
      <c r="D26" s="37"/>
    </row>
    <row r="27" spans="1:13" x14ac:dyDescent="0.25">
      <c r="A27" s="96" t="s">
        <v>131</v>
      </c>
      <c r="B27" s="95">
        <v>35.200000000000003</v>
      </c>
      <c r="C27" s="37"/>
      <c r="D27" s="37"/>
      <c r="L27" s="5"/>
      <c r="M27" s="5"/>
    </row>
    <row r="28" spans="1:13" x14ac:dyDescent="0.25">
      <c r="A28" s="96" t="s">
        <v>132</v>
      </c>
      <c r="B28" s="95">
        <v>25.6</v>
      </c>
      <c r="C28" s="37"/>
      <c r="D28" s="37"/>
      <c r="L28" s="1"/>
      <c r="M28" s="1"/>
    </row>
    <row r="29" spans="1:13" x14ac:dyDescent="0.25">
      <c r="A29" s="96" t="s">
        <v>133</v>
      </c>
      <c r="B29" s="95">
        <v>23</v>
      </c>
      <c r="C29" s="37"/>
      <c r="D29" s="37"/>
    </row>
    <row r="30" spans="1:13" ht="30.75" customHeight="1" thickBot="1" x14ac:dyDescent="0.3"/>
    <row r="31" spans="1:13" ht="45" customHeight="1" thickBot="1" x14ac:dyDescent="0.3">
      <c r="A31" s="115" t="s">
        <v>113</v>
      </c>
      <c r="B31" s="116"/>
      <c r="C31" s="42"/>
      <c r="D31" s="29"/>
    </row>
    <row r="32" spans="1:13" x14ac:dyDescent="0.25">
      <c r="A32" s="4" t="s">
        <v>8</v>
      </c>
      <c r="B32" s="81">
        <v>11423</v>
      </c>
      <c r="C32" s="28"/>
      <c r="D32" s="28"/>
    </row>
    <row r="33" spans="1:7" x14ac:dyDescent="0.25">
      <c r="A33" s="2" t="s">
        <v>9</v>
      </c>
      <c r="B33" s="82">
        <v>67944</v>
      </c>
      <c r="C33" s="28"/>
      <c r="D33" s="28"/>
    </row>
    <row r="34" spans="1:7" x14ac:dyDescent="0.25">
      <c r="A34" s="2" t="s">
        <v>10</v>
      </c>
      <c r="B34" s="82">
        <v>8563</v>
      </c>
      <c r="C34" s="28"/>
      <c r="D34" s="28"/>
    </row>
    <row r="35" spans="1:7" x14ac:dyDescent="0.25">
      <c r="A35" s="2" t="s">
        <v>0</v>
      </c>
      <c r="B35" s="82">
        <v>16643</v>
      </c>
      <c r="C35" s="28"/>
      <c r="D35" s="28"/>
      <c r="G35" s="5"/>
    </row>
    <row r="36" spans="1:7" x14ac:dyDescent="0.25">
      <c r="A36" s="2" t="s">
        <v>11</v>
      </c>
      <c r="B36" s="82">
        <v>6441</v>
      </c>
      <c r="C36" s="28"/>
      <c r="D36" s="28"/>
      <c r="G36" s="1"/>
    </row>
    <row r="37" spans="1:7" x14ac:dyDescent="0.25">
      <c r="A37" s="2" t="s">
        <v>19</v>
      </c>
      <c r="B37" s="82">
        <v>64204</v>
      </c>
      <c r="C37" s="28"/>
      <c r="D37" s="28"/>
    </row>
    <row r="38" spans="1:7" x14ac:dyDescent="0.25">
      <c r="A38" s="2" t="s">
        <v>12</v>
      </c>
      <c r="B38" s="82">
        <v>52063</v>
      </c>
      <c r="C38" s="28"/>
      <c r="D38" s="28"/>
    </row>
    <row r="39" spans="1:7" x14ac:dyDescent="0.25">
      <c r="A39" s="2" t="s">
        <v>13</v>
      </c>
      <c r="B39" s="82">
        <v>10524</v>
      </c>
      <c r="C39" s="28"/>
      <c r="D39" s="28"/>
    </row>
    <row r="40" spans="1:7" x14ac:dyDescent="0.25">
      <c r="A40" s="2" t="s">
        <v>14</v>
      </c>
      <c r="B40" s="82">
        <v>237805</v>
      </c>
      <c r="C40" s="28"/>
      <c r="D40" s="28"/>
    </row>
    <row r="41" spans="1:7" ht="25.5" customHeight="1" thickBot="1" x14ac:dyDescent="0.3"/>
    <row r="42" spans="1:7" ht="44.25" customHeight="1" thickBot="1" x14ac:dyDescent="0.3">
      <c r="A42" s="115" t="s">
        <v>91</v>
      </c>
      <c r="B42" s="116"/>
      <c r="C42" s="35"/>
      <c r="D42" s="25"/>
    </row>
    <row r="43" spans="1:7" x14ac:dyDescent="0.25">
      <c r="A43" s="4" t="s">
        <v>15</v>
      </c>
      <c r="B43" s="49">
        <v>3.6</v>
      </c>
      <c r="C43" s="37"/>
      <c r="D43" s="37"/>
    </row>
    <row r="44" spans="1:7" x14ac:dyDescent="0.25">
      <c r="A44" s="2" t="s">
        <v>16</v>
      </c>
      <c r="B44" s="49">
        <v>2.6</v>
      </c>
      <c r="C44" s="37"/>
      <c r="D44" s="37"/>
    </row>
    <row r="45" spans="1:7" x14ac:dyDescent="0.25">
      <c r="A45" s="2" t="s">
        <v>17</v>
      </c>
      <c r="B45" s="49">
        <v>25.6</v>
      </c>
      <c r="C45" s="37"/>
      <c r="D45" s="37"/>
    </row>
    <row r="46" spans="1:7" x14ac:dyDescent="0.25">
      <c r="A46" s="2" t="s">
        <v>25</v>
      </c>
      <c r="B46" s="49">
        <v>3.5</v>
      </c>
      <c r="C46" s="37"/>
      <c r="D46" s="37"/>
    </row>
    <row r="47" spans="1:7" x14ac:dyDescent="0.25">
      <c r="A47" s="2" t="s">
        <v>18</v>
      </c>
      <c r="B47" s="49">
        <v>10.1</v>
      </c>
      <c r="C47" s="37"/>
      <c r="D47" s="37"/>
    </row>
    <row r="48" spans="1:7" x14ac:dyDescent="0.25">
      <c r="A48" s="2" t="s">
        <v>85</v>
      </c>
      <c r="B48" s="49">
        <v>6</v>
      </c>
      <c r="C48" s="37"/>
      <c r="D48" s="37"/>
    </row>
    <row r="49" spans="1:8" ht="24.75" customHeight="1" thickBot="1" x14ac:dyDescent="0.3"/>
    <row r="50" spans="1:8" ht="57" customHeight="1" thickBot="1" x14ac:dyDescent="0.3">
      <c r="A50" s="115" t="s">
        <v>92</v>
      </c>
      <c r="B50" s="118"/>
      <c r="C50" s="118"/>
      <c r="D50" s="118"/>
      <c r="E50" s="118"/>
      <c r="F50" s="118"/>
      <c r="G50" s="118"/>
      <c r="H50" s="116"/>
    </row>
    <row r="51" spans="1:8" ht="15.75" thickBot="1" x14ac:dyDescent="0.3">
      <c r="A51" s="124" t="s">
        <v>86</v>
      </c>
      <c r="B51" s="119" t="s">
        <v>102</v>
      </c>
      <c r="C51" s="119"/>
      <c r="D51" s="119"/>
      <c r="E51" s="119"/>
      <c r="F51" s="119"/>
      <c r="G51" s="119"/>
      <c r="H51" s="120"/>
    </row>
    <row r="52" spans="1:8" ht="15.75" thickBot="1" x14ac:dyDescent="0.3">
      <c r="A52" s="128"/>
      <c r="B52" s="124" t="s">
        <v>21</v>
      </c>
      <c r="C52" s="124" t="s">
        <v>23</v>
      </c>
      <c r="D52" s="124" t="s">
        <v>22</v>
      </c>
      <c r="E52" s="122" t="s">
        <v>93</v>
      </c>
      <c r="F52" s="118" t="s">
        <v>13</v>
      </c>
      <c r="G52" s="116"/>
      <c r="H52" s="126" t="s">
        <v>14</v>
      </c>
    </row>
    <row r="53" spans="1:8" ht="15.75" thickBot="1" x14ac:dyDescent="0.3">
      <c r="A53" s="125"/>
      <c r="B53" s="125"/>
      <c r="C53" s="125"/>
      <c r="D53" s="125"/>
      <c r="E53" s="123"/>
      <c r="F53" s="76" t="s">
        <v>121</v>
      </c>
      <c r="G53" s="41" t="s">
        <v>122</v>
      </c>
      <c r="H53" s="127"/>
    </row>
    <row r="54" spans="1:8" x14ac:dyDescent="0.25">
      <c r="A54" s="43" t="s">
        <v>0</v>
      </c>
      <c r="B54" s="52">
        <v>0</v>
      </c>
      <c r="C54" s="52">
        <v>0</v>
      </c>
      <c r="D54" s="52">
        <v>30</v>
      </c>
      <c r="E54" s="52">
        <v>7</v>
      </c>
      <c r="F54" s="52">
        <v>11</v>
      </c>
      <c r="G54" s="54" t="s">
        <v>139</v>
      </c>
      <c r="H54" s="54">
        <f>+F54+E54+D54+C54+B54</f>
        <v>48</v>
      </c>
    </row>
    <row r="55" spans="1:8" x14ac:dyDescent="0.25">
      <c r="A55" s="44" t="s">
        <v>5</v>
      </c>
      <c r="B55" s="53">
        <v>6</v>
      </c>
      <c r="C55" s="53">
        <v>0</v>
      </c>
      <c r="D55" s="53">
        <v>29</v>
      </c>
      <c r="E55" s="53">
        <v>0</v>
      </c>
      <c r="F55" s="53">
        <v>54</v>
      </c>
      <c r="G55" s="55" t="s">
        <v>139</v>
      </c>
      <c r="H55" s="54">
        <f t="shared" ref="H55:H61" si="0">+F55+E55+D55+C55+B55</f>
        <v>89</v>
      </c>
    </row>
    <row r="56" spans="1:8" x14ac:dyDescent="0.25">
      <c r="A56" s="44" t="s">
        <v>4</v>
      </c>
      <c r="B56" s="53">
        <v>20</v>
      </c>
      <c r="C56" s="53">
        <v>0</v>
      </c>
      <c r="D56" s="53">
        <v>17</v>
      </c>
      <c r="E56" s="53">
        <v>0</v>
      </c>
      <c r="F56" s="53">
        <v>88</v>
      </c>
      <c r="G56" s="55" t="s">
        <v>139</v>
      </c>
      <c r="H56" s="54">
        <f t="shared" si="0"/>
        <v>125</v>
      </c>
    </row>
    <row r="57" spans="1:8" x14ac:dyDescent="0.25">
      <c r="A57" s="44" t="s">
        <v>3</v>
      </c>
      <c r="B57" s="53">
        <v>0</v>
      </c>
      <c r="C57" s="53">
        <v>0</v>
      </c>
      <c r="D57" s="53">
        <v>14</v>
      </c>
      <c r="E57" s="53">
        <v>0</v>
      </c>
      <c r="F57" s="53">
        <v>5</v>
      </c>
      <c r="G57" s="55" t="s">
        <v>139</v>
      </c>
      <c r="H57" s="54">
        <f t="shared" si="0"/>
        <v>19</v>
      </c>
    </row>
    <row r="58" spans="1:8" x14ac:dyDescent="0.25">
      <c r="A58" s="44" t="s">
        <v>2</v>
      </c>
      <c r="B58" s="53">
        <v>0</v>
      </c>
      <c r="C58" s="53">
        <v>0</v>
      </c>
      <c r="D58" s="53">
        <v>14</v>
      </c>
      <c r="E58" s="53">
        <v>0</v>
      </c>
      <c r="F58" s="53">
        <v>10</v>
      </c>
      <c r="G58" s="55" t="s">
        <v>139</v>
      </c>
      <c r="H58" s="54">
        <f t="shared" si="0"/>
        <v>24</v>
      </c>
    </row>
    <row r="59" spans="1:8" x14ac:dyDescent="0.25">
      <c r="A59" s="44" t="s">
        <v>1</v>
      </c>
      <c r="B59" s="53">
        <v>0</v>
      </c>
      <c r="C59" s="53">
        <v>0</v>
      </c>
      <c r="D59" s="53">
        <v>0</v>
      </c>
      <c r="E59" s="53">
        <v>2</v>
      </c>
      <c r="F59" s="53">
        <v>5</v>
      </c>
      <c r="G59" s="55" t="s">
        <v>139</v>
      </c>
      <c r="H59" s="54">
        <f t="shared" si="0"/>
        <v>7</v>
      </c>
    </row>
    <row r="60" spans="1:8" x14ac:dyDescent="0.25">
      <c r="A60" s="44" t="s">
        <v>20</v>
      </c>
      <c r="B60" s="53">
        <v>3</v>
      </c>
      <c r="C60" s="53">
        <v>3</v>
      </c>
      <c r="D60" s="53">
        <v>22</v>
      </c>
      <c r="E60" s="53">
        <v>0</v>
      </c>
      <c r="F60" s="53">
        <v>41</v>
      </c>
      <c r="G60" s="55" t="s">
        <v>139</v>
      </c>
      <c r="H60" s="54">
        <f t="shared" si="0"/>
        <v>69</v>
      </c>
    </row>
    <row r="61" spans="1:8" x14ac:dyDescent="0.25">
      <c r="A61" s="44" t="s">
        <v>103</v>
      </c>
      <c r="B61" s="53">
        <v>10</v>
      </c>
      <c r="C61" s="53">
        <v>10</v>
      </c>
      <c r="D61" s="53">
        <v>37</v>
      </c>
      <c r="E61" s="53">
        <v>0</v>
      </c>
      <c r="F61" s="53">
        <v>91</v>
      </c>
      <c r="G61" s="55" t="s">
        <v>139</v>
      </c>
      <c r="H61" s="54">
        <f t="shared" si="0"/>
        <v>148</v>
      </c>
    </row>
    <row r="62" spans="1:8" x14ac:dyDescent="0.25">
      <c r="A62" s="44" t="s">
        <v>14</v>
      </c>
      <c r="B62" s="56">
        <f>SUM(B54:B61)</f>
        <v>39</v>
      </c>
      <c r="C62" s="56">
        <f t="shared" ref="C62:F62" si="1">SUM(C54:C61)</f>
        <v>13</v>
      </c>
      <c r="D62" s="56">
        <f t="shared" si="1"/>
        <v>163</v>
      </c>
      <c r="E62" s="56">
        <f t="shared" si="1"/>
        <v>9</v>
      </c>
      <c r="F62" s="56">
        <f t="shared" si="1"/>
        <v>305</v>
      </c>
      <c r="G62" s="57" t="s">
        <v>139</v>
      </c>
      <c r="H62" s="57">
        <f>SUM(H54:H61)</f>
        <v>529</v>
      </c>
    </row>
    <row r="63" spans="1:8" ht="30.75" customHeight="1" thickBot="1" x14ac:dyDescent="0.3">
      <c r="C63" s="35"/>
      <c r="D63" s="25"/>
    </row>
    <row r="64" spans="1:8" ht="36" customHeight="1" thickBot="1" x14ac:dyDescent="0.3">
      <c r="A64" s="115" t="s">
        <v>112</v>
      </c>
      <c r="B64" s="118"/>
      <c r="C64" s="118"/>
      <c r="D64" s="118"/>
      <c r="E64" s="116"/>
    </row>
    <row r="65" spans="1:6" ht="46.5" customHeight="1" thickBot="1" x14ac:dyDescent="0.3">
      <c r="A65" s="51"/>
      <c r="B65" s="111" t="s">
        <v>24</v>
      </c>
      <c r="C65" s="112"/>
      <c r="D65" s="121" t="s">
        <v>111</v>
      </c>
      <c r="E65" s="120"/>
    </row>
    <row r="66" spans="1:6" x14ac:dyDescent="0.25">
      <c r="A66" s="51"/>
      <c r="B66" s="88" t="s">
        <v>87</v>
      </c>
      <c r="C66" s="87" t="s">
        <v>88</v>
      </c>
      <c r="D66" s="89" t="s">
        <v>87</v>
      </c>
      <c r="E66" s="87" t="s">
        <v>88</v>
      </c>
    </row>
    <row r="67" spans="1:6" x14ac:dyDescent="0.25">
      <c r="A67" s="2" t="s">
        <v>0</v>
      </c>
      <c r="B67" s="90">
        <v>69</v>
      </c>
      <c r="C67" s="90">
        <v>807</v>
      </c>
      <c r="D67" s="90">
        <v>643</v>
      </c>
      <c r="E67" s="90">
        <v>2751</v>
      </c>
      <c r="F67" s="84"/>
    </row>
    <row r="68" spans="1:6" x14ac:dyDescent="0.25">
      <c r="A68" s="2" t="s">
        <v>15</v>
      </c>
      <c r="B68" s="90">
        <v>257</v>
      </c>
      <c r="C68" s="90">
        <v>633</v>
      </c>
      <c r="D68" s="90">
        <v>1502</v>
      </c>
      <c r="E68" s="90">
        <v>2185</v>
      </c>
      <c r="F68" s="84"/>
    </row>
    <row r="69" spans="1:6" x14ac:dyDescent="0.25">
      <c r="A69" s="2" t="s">
        <v>16</v>
      </c>
      <c r="B69" s="90">
        <v>50</v>
      </c>
      <c r="C69" s="90">
        <v>651</v>
      </c>
      <c r="D69" s="90">
        <v>232</v>
      </c>
      <c r="E69" s="90">
        <v>1033</v>
      </c>
      <c r="F69" s="84"/>
    </row>
    <row r="70" spans="1:6" x14ac:dyDescent="0.25">
      <c r="A70" s="2" t="s">
        <v>25</v>
      </c>
      <c r="B70" s="90">
        <v>3</v>
      </c>
      <c r="C70" s="90">
        <v>14</v>
      </c>
      <c r="D70" s="90">
        <v>51</v>
      </c>
      <c r="E70" s="90">
        <v>125</v>
      </c>
      <c r="F70" s="84"/>
    </row>
    <row r="71" spans="1:6" x14ac:dyDescent="0.25">
      <c r="A71" s="2" t="s">
        <v>18</v>
      </c>
      <c r="B71" s="90">
        <v>24</v>
      </c>
      <c r="C71" s="90">
        <v>57</v>
      </c>
      <c r="D71" s="90">
        <v>417</v>
      </c>
      <c r="E71" s="90">
        <v>807</v>
      </c>
      <c r="F71" s="84"/>
    </row>
    <row r="72" spans="1:6" x14ac:dyDescent="0.25">
      <c r="A72" s="2" t="s">
        <v>17</v>
      </c>
      <c r="B72" s="90">
        <v>37</v>
      </c>
      <c r="C72" s="90">
        <v>60</v>
      </c>
      <c r="D72" s="90">
        <v>1125</v>
      </c>
      <c r="E72" s="90">
        <v>958</v>
      </c>
      <c r="F72" s="84"/>
    </row>
    <row r="73" spans="1:6" x14ac:dyDescent="0.25">
      <c r="A73" s="2" t="s">
        <v>7</v>
      </c>
      <c r="B73" s="90">
        <v>539</v>
      </c>
      <c r="C73" s="90">
        <v>1352</v>
      </c>
      <c r="D73" s="90">
        <v>10297</v>
      </c>
      <c r="E73" s="90">
        <v>13639</v>
      </c>
      <c r="F73" s="84"/>
    </row>
    <row r="75" spans="1:6" x14ac:dyDescent="0.25">
      <c r="B75" s="84"/>
      <c r="C75" s="84"/>
      <c r="D75" s="84"/>
      <c r="E75"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Header>&amp;LAttachment 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34" t="s">
        <v>82</v>
      </c>
      <c r="B1" s="135"/>
      <c r="C1" s="135"/>
      <c r="D1" s="135"/>
      <c r="E1" s="135"/>
      <c r="F1" s="136"/>
      <c r="G1" s="77"/>
      <c r="H1" s="77"/>
      <c r="I1" s="77"/>
      <c r="J1" s="77"/>
      <c r="K1" s="77"/>
    </row>
    <row r="2" spans="1:11" ht="15.75" customHeight="1" thickBot="1" x14ac:dyDescent="0.3"/>
    <row r="3" spans="1:11" ht="15" customHeight="1" x14ac:dyDescent="0.25">
      <c r="A3" s="113" t="str">
        <f>'Service Metrics (items 1-6)'!A3</f>
        <v>Railroad: BNSF</v>
      </c>
      <c r="B3" s="124" t="str">
        <f>'Service Metrics (items 1-6)'!B3:B4</f>
        <v>Year: 2015</v>
      </c>
      <c r="C3" s="124" t="str">
        <f>'Service Metrics (items 1-6)'!C3</f>
        <v>Reporting Week:</v>
      </c>
      <c r="D3" s="59" t="s">
        <v>83</v>
      </c>
      <c r="E3" s="45">
        <f>'Service Metrics (items 1-6)'!E3</f>
        <v>42281</v>
      </c>
      <c r="F3" s="35"/>
      <c r="G3" s="39"/>
      <c r="H3" s="39"/>
      <c r="I3" s="35"/>
      <c r="J3" s="3"/>
      <c r="K3" s="58"/>
    </row>
    <row r="4" spans="1:11" ht="15.75" thickBot="1" x14ac:dyDescent="0.3">
      <c r="A4" s="114"/>
      <c r="B4" s="132"/>
      <c r="C4" s="132"/>
      <c r="D4" s="60" t="s">
        <v>95</v>
      </c>
      <c r="E4" s="46">
        <f>'Service Metrics (items 1-6)'!E4</f>
        <v>42287</v>
      </c>
      <c r="F4" s="35"/>
      <c r="G4" s="39"/>
      <c r="H4" s="39"/>
      <c r="I4" s="35"/>
      <c r="J4" s="3"/>
      <c r="K4" s="58"/>
    </row>
    <row r="5" spans="1:11" ht="15.75" thickBot="1" x14ac:dyDescent="0.3">
      <c r="A5" s="25"/>
      <c r="B5" s="25"/>
      <c r="C5" s="3"/>
    </row>
    <row r="6" spans="1:11" ht="125.25" customHeight="1" thickBot="1" x14ac:dyDescent="0.3">
      <c r="A6" s="138" t="s">
        <v>114</v>
      </c>
      <c r="B6" s="139"/>
      <c r="C6" s="139"/>
      <c r="D6" s="140"/>
    </row>
    <row r="7" spans="1:11" ht="15.75" thickBot="1" x14ac:dyDescent="0.3"/>
    <row r="8" spans="1:11" ht="57" customHeight="1" thickBot="1" x14ac:dyDescent="0.3">
      <c r="A8" s="30" t="s">
        <v>75</v>
      </c>
      <c r="B8" s="30" t="s">
        <v>96</v>
      </c>
      <c r="C8" s="41" t="s">
        <v>97</v>
      </c>
      <c r="D8" s="41" t="s">
        <v>98</v>
      </c>
      <c r="E8" s="39"/>
      <c r="F8" s="39"/>
      <c r="G8" s="39"/>
      <c r="H8" s="40"/>
      <c r="I8" s="40"/>
    </row>
    <row r="9" spans="1:11" ht="15.75" customHeight="1" x14ac:dyDescent="0.25">
      <c r="A9" s="9" t="s">
        <v>26</v>
      </c>
      <c r="B9" s="54">
        <f>C9+D9</f>
        <v>0</v>
      </c>
      <c r="C9" s="54"/>
      <c r="D9" s="54"/>
      <c r="I9" s="32"/>
    </row>
    <row r="10" spans="1:11" x14ac:dyDescent="0.25">
      <c r="A10" s="6" t="s">
        <v>30</v>
      </c>
      <c r="B10" s="63">
        <f t="shared" ref="B10:B57" si="0">C10+D10</f>
        <v>0</v>
      </c>
      <c r="C10" s="63"/>
      <c r="D10" s="63"/>
    </row>
    <row r="11" spans="1:11" x14ac:dyDescent="0.25">
      <c r="A11" s="10" t="s">
        <v>27</v>
      </c>
      <c r="B11" s="61">
        <f t="shared" si="0"/>
        <v>0</v>
      </c>
      <c r="C11" s="61"/>
      <c r="D11" s="61"/>
    </row>
    <row r="12" spans="1:11" x14ac:dyDescent="0.25">
      <c r="A12" s="6" t="s">
        <v>28</v>
      </c>
      <c r="B12" s="63">
        <f t="shared" si="0"/>
        <v>3</v>
      </c>
      <c r="C12" s="63"/>
      <c r="D12" s="63">
        <v>3</v>
      </c>
    </row>
    <row r="13" spans="1:11" x14ac:dyDescent="0.25">
      <c r="A13" s="10" t="s">
        <v>29</v>
      </c>
      <c r="B13" s="61">
        <f t="shared" si="0"/>
        <v>72</v>
      </c>
      <c r="C13" s="61"/>
      <c r="D13" s="61">
        <v>72</v>
      </c>
    </row>
    <row r="14" spans="1:11" x14ac:dyDescent="0.25">
      <c r="A14" s="6" t="s">
        <v>31</v>
      </c>
      <c r="B14" s="63">
        <f t="shared" si="0"/>
        <v>0</v>
      </c>
      <c r="C14" s="63"/>
      <c r="D14" s="63"/>
    </row>
    <row r="15" spans="1:11" x14ac:dyDescent="0.25">
      <c r="A15" s="10" t="s">
        <v>32</v>
      </c>
      <c r="B15" s="61">
        <f t="shared" si="0"/>
        <v>0</v>
      </c>
      <c r="C15" s="61"/>
      <c r="D15" s="61"/>
    </row>
    <row r="16" spans="1:11" x14ac:dyDescent="0.25">
      <c r="A16" s="6" t="s">
        <v>33</v>
      </c>
      <c r="B16" s="63">
        <f t="shared" si="0"/>
        <v>0</v>
      </c>
      <c r="C16" s="63"/>
      <c r="D16" s="63"/>
    </row>
    <row r="17" spans="1:4" x14ac:dyDescent="0.25">
      <c r="A17" s="10" t="s">
        <v>34</v>
      </c>
      <c r="B17" s="64">
        <f t="shared" si="0"/>
        <v>0</v>
      </c>
      <c r="C17" s="64"/>
      <c r="D17" s="64"/>
    </row>
    <row r="18" spans="1:4" x14ac:dyDescent="0.25">
      <c r="A18" s="6" t="s">
        <v>38</v>
      </c>
      <c r="B18" s="63">
        <f t="shared" si="0"/>
        <v>195</v>
      </c>
      <c r="C18" s="63">
        <v>111</v>
      </c>
      <c r="D18" s="63">
        <v>84</v>
      </c>
    </row>
    <row r="19" spans="1:4" x14ac:dyDescent="0.25">
      <c r="A19" s="10" t="s">
        <v>35</v>
      </c>
      <c r="B19" s="61">
        <f t="shared" si="0"/>
        <v>9</v>
      </c>
      <c r="C19" s="61"/>
      <c r="D19" s="61">
        <v>9</v>
      </c>
    </row>
    <row r="20" spans="1:4" x14ac:dyDescent="0.25">
      <c r="A20" s="6" t="s">
        <v>36</v>
      </c>
      <c r="B20" s="63">
        <f t="shared" si="0"/>
        <v>71</v>
      </c>
      <c r="C20" s="63"/>
      <c r="D20" s="63">
        <v>71</v>
      </c>
    </row>
    <row r="21" spans="1:4" x14ac:dyDescent="0.25">
      <c r="A21" s="10" t="s">
        <v>37</v>
      </c>
      <c r="B21" s="61">
        <f t="shared" si="0"/>
        <v>1</v>
      </c>
      <c r="C21" s="61"/>
      <c r="D21" s="61">
        <v>1</v>
      </c>
    </row>
    <row r="22" spans="1:4" x14ac:dyDescent="0.25">
      <c r="A22" s="6" t="s">
        <v>39</v>
      </c>
      <c r="B22" s="63">
        <f t="shared" si="0"/>
        <v>793</v>
      </c>
      <c r="C22" s="63">
        <v>451</v>
      </c>
      <c r="D22" s="63">
        <v>342</v>
      </c>
    </row>
    <row r="23" spans="1:4" x14ac:dyDescent="0.25">
      <c r="A23" s="10" t="s">
        <v>40</v>
      </c>
      <c r="B23" s="61">
        <f t="shared" si="0"/>
        <v>0</v>
      </c>
      <c r="C23" s="61"/>
      <c r="D23" s="61"/>
    </row>
    <row r="24" spans="1:4" x14ac:dyDescent="0.25">
      <c r="A24" s="6" t="s">
        <v>41</v>
      </c>
      <c r="B24" s="63">
        <f t="shared" si="0"/>
        <v>0</v>
      </c>
      <c r="C24" s="63"/>
      <c r="D24" s="63"/>
    </row>
    <row r="25" spans="1:4" x14ac:dyDescent="0.25">
      <c r="A25" s="8" t="s">
        <v>44</v>
      </c>
      <c r="B25" s="54">
        <f t="shared" si="0"/>
        <v>0</v>
      </c>
      <c r="C25" s="54"/>
      <c r="D25" s="54"/>
    </row>
    <row r="26" spans="1:4" x14ac:dyDescent="0.25">
      <c r="A26" s="6" t="s">
        <v>43</v>
      </c>
      <c r="B26" s="63">
        <f t="shared" si="0"/>
        <v>0</v>
      </c>
      <c r="C26" s="63"/>
      <c r="D26" s="63"/>
    </row>
    <row r="27" spans="1:4" x14ac:dyDescent="0.25">
      <c r="A27" s="10" t="s">
        <v>42</v>
      </c>
      <c r="B27" s="61">
        <f t="shared" si="0"/>
        <v>0</v>
      </c>
      <c r="C27" s="61"/>
      <c r="D27" s="61"/>
    </row>
    <row r="28" spans="1:4" x14ac:dyDescent="0.25">
      <c r="A28" s="6" t="s">
        <v>45</v>
      </c>
      <c r="B28" s="63">
        <f t="shared" si="0"/>
        <v>0</v>
      </c>
      <c r="C28" s="63"/>
      <c r="D28" s="63"/>
    </row>
    <row r="29" spans="1:4" x14ac:dyDescent="0.25">
      <c r="A29" s="10" t="s">
        <v>46</v>
      </c>
      <c r="B29" s="106">
        <f t="shared" si="0"/>
        <v>1270</v>
      </c>
      <c r="C29" s="106">
        <v>1230</v>
      </c>
      <c r="D29" s="106">
        <v>40</v>
      </c>
    </row>
    <row r="30" spans="1:4" x14ac:dyDescent="0.25">
      <c r="A30" s="6" t="s">
        <v>48</v>
      </c>
      <c r="B30" s="63">
        <f t="shared" si="0"/>
        <v>25</v>
      </c>
      <c r="C30" s="63"/>
      <c r="D30" s="63">
        <v>25</v>
      </c>
    </row>
    <row r="31" spans="1:4" x14ac:dyDescent="0.25">
      <c r="A31" s="10" t="s">
        <v>47</v>
      </c>
      <c r="B31" s="61">
        <f t="shared" si="0"/>
        <v>0</v>
      </c>
      <c r="C31" s="61"/>
      <c r="D31" s="61"/>
    </row>
    <row r="32" spans="1:4" x14ac:dyDescent="0.25">
      <c r="A32" s="6" t="s">
        <v>49</v>
      </c>
      <c r="B32" s="63">
        <f t="shared" si="0"/>
        <v>428</v>
      </c>
      <c r="C32" s="63">
        <v>112</v>
      </c>
      <c r="D32" s="63">
        <v>316</v>
      </c>
    </row>
    <row r="33" spans="1:4" x14ac:dyDescent="0.25">
      <c r="A33" s="10" t="s">
        <v>56</v>
      </c>
      <c r="B33" s="64">
        <f t="shared" si="0"/>
        <v>0</v>
      </c>
      <c r="C33" s="64"/>
      <c r="D33" s="64"/>
    </row>
    <row r="34" spans="1:4" x14ac:dyDescent="0.25">
      <c r="A34" s="6" t="s">
        <v>57</v>
      </c>
      <c r="B34" s="18">
        <f t="shared" si="0"/>
        <v>4207</v>
      </c>
      <c r="C34" s="18">
        <v>3356</v>
      </c>
      <c r="D34" s="18">
        <v>851</v>
      </c>
    </row>
    <row r="35" spans="1:4" x14ac:dyDescent="0.25">
      <c r="A35" s="10" t="s">
        <v>50</v>
      </c>
      <c r="B35" s="61">
        <f t="shared" si="0"/>
        <v>1599</v>
      </c>
      <c r="C35" s="61">
        <v>1461</v>
      </c>
      <c r="D35" s="61">
        <v>138</v>
      </c>
    </row>
    <row r="36" spans="1:4" x14ac:dyDescent="0.25">
      <c r="A36" s="6" t="s">
        <v>52</v>
      </c>
      <c r="B36" s="63">
        <f t="shared" si="0"/>
        <v>0</v>
      </c>
      <c r="C36" s="63"/>
      <c r="D36" s="63"/>
    </row>
    <row r="37" spans="1:4" x14ac:dyDescent="0.25">
      <c r="A37" s="10" t="s">
        <v>53</v>
      </c>
      <c r="B37" s="61">
        <f t="shared" si="0"/>
        <v>0</v>
      </c>
      <c r="C37" s="61"/>
      <c r="D37" s="61"/>
    </row>
    <row r="38" spans="1:4" x14ac:dyDescent="0.25">
      <c r="A38" s="6" t="s">
        <v>54</v>
      </c>
      <c r="B38" s="63">
        <f t="shared" si="0"/>
        <v>0</v>
      </c>
      <c r="C38" s="63"/>
      <c r="D38" s="63"/>
    </row>
    <row r="39" spans="1:4" x14ac:dyDescent="0.25">
      <c r="A39" s="10" t="s">
        <v>51</v>
      </c>
      <c r="B39" s="61">
        <f t="shared" si="0"/>
        <v>0</v>
      </c>
      <c r="C39" s="61"/>
      <c r="D39" s="61"/>
    </row>
    <row r="40" spans="1:4" x14ac:dyDescent="0.25">
      <c r="A40" s="6" t="s">
        <v>55</v>
      </c>
      <c r="B40" s="63">
        <f t="shared" si="0"/>
        <v>0</v>
      </c>
      <c r="C40" s="63"/>
      <c r="D40" s="63"/>
    </row>
    <row r="41" spans="1:4" x14ac:dyDescent="0.25">
      <c r="A41" s="8" t="s">
        <v>58</v>
      </c>
      <c r="B41" s="54">
        <f t="shared" si="0"/>
        <v>0</v>
      </c>
      <c r="C41" s="54"/>
      <c r="D41" s="54"/>
    </row>
    <row r="42" spans="1:4" x14ac:dyDescent="0.25">
      <c r="A42" s="6" t="s">
        <v>59</v>
      </c>
      <c r="B42" s="63">
        <f t="shared" si="0"/>
        <v>246</v>
      </c>
      <c r="C42" s="63">
        <v>223</v>
      </c>
      <c r="D42" s="63">
        <v>23</v>
      </c>
    </row>
    <row r="43" spans="1:4" x14ac:dyDescent="0.25">
      <c r="A43" s="10" t="s">
        <v>60</v>
      </c>
      <c r="B43" s="61">
        <f t="shared" si="0"/>
        <v>3</v>
      </c>
      <c r="C43" s="61"/>
      <c r="D43" s="61">
        <v>3</v>
      </c>
    </row>
    <row r="44" spans="1:4" x14ac:dyDescent="0.25">
      <c r="A44" s="6" t="s">
        <v>61</v>
      </c>
      <c r="B44" s="63">
        <f t="shared" si="0"/>
        <v>0</v>
      </c>
      <c r="C44" s="63"/>
      <c r="D44" s="63"/>
    </row>
    <row r="45" spans="1:4" x14ac:dyDescent="0.25">
      <c r="A45" s="10" t="s">
        <v>62</v>
      </c>
      <c r="B45" s="61">
        <f t="shared" si="0"/>
        <v>0</v>
      </c>
      <c r="C45" s="61"/>
      <c r="D45" s="61"/>
    </row>
    <row r="46" spans="1:4" x14ac:dyDescent="0.25">
      <c r="A46" s="6" t="s">
        <v>63</v>
      </c>
      <c r="B46" s="63">
        <f t="shared" si="0"/>
        <v>0</v>
      </c>
      <c r="C46" s="63"/>
      <c r="D46" s="63"/>
    </row>
    <row r="47" spans="1:4" x14ac:dyDescent="0.25">
      <c r="A47" s="10" t="s">
        <v>64</v>
      </c>
      <c r="B47" s="61">
        <f t="shared" si="0"/>
        <v>3431</v>
      </c>
      <c r="C47" s="61">
        <v>2799</v>
      </c>
      <c r="D47" s="61">
        <v>632</v>
      </c>
    </row>
    <row r="48" spans="1:4" x14ac:dyDescent="0.25">
      <c r="A48" s="6" t="s">
        <v>65</v>
      </c>
      <c r="B48" s="63">
        <f t="shared" si="0"/>
        <v>0</v>
      </c>
      <c r="C48" s="63"/>
      <c r="D48" s="63"/>
    </row>
    <row r="49" spans="1:19" x14ac:dyDescent="0.25">
      <c r="A49" s="10" t="s">
        <v>66</v>
      </c>
      <c r="B49" s="64">
        <f t="shared" si="0"/>
        <v>31</v>
      </c>
      <c r="C49" s="64">
        <v>0</v>
      </c>
      <c r="D49" s="64">
        <v>31</v>
      </c>
    </row>
    <row r="50" spans="1:19" x14ac:dyDescent="0.25">
      <c r="A50" s="6" t="s">
        <v>67</v>
      </c>
      <c r="B50" s="63">
        <f t="shared" si="0"/>
        <v>0</v>
      </c>
      <c r="C50" s="63"/>
      <c r="D50" s="63"/>
    </row>
    <row r="51" spans="1:19" x14ac:dyDescent="0.25">
      <c r="A51" s="10" t="s">
        <v>69</v>
      </c>
      <c r="B51" s="61">
        <f t="shared" si="0"/>
        <v>0</v>
      </c>
      <c r="C51" s="61"/>
      <c r="D51" s="61"/>
    </row>
    <row r="52" spans="1:19" x14ac:dyDescent="0.25">
      <c r="A52" s="6" t="s">
        <v>68</v>
      </c>
      <c r="B52" s="63">
        <f t="shared" si="0"/>
        <v>0</v>
      </c>
      <c r="C52" s="63"/>
      <c r="D52" s="63"/>
    </row>
    <row r="53" spans="1:19" x14ac:dyDescent="0.25">
      <c r="A53" s="10" t="s">
        <v>70</v>
      </c>
      <c r="B53" s="61">
        <f t="shared" si="0"/>
        <v>97</v>
      </c>
      <c r="C53" s="61"/>
      <c r="D53" s="61">
        <v>97</v>
      </c>
    </row>
    <row r="54" spans="1:19" x14ac:dyDescent="0.25">
      <c r="A54" s="6" t="s">
        <v>72</v>
      </c>
      <c r="B54" s="63">
        <f t="shared" si="0"/>
        <v>56</v>
      </c>
      <c r="C54" s="63"/>
      <c r="D54" s="63">
        <v>56</v>
      </c>
    </row>
    <row r="55" spans="1:19" x14ac:dyDescent="0.25">
      <c r="A55" s="10" t="s">
        <v>71</v>
      </c>
      <c r="B55" s="61">
        <f t="shared" si="0"/>
        <v>0</v>
      </c>
      <c r="C55" s="61"/>
      <c r="D55" s="61"/>
    </row>
    <row r="56" spans="1:19" x14ac:dyDescent="0.25">
      <c r="A56" s="6" t="s">
        <v>73</v>
      </c>
      <c r="B56" s="63">
        <f t="shared" si="0"/>
        <v>41</v>
      </c>
      <c r="C56" s="63"/>
      <c r="D56" s="63">
        <v>41</v>
      </c>
    </row>
    <row r="57" spans="1:19" x14ac:dyDescent="0.25">
      <c r="A57" s="8" t="s">
        <v>14</v>
      </c>
      <c r="B57" s="62">
        <f t="shared" si="0"/>
        <v>12578</v>
      </c>
      <c r="C57" s="62">
        <f t="shared" ref="C57:D57" si="1">SUM(C9:C56)</f>
        <v>9743</v>
      </c>
      <c r="D57" s="62">
        <f t="shared" si="1"/>
        <v>2835</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7"/>
      <c r="D87" s="137"/>
      <c r="E87" s="137"/>
      <c r="F87" s="137"/>
      <c r="G87" s="137"/>
      <c r="H87" s="137"/>
      <c r="I87" s="137"/>
      <c r="J87" s="137"/>
      <c r="K87" s="137"/>
      <c r="L87" s="137"/>
      <c r="M87" s="137"/>
      <c r="N87" s="137"/>
      <c r="O87" s="137"/>
      <c r="P87" s="137"/>
      <c r="Q87" s="137"/>
      <c r="R87" s="137"/>
      <c r="S87" s="137"/>
    </row>
    <row r="88" spans="1:19" x14ac:dyDescent="0.25">
      <c r="A88" s="16"/>
      <c r="B88" s="16"/>
      <c r="C88" s="137"/>
      <c r="D88" s="137"/>
      <c r="E88" s="137"/>
      <c r="F88" s="137"/>
      <c r="G88" s="137"/>
      <c r="H88" s="137"/>
      <c r="I88" s="137"/>
      <c r="J88" s="137"/>
      <c r="K88" s="137"/>
      <c r="L88" s="137"/>
      <c r="M88" s="137"/>
      <c r="N88" s="137"/>
      <c r="O88" s="137"/>
      <c r="P88" s="137"/>
      <c r="Q88" s="137"/>
      <c r="R88" s="137"/>
      <c r="S88" s="137"/>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7"/>
      <c r="D116" s="137"/>
      <c r="E116" s="137"/>
      <c r="F116" s="137"/>
      <c r="G116" s="137"/>
      <c r="H116" s="137"/>
      <c r="I116" s="137"/>
      <c r="J116" s="137"/>
      <c r="K116" s="137"/>
      <c r="L116" s="137"/>
      <c r="M116" s="137"/>
      <c r="N116" s="137"/>
      <c r="O116" s="137"/>
      <c r="P116" s="137"/>
      <c r="Q116" s="137"/>
      <c r="R116" s="137"/>
      <c r="S116" s="137"/>
    </row>
    <row r="117" spans="1:19" x14ac:dyDescent="0.25">
      <c r="A117" s="16"/>
      <c r="B117" s="16"/>
      <c r="C117" s="137"/>
      <c r="D117" s="137"/>
      <c r="E117" s="137"/>
      <c r="F117" s="137"/>
      <c r="G117" s="137"/>
      <c r="H117" s="137"/>
      <c r="I117" s="137"/>
      <c r="J117" s="137"/>
      <c r="K117" s="137"/>
      <c r="L117" s="137"/>
      <c r="M117" s="137"/>
      <c r="N117" s="137"/>
      <c r="O117" s="137"/>
      <c r="P117" s="137"/>
      <c r="Q117" s="137"/>
      <c r="R117" s="137"/>
      <c r="S117" s="137"/>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headerFooter>
    <oddHeader>&amp;LAttachment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4" t="s">
        <v>82</v>
      </c>
      <c r="B1" s="135"/>
      <c r="C1" s="135"/>
      <c r="D1" s="135"/>
      <c r="E1" s="135"/>
      <c r="F1" s="136"/>
      <c r="G1" s="78"/>
      <c r="H1" s="78"/>
      <c r="I1" s="75"/>
      <c r="J1" s="75"/>
      <c r="K1" s="75"/>
      <c r="L1" s="75"/>
    </row>
    <row r="2" spans="1:12" ht="18" customHeight="1" thickBot="1" x14ac:dyDescent="0.3"/>
    <row r="3" spans="1:12" x14ac:dyDescent="0.25">
      <c r="A3" s="113" t="str">
        <f>'Service Metrics (items 1-6)'!A3</f>
        <v>Railroad: BNSF</v>
      </c>
      <c r="B3" s="124" t="str">
        <f>'Service Metrics (items 1-6)'!B3:B4</f>
        <v>Year: 2015</v>
      </c>
      <c r="C3" s="124" t="str">
        <f>'Service Metrics (items 1-6)'!C3</f>
        <v>Reporting Week:</v>
      </c>
      <c r="D3" s="59" t="s">
        <v>83</v>
      </c>
      <c r="E3" s="45">
        <f>'Service Metrics (items 1-6)'!E3</f>
        <v>42281</v>
      </c>
      <c r="F3" s="35"/>
      <c r="G3" s="35"/>
      <c r="H3" s="39"/>
      <c r="I3" s="39"/>
      <c r="J3" s="35"/>
      <c r="K3" s="3"/>
      <c r="L3" s="58"/>
    </row>
    <row r="4" spans="1:12" ht="15.75" thickBot="1" x14ac:dyDescent="0.3">
      <c r="A4" s="114"/>
      <c r="B4" s="132"/>
      <c r="C4" s="132"/>
      <c r="D4" s="60" t="s">
        <v>95</v>
      </c>
      <c r="E4" s="46">
        <f>'Service Metrics (items 1-6)'!E4</f>
        <v>42287</v>
      </c>
      <c r="F4" s="35"/>
      <c r="G4" s="35"/>
      <c r="H4" s="39"/>
      <c r="I4" s="39"/>
      <c r="J4" s="35"/>
      <c r="K4" s="3"/>
      <c r="L4" s="58"/>
    </row>
    <row r="5" spans="1:12" ht="15.75" thickBot="1" x14ac:dyDescent="0.3"/>
    <row r="6" spans="1:12" s="33" customFormat="1" ht="48.75" customHeight="1" thickBot="1" x14ac:dyDescent="0.3">
      <c r="A6" s="138" t="s">
        <v>117</v>
      </c>
      <c r="B6" s="139"/>
      <c r="C6" s="139"/>
      <c r="D6" s="139"/>
      <c r="E6" s="139"/>
      <c r="F6" s="139"/>
      <c r="G6" s="141"/>
    </row>
    <row r="7" spans="1:12" ht="15.75" thickBot="1" x14ac:dyDescent="0.3"/>
    <row r="8" spans="1:12" ht="60.75" customHeight="1" thickBot="1" x14ac:dyDescent="0.3">
      <c r="A8" s="19" t="s">
        <v>75</v>
      </c>
      <c r="B8" s="20" t="s">
        <v>99</v>
      </c>
      <c r="C8" s="20" t="s">
        <v>110</v>
      </c>
      <c r="D8" s="20" t="s">
        <v>109</v>
      </c>
      <c r="E8" s="20" t="s">
        <v>84</v>
      </c>
      <c r="F8" s="20" t="s">
        <v>115</v>
      </c>
      <c r="G8" s="21" t="s">
        <v>116</v>
      </c>
    </row>
    <row r="9" spans="1:12" x14ac:dyDescent="0.25">
      <c r="A9" s="9" t="s">
        <v>26</v>
      </c>
      <c r="B9" s="54"/>
      <c r="C9" s="70"/>
      <c r="D9" s="54"/>
      <c r="E9" s="54"/>
      <c r="F9" s="54"/>
      <c r="G9" s="54"/>
    </row>
    <row r="10" spans="1:12" x14ac:dyDescent="0.25">
      <c r="A10" s="6" t="s">
        <v>30</v>
      </c>
      <c r="B10" s="63"/>
      <c r="C10" s="83"/>
      <c r="D10" s="63"/>
      <c r="E10" s="100"/>
      <c r="F10" s="18"/>
      <c r="G10" s="18"/>
    </row>
    <row r="11" spans="1:12" x14ac:dyDescent="0.25">
      <c r="A11" s="10" t="s">
        <v>27</v>
      </c>
      <c r="B11" s="54"/>
      <c r="C11" s="70"/>
      <c r="D11" s="101"/>
      <c r="E11" s="101"/>
      <c r="F11" s="55"/>
      <c r="G11" s="55"/>
    </row>
    <row r="12" spans="1:12" x14ac:dyDescent="0.25">
      <c r="A12" s="6" t="s">
        <v>28</v>
      </c>
      <c r="B12" s="63"/>
      <c r="C12" s="83"/>
      <c r="D12" s="100"/>
      <c r="E12" s="100">
        <v>5</v>
      </c>
      <c r="F12" s="18"/>
      <c r="G12" s="18"/>
    </row>
    <row r="13" spans="1:12" x14ac:dyDescent="0.25">
      <c r="A13" s="10" t="s">
        <v>29</v>
      </c>
      <c r="B13" s="54"/>
      <c r="C13" s="70"/>
      <c r="D13" s="101"/>
      <c r="E13" s="101">
        <v>29</v>
      </c>
      <c r="F13" s="55"/>
      <c r="G13" s="55"/>
    </row>
    <row r="14" spans="1:12" x14ac:dyDescent="0.25">
      <c r="A14" s="6" t="s">
        <v>31</v>
      </c>
      <c r="B14" s="63"/>
      <c r="C14" s="83"/>
      <c r="D14" s="100"/>
      <c r="E14" s="100"/>
      <c r="F14" s="18"/>
      <c r="G14" s="18"/>
    </row>
    <row r="15" spans="1:12" x14ac:dyDescent="0.25">
      <c r="A15" s="10" t="s">
        <v>32</v>
      </c>
      <c r="B15" s="54"/>
      <c r="C15" s="70"/>
      <c r="D15" s="101"/>
      <c r="E15" s="101"/>
      <c r="F15" s="55"/>
      <c r="G15" s="55"/>
    </row>
    <row r="16" spans="1:12" x14ac:dyDescent="0.25">
      <c r="A16" s="6" t="s">
        <v>33</v>
      </c>
      <c r="B16" s="63"/>
      <c r="C16" s="83"/>
      <c r="D16" s="100"/>
      <c r="E16" s="100"/>
      <c r="F16" s="18"/>
      <c r="G16" s="18"/>
    </row>
    <row r="17" spans="1:7" x14ac:dyDescent="0.25">
      <c r="A17" s="10" t="s">
        <v>34</v>
      </c>
      <c r="B17" s="54"/>
      <c r="C17" s="70"/>
      <c r="D17" s="101"/>
      <c r="E17" s="101"/>
      <c r="F17" s="55"/>
      <c r="G17" s="55"/>
    </row>
    <row r="18" spans="1:7" x14ac:dyDescent="0.25">
      <c r="A18" s="6" t="s">
        <v>38</v>
      </c>
      <c r="B18" s="63"/>
      <c r="C18" s="83"/>
      <c r="D18" s="100">
        <v>110</v>
      </c>
      <c r="E18" s="100">
        <v>6</v>
      </c>
      <c r="F18" s="18"/>
      <c r="G18" s="18"/>
    </row>
    <row r="19" spans="1:7" x14ac:dyDescent="0.25">
      <c r="A19" s="10" t="s">
        <v>35</v>
      </c>
      <c r="B19" s="54"/>
      <c r="C19" s="70"/>
      <c r="D19" s="101"/>
      <c r="E19" s="101"/>
      <c r="F19" s="55"/>
      <c r="G19" s="55"/>
    </row>
    <row r="20" spans="1:7" x14ac:dyDescent="0.25">
      <c r="A20" s="6" t="s">
        <v>36</v>
      </c>
      <c r="B20" s="63"/>
      <c r="C20" s="83"/>
      <c r="D20" s="100"/>
      <c r="E20" s="100"/>
      <c r="F20" s="18"/>
      <c r="G20" s="18"/>
    </row>
    <row r="21" spans="1:7" x14ac:dyDescent="0.25">
      <c r="A21" s="10" t="s">
        <v>37</v>
      </c>
      <c r="B21" s="54"/>
      <c r="C21" s="70"/>
      <c r="D21" s="101"/>
      <c r="E21" s="101"/>
      <c r="F21" s="55"/>
      <c r="G21" s="55"/>
    </row>
    <row r="22" spans="1:7" x14ac:dyDescent="0.25">
      <c r="A22" s="6" t="s">
        <v>39</v>
      </c>
      <c r="B22" s="63">
        <v>25</v>
      </c>
      <c r="C22" s="83">
        <v>2.9</v>
      </c>
      <c r="D22" s="100">
        <v>28</v>
      </c>
      <c r="E22" s="100">
        <v>312</v>
      </c>
      <c r="F22" s="18">
        <v>10</v>
      </c>
      <c r="G22" s="18"/>
    </row>
    <row r="23" spans="1:7" x14ac:dyDescent="0.25">
      <c r="A23" s="10" t="s">
        <v>40</v>
      </c>
      <c r="B23" s="54"/>
      <c r="C23" s="70"/>
      <c r="D23" s="101"/>
      <c r="E23" s="101"/>
      <c r="F23" s="55"/>
      <c r="G23" s="55"/>
    </row>
    <row r="24" spans="1:7" x14ac:dyDescent="0.25">
      <c r="A24" s="6" t="s">
        <v>41</v>
      </c>
      <c r="B24" s="63"/>
      <c r="C24" s="83"/>
      <c r="D24" s="100"/>
      <c r="E24" s="100"/>
      <c r="F24" s="18"/>
      <c r="G24" s="18"/>
    </row>
    <row r="25" spans="1:7" x14ac:dyDescent="0.25">
      <c r="A25" s="8" t="s">
        <v>44</v>
      </c>
      <c r="B25" s="54"/>
      <c r="C25" s="70"/>
      <c r="D25" s="101"/>
      <c r="E25" s="101"/>
      <c r="F25" s="55"/>
      <c r="G25" s="55"/>
    </row>
    <row r="26" spans="1:7" x14ac:dyDescent="0.25">
      <c r="A26" s="6" t="s">
        <v>43</v>
      </c>
      <c r="B26" s="63"/>
      <c r="C26" s="83"/>
      <c r="D26" s="100"/>
      <c r="E26" s="100"/>
      <c r="F26" s="18"/>
      <c r="G26" s="18"/>
    </row>
    <row r="27" spans="1:7" x14ac:dyDescent="0.25">
      <c r="A27" s="10" t="s">
        <v>42</v>
      </c>
      <c r="B27" s="54"/>
      <c r="C27" s="70"/>
      <c r="D27" s="101"/>
      <c r="E27" s="101"/>
      <c r="F27" s="55"/>
      <c r="G27" s="55"/>
    </row>
    <row r="28" spans="1:7" x14ac:dyDescent="0.25">
      <c r="A28" s="6" t="s">
        <v>45</v>
      </c>
      <c r="B28" s="63"/>
      <c r="C28" s="83"/>
      <c r="D28" s="100"/>
      <c r="E28" s="100"/>
      <c r="F28" s="18"/>
      <c r="G28" s="18"/>
    </row>
    <row r="29" spans="1:7" x14ac:dyDescent="0.25">
      <c r="A29" s="10" t="s">
        <v>46</v>
      </c>
      <c r="B29" s="54">
        <v>1</v>
      </c>
      <c r="C29" s="70">
        <v>3</v>
      </c>
      <c r="D29" s="101">
        <v>29</v>
      </c>
      <c r="E29" s="101">
        <v>65</v>
      </c>
      <c r="F29" s="55"/>
      <c r="G29" s="55"/>
    </row>
    <row r="30" spans="1:7" x14ac:dyDescent="0.25">
      <c r="A30" s="6" t="s">
        <v>48</v>
      </c>
      <c r="B30" s="63"/>
      <c r="C30" s="83"/>
      <c r="D30" s="100"/>
      <c r="E30" s="100">
        <v>27</v>
      </c>
      <c r="F30" s="18"/>
      <c r="G30" s="18"/>
    </row>
    <row r="31" spans="1:7" x14ac:dyDescent="0.25">
      <c r="A31" s="10" t="s">
        <v>47</v>
      </c>
      <c r="B31" s="54"/>
      <c r="C31" s="70"/>
      <c r="D31" s="101"/>
      <c r="E31" s="101"/>
      <c r="F31" s="55"/>
      <c r="G31" s="55"/>
    </row>
    <row r="32" spans="1:7" x14ac:dyDescent="0.25">
      <c r="A32" s="6" t="s">
        <v>49</v>
      </c>
      <c r="B32" s="63">
        <v>41</v>
      </c>
      <c r="C32" s="83">
        <v>2.7</v>
      </c>
      <c r="D32" s="100">
        <v>25</v>
      </c>
      <c r="E32" s="100">
        <v>267</v>
      </c>
      <c r="F32" s="18">
        <v>2</v>
      </c>
      <c r="G32" s="18"/>
    </row>
    <row r="33" spans="1:9" x14ac:dyDescent="0.25">
      <c r="A33" s="10" t="s">
        <v>56</v>
      </c>
      <c r="B33" s="54"/>
      <c r="C33" s="70"/>
      <c r="D33" s="101"/>
      <c r="E33" s="101"/>
      <c r="F33" s="55"/>
      <c r="G33" s="55"/>
    </row>
    <row r="34" spans="1:9" x14ac:dyDescent="0.25">
      <c r="A34" s="6" t="s">
        <v>57</v>
      </c>
      <c r="B34" s="63">
        <v>158</v>
      </c>
      <c r="C34" s="83">
        <v>3</v>
      </c>
      <c r="D34" s="100">
        <v>237</v>
      </c>
      <c r="E34" s="100">
        <v>1122</v>
      </c>
      <c r="F34" s="100"/>
      <c r="G34" s="18"/>
    </row>
    <row r="35" spans="1:9" x14ac:dyDescent="0.25">
      <c r="A35" s="10" t="s">
        <v>50</v>
      </c>
      <c r="B35" s="54"/>
      <c r="C35" s="70"/>
      <c r="D35" s="101">
        <v>8</v>
      </c>
      <c r="E35" s="101">
        <v>78</v>
      </c>
      <c r="F35" s="55"/>
      <c r="G35" s="55"/>
      <c r="H35" s="108"/>
      <c r="I35" s="3"/>
    </row>
    <row r="36" spans="1:9" x14ac:dyDescent="0.25">
      <c r="A36" s="6" t="s">
        <v>52</v>
      </c>
      <c r="B36" s="63"/>
      <c r="C36" s="83"/>
      <c r="D36" s="100"/>
      <c r="E36" s="100"/>
      <c r="F36" s="18"/>
      <c r="G36" s="18"/>
    </row>
    <row r="37" spans="1:9" x14ac:dyDescent="0.25">
      <c r="A37" s="10" t="s">
        <v>53</v>
      </c>
      <c r="B37" s="54"/>
      <c r="C37" s="70"/>
      <c r="D37" s="101"/>
      <c r="E37" s="101"/>
      <c r="F37" s="55"/>
      <c r="G37" s="55"/>
    </row>
    <row r="38" spans="1:9" x14ac:dyDescent="0.25">
      <c r="A38" s="6" t="s">
        <v>54</v>
      </c>
      <c r="B38" s="63"/>
      <c r="C38" s="83"/>
      <c r="D38" s="100"/>
      <c r="E38" s="100"/>
      <c r="F38" s="18"/>
      <c r="G38" s="18"/>
    </row>
    <row r="39" spans="1:9" x14ac:dyDescent="0.25">
      <c r="A39" s="10" t="s">
        <v>51</v>
      </c>
      <c r="B39" s="54"/>
      <c r="C39" s="70"/>
      <c r="D39" s="101"/>
      <c r="E39" s="101"/>
      <c r="F39" s="55"/>
      <c r="G39" s="55"/>
    </row>
    <row r="40" spans="1:9" x14ac:dyDescent="0.25">
      <c r="A40" s="6" t="s">
        <v>55</v>
      </c>
      <c r="B40" s="63"/>
      <c r="C40" s="83"/>
      <c r="D40" s="100"/>
      <c r="E40" s="100"/>
      <c r="F40" s="18"/>
      <c r="G40" s="18"/>
    </row>
    <row r="41" spans="1:9" x14ac:dyDescent="0.25">
      <c r="A41" s="8" t="s">
        <v>58</v>
      </c>
      <c r="B41" s="54"/>
      <c r="C41" s="70"/>
      <c r="D41" s="101"/>
      <c r="E41" s="101"/>
      <c r="F41" s="55"/>
      <c r="G41" s="55"/>
    </row>
    <row r="42" spans="1:9" x14ac:dyDescent="0.25">
      <c r="A42" s="6" t="s">
        <v>59</v>
      </c>
      <c r="B42" s="63"/>
      <c r="C42" s="83"/>
      <c r="D42" s="100"/>
      <c r="E42" s="100">
        <v>23</v>
      </c>
      <c r="F42" s="18"/>
      <c r="G42" s="18"/>
    </row>
    <row r="43" spans="1:9" x14ac:dyDescent="0.25">
      <c r="A43" s="10" t="s">
        <v>60</v>
      </c>
      <c r="B43" s="54"/>
      <c r="C43" s="70"/>
      <c r="D43" s="101"/>
      <c r="E43" s="101"/>
      <c r="F43" s="55"/>
      <c r="G43" s="55"/>
    </row>
    <row r="44" spans="1:9" x14ac:dyDescent="0.25">
      <c r="A44" s="6" t="s">
        <v>61</v>
      </c>
      <c r="B44" s="63"/>
      <c r="C44" s="83"/>
      <c r="D44" s="100"/>
      <c r="E44" s="100"/>
      <c r="F44" s="18"/>
      <c r="G44" s="18"/>
    </row>
    <row r="45" spans="1:9" x14ac:dyDescent="0.25">
      <c r="A45" s="10" t="s">
        <v>62</v>
      </c>
      <c r="B45" s="54"/>
      <c r="C45" s="70"/>
      <c r="D45" s="101"/>
      <c r="E45" s="101"/>
      <c r="F45" s="55"/>
      <c r="G45" s="55"/>
    </row>
    <row r="46" spans="1:9" x14ac:dyDescent="0.25">
      <c r="A46" s="6" t="s">
        <v>63</v>
      </c>
      <c r="B46" s="63"/>
      <c r="C46" s="83"/>
      <c r="D46" s="100"/>
      <c r="E46" s="100"/>
      <c r="F46" s="18"/>
      <c r="G46" s="18"/>
    </row>
    <row r="47" spans="1:9" x14ac:dyDescent="0.25">
      <c r="A47" s="10" t="s">
        <v>64</v>
      </c>
      <c r="B47" s="54">
        <v>24</v>
      </c>
      <c r="C47" s="70">
        <v>1</v>
      </c>
      <c r="D47" s="101">
        <v>48</v>
      </c>
      <c r="E47" s="101">
        <v>700</v>
      </c>
      <c r="F47" s="55"/>
      <c r="G47" s="55"/>
    </row>
    <row r="48" spans="1:9" x14ac:dyDescent="0.25">
      <c r="A48" s="6" t="s">
        <v>65</v>
      </c>
      <c r="B48" s="63"/>
      <c r="C48" s="83"/>
      <c r="D48" s="100"/>
      <c r="E48" s="100"/>
      <c r="F48" s="18"/>
      <c r="G48" s="18"/>
    </row>
    <row r="49" spans="1:7" x14ac:dyDescent="0.25">
      <c r="A49" s="10" t="s">
        <v>66</v>
      </c>
      <c r="B49" s="54"/>
      <c r="C49" s="70"/>
      <c r="D49" s="101">
        <v>24</v>
      </c>
      <c r="E49" s="101">
        <v>47</v>
      </c>
      <c r="F49" s="55">
        <v>5</v>
      </c>
      <c r="G49" s="55"/>
    </row>
    <row r="50" spans="1:7" x14ac:dyDescent="0.25">
      <c r="A50" s="6" t="s">
        <v>67</v>
      </c>
      <c r="B50" s="63"/>
      <c r="C50" s="83"/>
      <c r="D50" s="100"/>
      <c r="E50" s="100"/>
      <c r="F50" s="18"/>
      <c r="G50" s="18"/>
    </row>
    <row r="51" spans="1:7" x14ac:dyDescent="0.25">
      <c r="A51" s="10" t="s">
        <v>69</v>
      </c>
      <c r="B51" s="54"/>
      <c r="C51" s="70"/>
      <c r="D51" s="101"/>
      <c r="E51" s="101"/>
      <c r="F51" s="55"/>
      <c r="G51" s="55"/>
    </row>
    <row r="52" spans="1:7" x14ac:dyDescent="0.25">
      <c r="A52" s="6" t="s">
        <v>68</v>
      </c>
      <c r="B52" s="63"/>
      <c r="C52" s="83"/>
      <c r="D52" s="100"/>
      <c r="E52" s="100"/>
      <c r="F52" s="18"/>
      <c r="G52" s="18"/>
    </row>
    <row r="53" spans="1:7" x14ac:dyDescent="0.25">
      <c r="A53" s="10" t="s">
        <v>70</v>
      </c>
      <c r="B53" s="54">
        <v>48</v>
      </c>
      <c r="C53" s="70">
        <v>1.5</v>
      </c>
      <c r="D53" s="101">
        <v>77</v>
      </c>
      <c r="E53" s="101">
        <v>55</v>
      </c>
      <c r="F53" s="55"/>
      <c r="G53" s="55"/>
    </row>
    <row r="54" spans="1:7" x14ac:dyDescent="0.25">
      <c r="A54" s="6" t="s">
        <v>72</v>
      </c>
      <c r="B54" s="63"/>
      <c r="C54" s="83"/>
      <c r="D54" s="100">
        <v>48</v>
      </c>
      <c r="E54" s="100">
        <v>115</v>
      </c>
      <c r="F54" s="18"/>
      <c r="G54" s="18"/>
    </row>
    <row r="55" spans="1:7" x14ac:dyDescent="0.25">
      <c r="A55" s="10" t="s">
        <v>71</v>
      </c>
      <c r="B55" s="54"/>
      <c r="C55" s="70"/>
      <c r="D55" s="101"/>
      <c r="E55" s="101"/>
      <c r="F55" s="55"/>
      <c r="G55" s="55"/>
    </row>
    <row r="56" spans="1:7" x14ac:dyDescent="0.25">
      <c r="A56" s="6" t="s">
        <v>73</v>
      </c>
      <c r="B56" s="63"/>
      <c r="C56" s="83"/>
      <c r="D56" s="100"/>
      <c r="E56" s="100">
        <v>34</v>
      </c>
      <c r="F56" s="100"/>
      <c r="G56" s="18"/>
    </row>
    <row r="57" spans="1:7" x14ac:dyDescent="0.25">
      <c r="A57" s="17" t="s">
        <v>74</v>
      </c>
      <c r="B57" s="65">
        <f>SUM(B9:B56)</f>
        <v>297</v>
      </c>
      <c r="C57" s="104">
        <v>2.6</v>
      </c>
      <c r="D57" s="65">
        <f>SUM(D9:D56)</f>
        <v>634</v>
      </c>
      <c r="E57" s="65">
        <f>SUM(E9:E56)</f>
        <v>2885</v>
      </c>
      <c r="F57" s="65">
        <f t="shared" ref="F57" si="0">SUM(F9:F56)</f>
        <v>17</v>
      </c>
      <c r="G57" s="65"/>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9" fitToHeight="0" orientation="landscape" r:id="rId1"/>
  <headerFooter>
    <oddHeader>&amp;LAttachment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86" zoomScaleNormal="86" workbookViewId="0">
      <selection sqref="A1:F1"/>
    </sheetView>
  </sheetViews>
  <sheetFormatPr defaultRowHeight="15" x14ac:dyDescent="0.25"/>
  <cols>
    <col min="1" max="1" width="23.7109375" customWidth="1"/>
    <col min="2" max="3" width="26.7109375" customWidth="1"/>
    <col min="4" max="4" width="17.7109375" bestFit="1" customWidth="1"/>
    <col min="5" max="5" width="13.140625" customWidth="1"/>
    <col min="6" max="6" width="14.7109375" bestFit="1" customWidth="1"/>
    <col min="9" max="9" width="10.7109375" bestFit="1" customWidth="1"/>
  </cols>
  <sheetData>
    <row r="1" spans="1:9" ht="36" customHeight="1" thickBot="1" x14ac:dyDescent="0.3">
      <c r="A1" s="142" t="s">
        <v>82</v>
      </c>
      <c r="B1" s="143"/>
      <c r="C1" s="143"/>
      <c r="D1" s="143"/>
      <c r="E1" s="143"/>
      <c r="F1" s="144"/>
      <c r="G1" s="79"/>
      <c r="H1" s="79"/>
      <c r="I1" s="79"/>
    </row>
    <row r="2" spans="1:9" ht="16.5" customHeight="1" thickBot="1" x14ac:dyDescent="0.3"/>
    <row r="3" spans="1:9" x14ac:dyDescent="0.25">
      <c r="A3" s="113" t="str">
        <f>'Service Metrics (items 1-6)'!A3</f>
        <v>Railroad: BNSF</v>
      </c>
      <c r="B3" s="124" t="str">
        <f>'Service Metrics (items 1-6)'!B3:B4</f>
        <v>Year: 2015</v>
      </c>
      <c r="C3" s="124" t="str">
        <f>'Service Metrics (items 1-6)'!C3</f>
        <v>Reporting Week:</v>
      </c>
      <c r="D3" s="66" t="s">
        <v>83</v>
      </c>
      <c r="E3" s="45">
        <f>'Service Metrics (items 1-6)'!E3</f>
        <v>42281</v>
      </c>
      <c r="F3" s="35"/>
      <c r="G3" s="35"/>
      <c r="H3" s="3"/>
      <c r="I3" s="58"/>
    </row>
    <row r="4" spans="1:9" ht="15.75" thickBot="1" x14ac:dyDescent="0.3">
      <c r="A4" s="114"/>
      <c r="B4" s="132"/>
      <c r="C4" s="132"/>
      <c r="D4" s="67" t="s">
        <v>95</v>
      </c>
      <c r="E4" s="46">
        <f>'Service Metrics (items 1-6)'!E4</f>
        <v>42287</v>
      </c>
      <c r="F4" s="35"/>
      <c r="G4" s="35"/>
      <c r="H4" s="3"/>
      <c r="I4" s="58"/>
    </row>
    <row r="5" spans="1:9" ht="15.75" thickBot="1" x14ac:dyDescent="0.3">
      <c r="E5" s="1"/>
      <c r="F5" s="22"/>
    </row>
    <row r="6" spans="1:9" ht="43.5" customHeight="1" thickBot="1" x14ac:dyDescent="0.3">
      <c r="A6" s="115" t="s">
        <v>118</v>
      </c>
      <c r="B6" s="118"/>
      <c r="C6" s="116"/>
      <c r="E6" s="1"/>
      <c r="F6" s="22"/>
    </row>
    <row r="7" spans="1:9" ht="57.75" customHeight="1" x14ac:dyDescent="0.25">
      <c r="A7" s="85" t="s">
        <v>120</v>
      </c>
      <c r="B7" s="86" t="s">
        <v>104</v>
      </c>
      <c r="C7" s="86" t="s">
        <v>105</v>
      </c>
      <c r="D7" s="25"/>
    </row>
    <row r="8" spans="1:9" ht="15" customHeight="1" x14ac:dyDescent="0.25">
      <c r="A8" s="68"/>
      <c r="B8" s="70" t="s">
        <v>141</v>
      </c>
      <c r="C8" s="103">
        <v>42287</v>
      </c>
      <c r="D8" s="103">
        <v>42280</v>
      </c>
      <c r="E8" s="103">
        <v>42273</v>
      </c>
      <c r="F8" s="103">
        <v>42266</v>
      </c>
    </row>
    <row r="9" spans="1:9" ht="15" customHeight="1" x14ac:dyDescent="0.25">
      <c r="A9" s="69" t="s">
        <v>134</v>
      </c>
      <c r="B9" s="71">
        <v>2.54</v>
      </c>
      <c r="C9" s="110">
        <v>2.6</v>
      </c>
      <c r="D9" s="110">
        <v>2.88</v>
      </c>
      <c r="E9" s="109">
        <v>2.6</v>
      </c>
      <c r="F9" s="109">
        <v>2.4</v>
      </c>
    </row>
    <row r="10" spans="1:9" ht="15" customHeight="1" x14ac:dyDescent="0.25">
      <c r="A10" s="69" t="s">
        <v>28</v>
      </c>
      <c r="B10" s="71">
        <v>2.4</v>
      </c>
      <c r="C10" s="110">
        <v>2.5</v>
      </c>
      <c r="D10" s="110">
        <v>2.79</v>
      </c>
      <c r="E10" s="109">
        <v>2.2000000000000002</v>
      </c>
      <c r="F10" s="109">
        <v>2.2999999999999998</v>
      </c>
    </row>
    <row r="11" spans="1:9" ht="15" customHeight="1" x14ac:dyDescent="0.25">
      <c r="A11" s="69" t="s">
        <v>135</v>
      </c>
      <c r="B11" s="71">
        <v>3</v>
      </c>
      <c r="C11" s="110">
        <v>3.1</v>
      </c>
      <c r="D11" s="110">
        <v>3.76</v>
      </c>
      <c r="E11" s="109">
        <v>3</v>
      </c>
      <c r="F11" s="109">
        <v>3.1</v>
      </c>
    </row>
    <row r="12" spans="1:9" ht="15" customHeight="1" x14ac:dyDescent="0.25">
      <c r="A12" s="69" t="s">
        <v>136</v>
      </c>
      <c r="B12" s="71">
        <v>1.4</v>
      </c>
      <c r="C12" s="110">
        <v>1.2</v>
      </c>
      <c r="D12" s="110">
        <v>1.73</v>
      </c>
      <c r="E12" s="109">
        <v>1.8</v>
      </c>
      <c r="F12" s="109">
        <v>1</v>
      </c>
    </row>
    <row r="13" spans="1:9" ht="15" customHeight="1" x14ac:dyDescent="0.25">
      <c r="A13" s="69" t="s">
        <v>137</v>
      </c>
      <c r="B13" s="71">
        <v>2.6</v>
      </c>
      <c r="C13" s="110">
        <v>2.5</v>
      </c>
      <c r="D13" s="110">
        <v>2.89</v>
      </c>
      <c r="E13" s="109">
        <v>2.5</v>
      </c>
      <c r="F13" s="109">
        <v>2.8</v>
      </c>
    </row>
    <row r="14" spans="1:9" ht="15" customHeight="1" x14ac:dyDescent="0.25">
      <c r="A14" s="69" t="s">
        <v>138</v>
      </c>
      <c r="B14" s="71">
        <v>3.4</v>
      </c>
      <c r="C14" s="110">
        <v>3.9</v>
      </c>
      <c r="D14" s="110">
        <v>5.22</v>
      </c>
      <c r="E14" s="109">
        <v>3.4</v>
      </c>
      <c r="F14" s="109">
        <v>3.2</v>
      </c>
    </row>
    <row r="15" spans="1:9" ht="15" customHeight="1" x14ac:dyDescent="0.25">
      <c r="A15" s="69"/>
      <c r="B15" s="71"/>
      <c r="C15" s="71"/>
      <c r="D15" s="71"/>
      <c r="E15" s="70"/>
      <c r="F15" s="70"/>
    </row>
    <row r="16" spans="1:9" ht="15" customHeight="1" x14ac:dyDescent="0.25">
      <c r="A16" s="69"/>
      <c r="B16" s="71"/>
      <c r="C16" s="71"/>
      <c r="D16" s="71"/>
      <c r="E16" s="71"/>
      <c r="F16" s="71"/>
      <c r="G16" s="102"/>
    </row>
    <row r="17" spans="1:7" ht="15" customHeight="1" x14ac:dyDescent="0.25">
      <c r="A17" s="69"/>
      <c r="B17" s="71"/>
      <c r="C17" s="71"/>
      <c r="D17" s="71"/>
      <c r="E17" s="71"/>
      <c r="F17" s="71"/>
      <c r="G17" s="102"/>
    </row>
    <row r="18" spans="1:7" ht="15" customHeight="1" x14ac:dyDescent="0.25">
      <c r="A18" s="69"/>
      <c r="B18" s="71"/>
      <c r="C18" s="71"/>
      <c r="D18" s="71"/>
      <c r="E18" s="71"/>
      <c r="F18" s="71"/>
      <c r="G18" s="102"/>
    </row>
    <row r="19" spans="1:7" ht="15.75" thickBot="1" x14ac:dyDescent="0.3">
      <c r="A19" s="3"/>
    </row>
    <row r="20" spans="1:7" ht="47.25" customHeight="1" thickBot="1" x14ac:dyDescent="0.3">
      <c r="A20" s="115" t="s">
        <v>119</v>
      </c>
      <c r="B20" s="118"/>
      <c r="C20" s="116"/>
    </row>
    <row r="21" spans="1:7" ht="57.75" customHeight="1" thickBot="1" x14ac:dyDescent="0.3">
      <c r="A21" s="36" t="s">
        <v>106</v>
      </c>
      <c r="B21" s="23" t="s">
        <v>107</v>
      </c>
      <c r="C21" s="24" t="s">
        <v>108</v>
      </c>
    </row>
    <row r="22" spans="1:7" x14ac:dyDescent="0.25">
      <c r="A22" s="26" t="s">
        <v>76</v>
      </c>
      <c r="B22" s="70">
        <v>47</v>
      </c>
      <c r="C22" s="70">
        <v>50.6</v>
      </c>
    </row>
    <row r="23" spans="1:7" x14ac:dyDescent="0.25">
      <c r="A23" s="27" t="s">
        <v>77</v>
      </c>
      <c r="B23" s="71"/>
      <c r="C23" s="71"/>
    </row>
    <row r="24" spans="1:7" x14ac:dyDescent="0.25">
      <c r="A24" s="27" t="s">
        <v>78</v>
      </c>
      <c r="B24" s="71"/>
      <c r="C24" s="71"/>
    </row>
    <row r="25" spans="1:7" x14ac:dyDescent="0.25">
      <c r="A25" s="27" t="s">
        <v>79</v>
      </c>
      <c r="B25" s="71"/>
      <c r="C25" s="71"/>
    </row>
    <row r="26" spans="1:7" x14ac:dyDescent="0.25">
      <c r="A26" s="27" t="s">
        <v>80</v>
      </c>
      <c r="B26" s="71"/>
      <c r="C26" s="71"/>
    </row>
    <row r="27" spans="1:7" x14ac:dyDescent="0.25">
      <c r="A27" s="27" t="s">
        <v>81</v>
      </c>
      <c r="B27" s="71"/>
      <c r="C27" s="71"/>
    </row>
    <row r="28" spans="1:7" x14ac:dyDescent="0.25">
      <c r="A28" s="80" t="s">
        <v>13</v>
      </c>
      <c r="B28" s="71">
        <v>3</v>
      </c>
      <c r="C28" s="71">
        <v>2.9</v>
      </c>
    </row>
  </sheetData>
  <mergeCells count="6">
    <mergeCell ref="A1:F1"/>
    <mergeCell ref="A20:C20"/>
    <mergeCell ref="A3:A4"/>
    <mergeCell ref="A6:C6"/>
    <mergeCell ref="B3:B4"/>
    <mergeCell ref="C3:C4"/>
  </mergeCells>
  <pageMargins left="0.7" right="0.7" top="0.75" bottom="0.75" header="0.3" footer="0.3"/>
  <pageSetup scale="73" fitToHeight="0" orientation="portrait" r:id="rId1"/>
  <headerFooter>
    <oddHeader>&amp;LAttachment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2015-10-14T20:39:28Z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