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fileSharing readOnlyRecommended="1"/>
  <workbookPr filterPrivacy="1" defaultThemeVersion="124226"/>
  <bookViews>
    <workbookView xWindow="0" yWindow="0" windowWidth="15360" windowHeight="15420" tabRatio="627"/>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_FilterDatabase" localSheetId="2" hidden="1">'Grain Metrics 2 (item 8)'!$A$8:$G$57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71027"/>
</workbook>
</file>

<file path=xl/calcChain.xml><?xml version="1.0" encoding="utf-8"?>
<calcChain xmlns="http://schemas.openxmlformats.org/spreadsheetml/2006/main">
  <c r="B40" i="1" l="1"/>
  <c r="B62" i="1" l="1"/>
  <c r="C62" i="1"/>
  <c r="D62" i="1"/>
  <c r="E62" i="1"/>
  <c r="F62" i="1"/>
  <c r="B10" i="2" l="1"/>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9" i="2"/>
  <c r="D57" i="2" l="1"/>
  <c r="C57" i="2"/>
  <c r="B57" i="2" l="1"/>
  <c r="H54" i="1" l="1"/>
  <c r="H55" i="1"/>
  <c r="H56" i="1"/>
  <c r="H57" i="1"/>
  <c r="H58" i="1"/>
  <c r="H59" i="1"/>
  <c r="H60" i="1"/>
  <c r="H61" i="1"/>
  <c r="E4" i="2" l="1"/>
  <c r="E3" i="2"/>
  <c r="B3" i="5" l="1"/>
  <c r="B3" i="3"/>
  <c r="B3" i="2"/>
  <c r="E57" i="3" l="1"/>
  <c r="D57" i="3"/>
  <c r="B57" i="3"/>
  <c r="F57" i="3" l="1"/>
  <c r="H62" i="1" l="1"/>
  <c r="C3" i="5"/>
  <c r="C3" i="3"/>
  <c r="A3" i="5"/>
  <c r="C3" i="2"/>
  <c r="A3" i="3"/>
  <c r="A3" i="2"/>
</calcChain>
</file>

<file path=xl/sharedStrings.xml><?xml version="1.0" encoding="utf-8"?>
<sst xmlns="http://schemas.openxmlformats.org/spreadsheetml/2006/main" count="298" uniqueCount="143">
  <si>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</si>
  <si>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</si>
  <si>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</si>
  <si>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</si>
  <si>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</si>
  <si>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</si>
  <si>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</si>
  <si>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</si>
  <si>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</si>
  <si>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</si>
  <si>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</si>
  <si>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</si>
  <si>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</si>
  <si>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</si>
  <si>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</si>
  <si>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</si>
  <si>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</si>
  <si>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</si>
  <si>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</si>
  <si>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</si>
  <si>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</si>
  <si>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</si>
  <si>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</si>
  <si>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</si>
  <si>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</si>
  <si>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</si>
  <si>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</si>
  <si>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</si>
  <si>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</si>
  <si>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</si>
  <si>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</si>
  <si>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</si>
  <si>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</si>
  <si>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</si>
  <si>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</si>
  <si>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</si>
  <si>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</si>
  <si>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</si>
  <si>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</si>
  <si>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</si>
  <si>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</si>
  <si>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</si>
  <si>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</si>
  <si>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</si>
  <si>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</si>
  <si>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</si>
  <si>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</si>
  <si>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</si>
  <si>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</si>
  <si>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</si>
  <si>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</si>
  <si>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</si>
  <si>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</si>
  <si>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</si>
  <si>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</si>
  <si>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</si>
  <si>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</si>
  <si>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</si>
  <si>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</si>
  <si>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</si>
  <si>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</si>
  <si>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</si>
  <si>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</si>
  <si>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</si>
  <si>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</si>
  <si>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</si>
  <si>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</si>
  <si>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</si>
  <si>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</si>
  <si>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</si>
  <si>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</si>
  <si>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</si>
  <si>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</si>
  <si>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</si>
  <si>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</si>
  <si>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</si>
  <si>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</si>
  <si>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</si>
  <si>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</si>
  <si>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</si>
  <si>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</si>
  <si>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</si>
  <si>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</si>
  <si>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</si>
  <si>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</si>
  <si>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</si>
  <si>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</si>
  <si>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</si>
  <si>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</si>
  <si>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</si>
  <si>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</si>
  <si>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</si>
  <si>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</si>
  <si>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</si>
  <si>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</si>
  <si>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</si>
  <si>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</si>
  <si>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</si>
  <si>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</si>
  <si>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</si>
  <si>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</si>
  <si>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</si>
  <si>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</si>
  <si>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</si>
  <si>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</si>
  <si>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</si>
  <si>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</si>
  <si>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</si>
  <si>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</si>
  <si>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</si>
  <si>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</si>
  <si>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</si>
  <si>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</si>
  <si>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</si>
  <si>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</si>
  <si>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</si>
  <si>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</si>
  <si>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</si>
  <si>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</si>
  <si>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</si>
  <si>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</si>
  <si>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</si>
  <si>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</si>
  <si>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</si>
  <si>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</si>
  <si>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</si>
  <si>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</si>
  <si>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</si>
  <si>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</si>
  <si>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</si>
  <si>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</si>
  <si>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</si>
  <si>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</si>
  <si>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</si>
  <si>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</si>
  <si>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</si>
  <si>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</si>
  <si>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</si>
  <si>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Crew</t>
  </si>
  <si>
    <t xml:space="preserve">Reporting Week: </t>
  </si>
  <si>
    <t>Year: 2016</t>
  </si>
  <si>
    <t xml:space="preserve"> </t>
  </si>
  <si>
    <t>October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</si>
</sst>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0.0_);\(#,##0.0\)"/>
    <numFmt numFmtId="166" formatCode="_(* #,##0.0_);_(* \(#,##0.0\);_(* &quot;-&quot;??_);_(@_)"/>
  </numFmts>
  <fonts count="1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right/>
      <top style="thin">
        <color indexed="64"/>
      </top>
      <bottom style="medium">
        <color indexed="64"/>
      </bottom>
      <diagonal/>
    </border>
  </borders>
  <cellStyleXfs count="4">
    <xf numFmtId="0" fontId="0" fillId="0" borderId="0"/>
    <xf numFmtId="0" fontId="2" fillId="0" borderId="0"/>
    <xf numFmtId="44" fontId="10" fillId="0" borderId="0" applyFont="0" applyFill="0" applyBorder="0" applyAlignment="0" applyProtection="0"/>
    <xf numFmtId="43" fontId="10" fillId="0" borderId="0" applyFont="0" applyFill="0" applyBorder="0" applyAlignment="0" applyProtection="0"/>
  </cellStyleXfs>
  <cellXfs count="14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0" fillId="0" borderId="2" xfId="0" applyBorder="1" applyAlignment="1">
      <alignment wrapText="1"/>
    </xf>
    <xf numFmtId="0" fontId="0" fillId="0" borderId="1" xfId="0" applyBorder="1" applyAlignment="1">
      <alignmen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3" fontId="0" fillId="0" borderId="0" xfId="0" applyNumberFormat="1"/>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164" fontId="0" fillId="3" borderId="2" xfId="0" applyNumberFormat="1" applyFill="1" applyBorder="1" applyAlignment="1">
      <alignment horizontal="right" vertical="center"/>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1" fillId="3" borderId="14" xfId="0" applyNumberFormat="1" applyFont="1" applyFill="1" applyBorder="1" applyAlignment="1">
      <alignment horizontal="right" vertical="center" wrapText="1"/>
    </xf>
    <xf numFmtId="164" fontId="11"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4" fontId="0" fillId="0" borderId="1" xfId="0" applyNumberFormat="1" applyBorder="1" applyAlignment="1">
      <alignment horizontal="center"/>
    </xf>
    <xf numFmtId="165" fontId="1" fillId="0" borderId="1" xfId="0" applyNumberFormat="1" applyFont="1" applyFill="1" applyBorder="1" applyAlignment="1">
      <alignment horizontal="center" vertical="center"/>
    </xf>
    <xf numFmtId="14" fontId="0" fillId="0" borderId="0" xfId="0" applyNumberFormat="1"/>
    <xf numFmtId="3" fontId="0" fillId="0" borderId="9" xfId="0" applyNumberFormat="1" applyFont="1" applyFill="1" applyBorder="1" applyAlignment="1">
      <alignment horizontal="center" vertical="center"/>
    </xf>
    <xf numFmtId="2" fontId="0" fillId="0" borderId="0" xfId="0" applyNumberFormat="1"/>
    <xf numFmtId="3" fontId="0" fillId="0" borderId="26" xfId="0" applyNumberFormat="1" applyFill="1" applyBorder="1" applyAlignment="1">
      <alignment horizontal="center" vertical="center"/>
    </xf>
    <xf numFmtId="0" fontId="0" fillId="0" borderId="0" xfId="0" applyFill="1" applyBorder="1" applyAlignment="1">
      <alignment horizontal="center" vertical="center"/>
    </xf>
    <xf numFmtId="3" fontId="0" fillId="2" borderId="2" xfId="0" applyNumberFormat="1" applyFill="1" applyBorder="1" applyAlignment="1">
      <alignment horizontal="center" vertical="center"/>
    </xf>
    <xf numFmtId="3" fontId="1" fillId="2" borderId="2" xfId="0" applyNumberFormat="1" applyFont="1" applyFill="1" applyBorder="1" applyAlignment="1">
      <alignment horizontal="center" vertical="center"/>
    </xf>
    <xf numFmtId="164" fontId="0" fillId="3" borderId="27" xfId="0" applyNumberFormat="1" applyFill="1" applyBorder="1" applyAlignment="1">
      <alignment horizontal="right" vertical="center" wrapText="1"/>
    </xf>
    <xf numFmtId="166" fontId="0" fillId="0" borderId="2" xfId="3" applyNumberFormat="1" applyFont="1" applyBorder="1" applyAlignment="1">
      <alignment horizontal="center" vertical="center"/>
    </xf>
    <xf numFmtId="166" fontId="0" fillId="2" borderId="1" xfId="3" applyNumberFormat="1" applyFont="1" applyFill="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0" fillId="0" borderId="4" xfId="0" applyFill="1" applyBorder="1" applyAlignment="1">
      <alignment wrapText="1"/>
    </xf>
    <xf numFmtId="0" fontId="6" fillId="0" borderId="4" xfId="0" applyFont="1" applyFill="1" applyBorder="1" applyAlignment="1">
      <alignment horizontal="left" vertical="center" wrapText="1"/>
    </xf>
  </cellXfs>
  <cellStyles count="4">
    <cellStyle name="Comma" xfId="3" builtinId="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tabSelected="1" zoomScaleNormal="100" workbookViewId="0">
      <selection sqref="A1:F1"/>
    </sheetView>
  </sheetViews>
  <sheetFormatPr defaultRowHeight="14.4" x14ac:dyDescent="0.3"/>
  <cols>
    <col min="1" max="1" width="25.6640625" customWidth="1"/>
    <col min="2" max="6" width="20.6640625" customWidth="1"/>
    <col min="7" max="7" width="53.88671875" customWidth="1"/>
    <col min="8" max="8" width="20.6640625" customWidth="1"/>
    <col min="9" max="9" width="9.5546875" customWidth="1"/>
    <col min="10" max="10" width="11.5546875" bestFit="1" customWidth="1"/>
    <col min="11" max="11" width="26.88671875" bestFit="1" customWidth="1"/>
    <col min="12" max="12" width="51" bestFit="1" customWidth="1"/>
    <col min="14" max="14" width="22.6640625" bestFit="1" customWidth="1"/>
    <col min="15" max="15" width="13" customWidth="1"/>
  </cols>
  <sheetData>
    <row r="1" spans="1:8" ht="39" customHeight="1" thickBot="1" x14ac:dyDescent="0.35">
      <c r="A1" s="131" t="s">
        <v>81</v>
      </c>
      <c r="B1" s="132"/>
      <c r="C1" s="132"/>
      <c r="D1" s="132"/>
      <c r="E1" s="132"/>
      <c r="F1" s="133"/>
    </row>
    <row r="2" spans="1:8" ht="14.25" customHeight="1" thickBot="1" x14ac:dyDescent="0.35">
      <c r="A2" s="72"/>
      <c r="B2" s="73"/>
      <c r="C2" s="73"/>
      <c r="D2" s="73"/>
      <c r="E2" s="73"/>
      <c r="F2" s="74"/>
    </row>
    <row r="3" spans="1:8" ht="15" customHeight="1" x14ac:dyDescent="0.3">
      <c r="A3" s="115" t="s">
        <v>121</v>
      </c>
      <c r="B3" s="126" t="s">
        <v>140</v>
      </c>
      <c r="C3" s="126" t="s">
        <v>139</v>
      </c>
      <c r="D3" s="48" t="s">
        <v>82</v>
      </c>
      <c r="E3" s="45">
        <v>42666</v>
      </c>
      <c r="F3" s="103"/>
      <c r="G3" s="103"/>
    </row>
    <row r="4" spans="1:8" ht="15" thickBot="1" x14ac:dyDescent="0.35">
      <c r="A4" s="116"/>
      <c r="B4" s="134"/>
      <c r="C4" s="134"/>
      <c r="D4" s="47" t="s">
        <v>93</v>
      </c>
      <c r="E4" s="46">
        <v>42672</v>
      </c>
      <c r="F4" s="105"/>
      <c r="G4" s="103"/>
    </row>
    <row r="5" spans="1:8" ht="41.25" customHeight="1" thickBot="1" x14ac:dyDescent="0.35">
      <c r="A5" s="117" t="s">
        <v>98</v>
      </c>
      <c r="B5" s="119"/>
      <c r="C5" s="42"/>
      <c r="D5" s="29"/>
      <c r="E5" s="3"/>
      <c r="F5" s="29"/>
      <c r="G5" s="3"/>
    </row>
    <row r="6" spans="1:8" ht="15.75" customHeight="1" x14ac:dyDescent="0.3">
      <c r="A6" s="43" t="s">
        <v>0</v>
      </c>
      <c r="B6" s="97">
        <v>34.5</v>
      </c>
      <c r="C6" s="38"/>
      <c r="D6" s="38"/>
      <c r="E6" s="3"/>
      <c r="F6" s="28"/>
      <c r="G6" s="3"/>
    </row>
    <row r="7" spans="1:8" x14ac:dyDescent="0.3">
      <c r="A7" s="44" t="s">
        <v>5</v>
      </c>
      <c r="B7" s="98">
        <v>23.2</v>
      </c>
      <c r="C7" s="38"/>
      <c r="D7" s="38"/>
      <c r="E7" s="3"/>
      <c r="F7" s="28"/>
      <c r="G7" s="3"/>
    </row>
    <row r="8" spans="1:8" x14ac:dyDescent="0.3">
      <c r="A8" s="44" t="s">
        <v>4</v>
      </c>
      <c r="B8" s="98">
        <v>23.1</v>
      </c>
      <c r="C8" s="38"/>
      <c r="D8" s="38"/>
      <c r="E8" s="3"/>
      <c r="F8" s="28"/>
      <c r="G8" s="3"/>
    </row>
    <row r="9" spans="1:8" x14ac:dyDescent="0.3">
      <c r="A9" s="44" t="s">
        <v>3</v>
      </c>
      <c r="B9" s="98">
        <v>26.8</v>
      </c>
      <c r="C9" s="38"/>
      <c r="D9" s="38"/>
      <c r="E9" s="3"/>
      <c r="F9" s="28"/>
      <c r="G9" s="3"/>
    </row>
    <row r="10" spans="1:8" x14ac:dyDescent="0.3">
      <c r="A10" s="44" t="s">
        <v>2</v>
      </c>
      <c r="B10" s="98">
        <v>23.2</v>
      </c>
      <c r="C10" s="38"/>
      <c r="D10" s="38"/>
      <c r="E10" s="3"/>
      <c r="F10" s="28"/>
      <c r="G10" s="3"/>
    </row>
    <row r="11" spans="1:8" x14ac:dyDescent="0.3">
      <c r="A11" s="44" t="s">
        <v>1</v>
      </c>
      <c r="B11" s="98">
        <v>25.2</v>
      </c>
      <c r="C11" s="38"/>
      <c r="D11" s="38"/>
      <c r="E11" s="3"/>
      <c r="F11" s="28"/>
      <c r="G11" s="3"/>
    </row>
    <row r="12" spans="1:8" x14ac:dyDescent="0.3">
      <c r="A12" s="44" t="s">
        <v>6</v>
      </c>
      <c r="B12" s="98">
        <v>23</v>
      </c>
      <c r="C12" s="38"/>
      <c r="D12" s="38"/>
      <c r="E12" s="3"/>
      <c r="F12" s="28"/>
      <c r="G12" s="3"/>
    </row>
    <row r="13" spans="1:8" x14ac:dyDescent="0.3">
      <c r="A13" s="44" t="s">
        <v>7</v>
      </c>
      <c r="B13" s="98">
        <v>21.2</v>
      </c>
      <c r="C13" s="38"/>
      <c r="D13" s="38"/>
      <c r="E13" s="3"/>
      <c r="F13" s="28"/>
      <c r="G13" s="3"/>
    </row>
    <row r="14" spans="1:8" ht="15" thickBot="1" x14ac:dyDescent="0.35">
      <c r="A14" s="3"/>
      <c r="B14" s="50"/>
      <c r="C14" s="3"/>
      <c r="D14" s="3"/>
      <c r="E14" s="3"/>
      <c r="F14" s="28"/>
      <c r="G14" s="3"/>
    </row>
    <row r="15" spans="1:8" ht="15" thickBot="1" x14ac:dyDescent="0.35">
      <c r="A15" s="117" t="s">
        <v>88</v>
      </c>
      <c r="B15" s="118"/>
      <c r="C15" s="35"/>
      <c r="D15" s="25"/>
      <c r="G15" s="3"/>
    </row>
    <row r="16" spans="1:8" ht="39" customHeight="1" thickBot="1" x14ac:dyDescent="0.35">
      <c r="A16" s="135"/>
      <c r="B16" s="119"/>
      <c r="C16" s="39"/>
      <c r="D16" s="34"/>
      <c r="H16" s="1"/>
    </row>
    <row r="17" spans="1:13" ht="17.25" customHeight="1" x14ac:dyDescent="0.3">
      <c r="A17" s="90" t="s">
        <v>89</v>
      </c>
      <c r="B17" s="91">
        <v>24.2</v>
      </c>
      <c r="C17" s="37"/>
      <c r="D17" s="37"/>
    </row>
    <row r="18" spans="1:13" ht="21" customHeight="1" thickBot="1" x14ac:dyDescent="0.35">
      <c r="A18" s="92"/>
      <c r="B18" s="92"/>
      <c r="C18" s="37"/>
      <c r="D18" s="37"/>
    </row>
    <row r="19" spans="1:13" ht="49.5" customHeight="1" thickBot="1" x14ac:dyDescent="0.35">
      <c r="A19" s="117" t="s">
        <v>99</v>
      </c>
      <c r="B19" s="118"/>
      <c r="C19" s="39"/>
      <c r="D19" s="34"/>
    </row>
    <row r="20" spans="1:13" x14ac:dyDescent="0.3">
      <c r="A20" s="93" t="s">
        <v>122</v>
      </c>
      <c r="B20" s="94">
        <v>39.6</v>
      </c>
      <c r="C20" s="37"/>
      <c r="D20" s="37"/>
    </row>
    <row r="21" spans="1:13" x14ac:dyDescent="0.3">
      <c r="A21" s="95" t="s">
        <v>123</v>
      </c>
      <c r="B21" s="94">
        <v>31</v>
      </c>
      <c r="C21" s="37"/>
      <c r="D21" s="37"/>
    </row>
    <row r="22" spans="1:13" x14ac:dyDescent="0.3">
      <c r="A22" s="95" t="s">
        <v>124</v>
      </c>
      <c r="B22" s="94">
        <v>17.2</v>
      </c>
      <c r="C22" s="37"/>
      <c r="D22" s="37"/>
    </row>
    <row r="23" spans="1:13" x14ac:dyDescent="0.3">
      <c r="A23" s="95" t="s">
        <v>125</v>
      </c>
      <c r="B23" s="94">
        <v>28.8</v>
      </c>
      <c r="C23" s="37"/>
      <c r="D23" s="37"/>
    </row>
    <row r="24" spans="1:13" x14ac:dyDescent="0.3">
      <c r="A24" s="95" t="s">
        <v>126</v>
      </c>
      <c r="B24" s="94">
        <v>34.299999999999997</v>
      </c>
      <c r="C24" s="37"/>
      <c r="D24" s="37"/>
    </row>
    <row r="25" spans="1:13" x14ac:dyDescent="0.3">
      <c r="A25" s="95" t="s">
        <v>127</v>
      </c>
      <c r="B25" s="96">
        <v>30.7</v>
      </c>
      <c r="C25" s="37"/>
      <c r="D25" s="37"/>
    </row>
    <row r="26" spans="1:13" x14ac:dyDescent="0.3">
      <c r="A26" s="95" t="s">
        <v>128</v>
      </c>
      <c r="B26" s="94">
        <v>14.1</v>
      </c>
      <c r="C26" s="37"/>
      <c r="D26" s="37"/>
    </row>
    <row r="27" spans="1:13" x14ac:dyDescent="0.3">
      <c r="A27" s="95" t="s">
        <v>129</v>
      </c>
      <c r="B27" s="94">
        <v>28.2</v>
      </c>
      <c r="C27" s="37"/>
      <c r="D27" s="37"/>
      <c r="L27" s="5"/>
      <c r="M27" s="5"/>
    </row>
    <row r="28" spans="1:13" x14ac:dyDescent="0.3">
      <c r="A28" s="95" t="s">
        <v>130</v>
      </c>
      <c r="B28" s="94">
        <v>31.1</v>
      </c>
      <c r="C28" s="37"/>
      <c r="D28" s="37"/>
      <c r="L28" s="1"/>
      <c r="M28" s="1"/>
    </row>
    <row r="29" spans="1:13" x14ac:dyDescent="0.3">
      <c r="A29" s="95" t="s">
        <v>131</v>
      </c>
      <c r="B29" s="94">
        <v>24.1</v>
      </c>
      <c r="C29" s="37"/>
      <c r="D29" s="37"/>
    </row>
    <row r="30" spans="1:13" ht="30.75" customHeight="1" thickBot="1" x14ac:dyDescent="0.35">
      <c r="B30" s="110"/>
    </row>
    <row r="31" spans="1:13" ht="45" customHeight="1" thickBot="1" x14ac:dyDescent="0.35">
      <c r="A31" s="117" t="s">
        <v>111</v>
      </c>
      <c r="B31" s="118"/>
      <c r="C31" s="42"/>
      <c r="D31" s="29"/>
    </row>
    <row r="32" spans="1:13" x14ac:dyDescent="0.3">
      <c r="A32" s="4" t="s">
        <v>8</v>
      </c>
      <c r="B32" s="81">
        <v>11308</v>
      </c>
      <c r="C32" s="28"/>
      <c r="D32" s="28"/>
    </row>
    <row r="33" spans="1:7" x14ac:dyDescent="0.3">
      <c r="A33" s="2" t="s">
        <v>9</v>
      </c>
      <c r="B33" s="82">
        <v>71371</v>
      </c>
      <c r="C33" s="28"/>
      <c r="D33" s="28"/>
    </row>
    <row r="34" spans="1:7" x14ac:dyDescent="0.3">
      <c r="A34" s="2" t="s">
        <v>10</v>
      </c>
      <c r="B34" s="82">
        <v>7987</v>
      </c>
      <c r="C34" s="28"/>
      <c r="D34" s="28"/>
    </row>
    <row r="35" spans="1:7" x14ac:dyDescent="0.3">
      <c r="A35" s="2" t="s">
        <v>0</v>
      </c>
      <c r="B35" s="82">
        <v>16628</v>
      </c>
      <c r="C35" s="28"/>
      <c r="D35" s="28"/>
      <c r="G35" s="5"/>
    </row>
    <row r="36" spans="1:7" x14ac:dyDescent="0.3">
      <c r="A36" s="2" t="s">
        <v>11</v>
      </c>
      <c r="B36" s="82">
        <v>7842</v>
      </c>
      <c r="C36" s="28"/>
      <c r="D36" s="28"/>
      <c r="G36" s="1"/>
    </row>
    <row r="37" spans="1:7" x14ac:dyDescent="0.3">
      <c r="A37" s="2" t="s">
        <v>19</v>
      </c>
      <c r="B37" s="82">
        <v>56680</v>
      </c>
      <c r="C37" s="28"/>
      <c r="D37" s="28"/>
    </row>
    <row r="38" spans="1:7" x14ac:dyDescent="0.3">
      <c r="A38" s="2" t="s">
        <v>12</v>
      </c>
      <c r="B38" s="82">
        <v>50384</v>
      </c>
      <c r="C38" s="28"/>
      <c r="D38" s="28"/>
    </row>
    <row r="39" spans="1:7" x14ac:dyDescent="0.3">
      <c r="A39" s="2" t="s">
        <v>13</v>
      </c>
      <c r="B39" s="82">
        <v>10444</v>
      </c>
      <c r="C39" s="28"/>
      <c r="D39" s="28"/>
    </row>
    <row r="40" spans="1:7" x14ac:dyDescent="0.3">
      <c r="A40" s="2" t="s">
        <v>14</v>
      </c>
      <c r="B40" s="82">
        <f>SUM(B32:B39)</f>
        <v>232644</v>
      </c>
      <c r="C40" s="28"/>
      <c r="D40" s="28"/>
    </row>
    <row r="41" spans="1:7" ht="25.5" customHeight="1" thickBot="1" x14ac:dyDescent="0.35"/>
    <row r="42" spans="1:7" ht="44.25" customHeight="1" thickBot="1" x14ac:dyDescent="0.35">
      <c r="A42" s="117" t="s">
        <v>90</v>
      </c>
      <c r="B42" s="118"/>
      <c r="C42" s="35"/>
      <c r="D42" s="25"/>
    </row>
    <row r="43" spans="1:7" x14ac:dyDescent="0.3">
      <c r="A43" s="4" t="s">
        <v>15</v>
      </c>
      <c r="B43" s="49">
        <v>4.7</v>
      </c>
      <c r="C43" s="37"/>
      <c r="D43" s="37"/>
    </row>
    <row r="44" spans="1:7" x14ac:dyDescent="0.3">
      <c r="A44" s="2" t="s">
        <v>16</v>
      </c>
      <c r="B44" s="49">
        <v>2.6</v>
      </c>
      <c r="C44" s="37"/>
      <c r="D44" s="37"/>
    </row>
    <row r="45" spans="1:7" x14ac:dyDescent="0.3">
      <c r="A45" s="2" t="s">
        <v>17</v>
      </c>
      <c r="B45" s="49">
        <v>25.3</v>
      </c>
      <c r="C45" s="37"/>
      <c r="D45" s="37"/>
    </row>
    <row r="46" spans="1:7" x14ac:dyDescent="0.3">
      <c r="A46" s="2" t="s">
        <v>24</v>
      </c>
      <c r="B46" s="49">
        <v>3.7</v>
      </c>
      <c r="C46" s="37"/>
      <c r="D46" s="37"/>
    </row>
    <row r="47" spans="1:7" x14ac:dyDescent="0.3">
      <c r="A47" s="2" t="s">
        <v>18</v>
      </c>
      <c r="B47" s="49">
        <v>8.1</v>
      </c>
      <c r="C47" s="37"/>
      <c r="D47" s="37"/>
    </row>
    <row r="48" spans="1:7" x14ac:dyDescent="0.3">
      <c r="A48" s="2" t="s">
        <v>84</v>
      </c>
      <c r="B48" s="49">
        <v>4.5999999999999996</v>
      </c>
      <c r="C48" s="37"/>
      <c r="D48" s="37"/>
    </row>
    <row r="49" spans="1:8" ht="24.75" customHeight="1" thickBot="1" x14ac:dyDescent="0.35"/>
    <row r="50" spans="1:8" ht="57" customHeight="1" thickBot="1" x14ac:dyDescent="0.35">
      <c r="A50" s="117" t="s">
        <v>91</v>
      </c>
      <c r="B50" s="120"/>
      <c r="C50" s="120"/>
      <c r="D50" s="120"/>
      <c r="E50" s="120"/>
      <c r="F50" s="120"/>
      <c r="G50" s="120"/>
      <c r="H50" s="118"/>
    </row>
    <row r="51" spans="1:8" ht="15" thickBot="1" x14ac:dyDescent="0.35">
      <c r="A51" s="126" t="s">
        <v>85</v>
      </c>
      <c r="B51" s="121" t="s">
        <v>100</v>
      </c>
      <c r="C51" s="121"/>
      <c r="D51" s="121"/>
      <c r="E51" s="121"/>
      <c r="F51" s="121"/>
      <c r="G51" s="121"/>
      <c r="H51" s="122"/>
    </row>
    <row r="52" spans="1:8" ht="15" thickBot="1" x14ac:dyDescent="0.35">
      <c r="A52" s="130"/>
      <c r="B52" s="126" t="s">
        <v>138</v>
      </c>
      <c r="C52" s="126" t="s">
        <v>22</v>
      </c>
      <c r="D52" s="126" t="s">
        <v>21</v>
      </c>
      <c r="E52" s="124" t="s">
        <v>92</v>
      </c>
      <c r="F52" s="120" t="s">
        <v>13</v>
      </c>
      <c r="G52" s="118"/>
      <c r="H52" s="128" t="s">
        <v>14</v>
      </c>
    </row>
    <row r="53" spans="1:8" ht="15" thickBot="1" x14ac:dyDescent="0.35">
      <c r="A53" s="127"/>
      <c r="B53" s="127"/>
      <c r="C53" s="127"/>
      <c r="D53" s="127"/>
      <c r="E53" s="125"/>
      <c r="F53" s="76" t="s">
        <v>119</v>
      </c>
      <c r="G53" s="41" t="s">
        <v>120</v>
      </c>
      <c r="H53" s="129"/>
    </row>
    <row r="54" spans="1:8" x14ac:dyDescent="0.3">
      <c r="A54" s="43" t="s">
        <v>0</v>
      </c>
      <c r="B54" s="52">
        <v>9</v>
      </c>
      <c r="C54" s="52">
        <v>9</v>
      </c>
      <c r="D54" s="52">
        <v>0</v>
      </c>
      <c r="E54" s="52">
        <v>0</v>
      </c>
      <c r="F54" s="52">
        <v>18</v>
      </c>
      <c r="G54" s="54" t="s">
        <v>137</v>
      </c>
      <c r="H54" s="54">
        <f>+F54+E54+D54+C54+B54</f>
        <v>36</v>
      </c>
    </row>
    <row r="55" spans="1:8" x14ac:dyDescent="0.3">
      <c r="A55" s="44" t="s">
        <v>5</v>
      </c>
      <c r="B55" s="53">
        <v>8</v>
      </c>
      <c r="C55" s="53">
        <v>4</v>
      </c>
      <c r="D55" s="53">
        <v>4</v>
      </c>
      <c r="E55" s="53">
        <v>4</v>
      </c>
      <c r="F55" s="53">
        <v>63</v>
      </c>
      <c r="G55" s="55" t="s">
        <v>137</v>
      </c>
      <c r="H55" s="54">
        <f t="shared" ref="H55:H61" si="0">+F55+E55+D55+C55+B55</f>
        <v>83</v>
      </c>
    </row>
    <row r="56" spans="1:8" x14ac:dyDescent="0.3">
      <c r="A56" s="44" t="s">
        <v>4</v>
      </c>
      <c r="B56" s="53">
        <v>17</v>
      </c>
      <c r="C56" s="53">
        <v>0</v>
      </c>
      <c r="D56" s="53">
        <v>19</v>
      </c>
      <c r="E56" s="53">
        <v>14</v>
      </c>
      <c r="F56" s="53">
        <v>100</v>
      </c>
      <c r="G56" s="55" t="s">
        <v>137</v>
      </c>
      <c r="H56" s="54">
        <f t="shared" si="0"/>
        <v>150</v>
      </c>
    </row>
    <row r="57" spans="1:8" x14ac:dyDescent="0.3">
      <c r="A57" s="44" t="s">
        <v>3</v>
      </c>
      <c r="B57" s="53">
        <v>3</v>
      </c>
      <c r="C57" s="53">
        <v>0</v>
      </c>
      <c r="D57" s="53">
        <v>8</v>
      </c>
      <c r="E57" s="53">
        <v>0</v>
      </c>
      <c r="F57" s="53">
        <v>16</v>
      </c>
      <c r="G57" s="55" t="s">
        <v>137</v>
      </c>
      <c r="H57" s="54">
        <f t="shared" si="0"/>
        <v>27</v>
      </c>
    </row>
    <row r="58" spans="1:8" x14ac:dyDescent="0.3">
      <c r="A58" s="44" t="s">
        <v>2</v>
      </c>
      <c r="B58" s="53">
        <v>7</v>
      </c>
      <c r="C58" s="53">
        <v>0</v>
      </c>
      <c r="D58" s="53">
        <v>5</v>
      </c>
      <c r="E58" s="53">
        <v>0</v>
      </c>
      <c r="F58" s="53">
        <v>9</v>
      </c>
      <c r="G58" s="55" t="s">
        <v>137</v>
      </c>
      <c r="H58" s="54">
        <f t="shared" si="0"/>
        <v>21</v>
      </c>
    </row>
    <row r="59" spans="1:8" x14ac:dyDescent="0.3">
      <c r="A59" s="44" t="s">
        <v>1</v>
      </c>
      <c r="B59" s="53">
        <v>0</v>
      </c>
      <c r="C59" s="53">
        <v>0</v>
      </c>
      <c r="D59" s="53">
        <v>1</v>
      </c>
      <c r="E59" s="53">
        <v>0</v>
      </c>
      <c r="F59" s="53">
        <v>5</v>
      </c>
      <c r="G59" s="55" t="s">
        <v>137</v>
      </c>
      <c r="H59" s="54">
        <f t="shared" si="0"/>
        <v>6</v>
      </c>
    </row>
    <row r="60" spans="1:8" x14ac:dyDescent="0.3">
      <c r="A60" s="44" t="s">
        <v>20</v>
      </c>
      <c r="B60" s="53">
        <v>9</v>
      </c>
      <c r="C60" s="53">
        <v>5</v>
      </c>
      <c r="D60" s="53">
        <v>5</v>
      </c>
      <c r="E60" s="53">
        <v>0</v>
      </c>
      <c r="F60" s="53">
        <v>27</v>
      </c>
      <c r="G60" s="55" t="s">
        <v>137</v>
      </c>
      <c r="H60" s="54">
        <f t="shared" si="0"/>
        <v>46</v>
      </c>
    </row>
    <row r="61" spans="1:8" x14ac:dyDescent="0.3">
      <c r="A61" s="44" t="s">
        <v>101</v>
      </c>
      <c r="B61" s="53">
        <v>48</v>
      </c>
      <c r="C61" s="53">
        <v>6</v>
      </c>
      <c r="D61" s="53">
        <v>17</v>
      </c>
      <c r="E61" s="53">
        <v>3</v>
      </c>
      <c r="F61" s="53">
        <v>79</v>
      </c>
      <c r="G61" s="55" t="s">
        <v>137</v>
      </c>
      <c r="H61" s="54">
        <f t="shared" si="0"/>
        <v>153</v>
      </c>
    </row>
    <row r="62" spans="1:8" x14ac:dyDescent="0.3">
      <c r="A62" s="44" t="s">
        <v>14</v>
      </c>
      <c r="B62" s="56">
        <f>SUM(B54:B61)</f>
        <v>101</v>
      </c>
      <c r="C62" s="56">
        <f t="shared" ref="C62:F62" si="1">SUM(C54:C61)</f>
        <v>24</v>
      </c>
      <c r="D62" s="56">
        <f t="shared" si="1"/>
        <v>59</v>
      </c>
      <c r="E62" s="56">
        <f t="shared" si="1"/>
        <v>21</v>
      </c>
      <c r="F62" s="56">
        <f t="shared" si="1"/>
        <v>317</v>
      </c>
      <c r="G62" s="57" t="s">
        <v>137</v>
      </c>
      <c r="H62" s="57">
        <f>SUM(H54:H61)</f>
        <v>522</v>
      </c>
    </row>
    <row r="63" spans="1:8" ht="30.75" customHeight="1" thickBot="1" x14ac:dyDescent="0.35">
      <c r="C63" s="35"/>
      <c r="D63" s="25"/>
    </row>
    <row r="64" spans="1:8" ht="36" customHeight="1" thickBot="1" x14ac:dyDescent="0.35">
      <c r="A64" s="117" t="s">
        <v>110</v>
      </c>
      <c r="B64" s="120"/>
      <c r="C64" s="120"/>
      <c r="D64" s="120"/>
      <c r="E64" s="118"/>
    </row>
    <row r="65" spans="1:6" ht="46.5" customHeight="1" thickBot="1" x14ac:dyDescent="0.35">
      <c r="A65" s="51"/>
      <c r="B65" s="113" t="s">
        <v>23</v>
      </c>
      <c r="C65" s="114"/>
      <c r="D65" s="123" t="s">
        <v>109</v>
      </c>
      <c r="E65" s="122"/>
    </row>
    <row r="66" spans="1:6" x14ac:dyDescent="0.3">
      <c r="A66" s="51"/>
      <c r="B66" s="87" t="s">
        <v>86</v>
      </c>
      <c r="C66" s="86" t="s">
        <v>87</v>
      </c>
      <c r="D66" s="88" t="s">
        <v>86</v>
      </c>
      <c r="E66" s="86" t="s">
        <v>87</v>
      </c>
    </row>
    <row r="67" spans="1:6" x14ac:dyDescent="0.3">
      <c r="A67" s="2" t="s">
        <v>0</v>
      </c>
      <c r="B67" s="89">
        <v>33</v>
      </c>
      <c r="C67" s="89">
        <v>864</v>
      </c>
      <c r="D67" s="89">
        <v>475</v>
      </c>
      <c r="E67" s="89">
        <v>2299</v>
      </c>
      <c r="F67" s="83"/>
    </row>
    <row r="68" spans="1:6" x14ac:dyDescent="0.3">
      <c r="A68" s="2" t="s">
        <v>15</v>
      </c>
      <c r="B68" s="89">
        <v>248</v>
      </c>
      <c r="C68" s="89">
        <v>836</v>
      </c>
      <c r="D68" s="89">
        <v>1575</v>
      </c>
      <c r="E68" s="89">
        <v>2200</v>
      </c>
      <c r="F68" s="83"/>
    </row>
    <row r="69" spans="1:6" x14ac:dyDescent="0.3">
      <c r="A69" s="2" t="s">
        <v>16</v>
      </c>
      <c r="B69" s="89">
        <v>67</v>
      </c>
      <c r="C69" s="89">
        <v>653</v>
      </c>
      <c r="D69" s="89">
        <v>80</v>
      </c>
      <c r="E69" s="89">
        <v>726</v>
      </c>
      <c r="F69" s="83"/>
    </row>
    <row r="70" spans="1:6" x14ac:dyDescent="0.3">
      <c r="A70" s="2" t="s">
        <v>24</v>
      </c>
      <c r="B70" s="89">
        <v>4</v>
      </c>
      <c r="C70" s="89">
        <v>19</v>
      </c>
      <c r="D70" s="89">
        <v>14</v>
      </c>
      <c r="E70" s="89">
        <v>46</v>
      </c>
      <c r="F70" s="83"/>
    </row>
    <row r="71" spans="1:6" x14ac:dyDescent="0.3">
      <c r="A71" s="2" t="s">
        <v>18</v>
      </c>
      <c r="B71" s="89">
        <v>22</v>
      </c>
      <c r="C71" s="89">
        <v>30</v>
      </c>
      <c r="D71" s="89">
        <v>493</v>
      </c>
      <c r="E71" s="89">
        <v>746</v>
      </c>
      <c r="F71" s="83"/>
    </row>
    <row r="72" spans="1:6" x14ac:dyDescent="0.3">
      <c r="A72" s="2" t="s">
        <v>17</v>
      </c>
      <c r="B72" s="89">
        <v>70</v>
      </c>
      <c r="C72" s="89">
        <v>115</v>
      </c>
      <c r="D72" s="89">
        <v>1286</v>
      </c>
      <c r="E72" s="89">
        <v>848</v>
      </c>
      <c r="F72" s="83"/>
    </row>
    <row r="73" spans="1:6" x14ac:dyDescent="0.3">
      <c r="A73" s="2" t="s">
        <v>7</v>
      </c>
      <c r="B73" s="89">
        <v>551</v>
      </c>
      <c r="C73" s="89">
        <v>1350</v>
      </c>
      <c r="D73" s="89">
        <v>10041</v>
      </c>
      <c r="E73" s="89">
        <v>12413</v>
      </c>
      <c r="F73" s="83"/>
    </row>
    <row r="75" spans="1:6" x14ac:dyDescent="0.3">
      <c r="B75" s="83"/>
      <c r="C75" s="83"/>
      <c r="D75" s="83"/>
      <c r="E75" s="83"/>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60"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70" zoomScaleNormal="70" workbookViewId="0">
      <selection sqref="A1:F1"/>
    </sheetView>
  </sheetViews>
  <sheetFormatPr defaultRowHeight="14.4" x14ac:dyDescent="0.3"/>
  <cols>
    <col min="1" max="1" width="25.6640625" customWidth="1"/>
    <col min="2" max="4" width="50.6640625" customWidth="1"/>
    <col min="5" max="5" width="16.33203125" customWidth="1"/>
    <col min="6" max="6" width="10.88671875" customWidth="1"/>
    <col min="7" max="7" width="11" customWidth="1"/>
    <col min="11" max="11" width="10.88671875" bestFit="1" customWidth="1"/>
  </cols>
  <sheetData>
    <row r="1" spans="1:11" ht="48" customHeight="1" thickBot="1" x14ac:dyDescent="0.35">
      <c r="A1" s="136" t="s">
        <v>81</v>
      </c>
      <c r="B1" s="137"/>
      <c r="C1" s="137"/>
      <c r="D1" s="137"/>
      <c r="E1" s="137"/>
      <c r="F1" s="138"/>
      <c r="G1" s="77"/>
      <c r="H1" s="77"/>
      <c r="I1" s="77"/>
      <c r="J1" s="77"/>
      <c r="K1" s="77"/>
    </row>
    <row r="2" spans="1:11" ht="15.75" customHeight="1" thickBot="1" x14ac:dyDescent="0.35"/>
    <row r="3" spans="1:11" ht="15" customHeight="1" x14ac:dyDescent="0.3">
      <c r="A3" s="115" t="str">
        <f>'Service Metrics (items 1-6)'!A3</f>
        <v>Railroad: BNSF</v>
      </c>
      <c r="B3" s="126" t="str">
        <f>'Service Metrics (items 1-6)'!B3:B4</f>
        <v>Year: 2016</v>
      </c>
      <c r="C3" s="126" t="str">
        <f>'Service Metrics (items 1-6)'!C3</f>
        <v xml:space="preserve">Reporting Week: </v>
      </c>
      <c r="D3" s="59" t="s">
        <v>82</v>
      </c>
      <c r="E3" s="45">
        <f>'Service Metrics (items 1-6)'!E3</f>
        <v>42666</v>
      </c>
      <c r="F3" s="35"/>
      <c r="G3" s="39"/>
      <c r="H3" s="39"/>
      <c r="I3" s="35"/>
      <c r="J3" s="3"/>
      <c r="K3" s="58"/>
    </row>
    <row r="4" spans="1:11" ht="15" thickBot="1" x14ac:dyDescent="0.35">
      <c r="A4" s="116"/>
      <c r="B4" s="134"/>
      <c r="C4" s="134"/>
      <c r="D4" s="60" t="s">
        <v>93</v>
      </c>
      <c r="E4" s="46">
        <f>'Service Metrics (items 1-6)'!E4</f>
        <v>42672</v>
      </c>
      <c r="F4" s="35"/>
      <c r="G4" s="39"/>
      <c r="H4" s="39"/>
      <c r="I4" s="35"/>
      <c r="J4" s="3"/>
      <c r="K4" s="58"/>
    </row>
    <row r="5" spans="1:11" ht="15" thickBot="1" x14ac:dyDescent="0.35">
      <c r="A5" s="25"/>
      <c r="B5" s="25"/>
      <c r="C5" s="3"/>
    </row>
    <row r="6" spans="1:11" ht="125.25" customHeight="1" thickBot="1" x14ac:dyDescent="0.35">
      <c r="A6" s="140" t="s">
        <v>112</v>
      </c>
      <c r="B6" s="141"/>
      <c r="C6" s="141"/>
      <c r="D6" s="142"/>
    </row>
    <row r="7" spans="1:11" ht="15" thickBot="1" x14ac:dyDescent="0.35"/>
    <row r="8" spans="1:11" ht="57" customHeight="1" thickBot="1" x14ac:dyDescent="0.35">
      <c r="A8" s="30" t="s">
        <v>74</v>
      </c>
      <c r="B8" s="30" t="s">
        <v>94</v>
      </c>
      <c r="C8" s="41" t="s">
        <v>95</v>
      </c>
      <c r="D8" s="41" t="s">
        <v>96</v>
      </c>
      <c r="E8" s="39"/>
      <c r="F8" s="39"/>
      <c r="G8" s="39"/>
      <c r="H8" s="40"/>
      <c r="I8" s="40"/>
    </row>
    <row r="9" spans="1:11" ht="15.75" customHeight="1" x14ac:dyDescent="0.3">
      <c r="A9" s="9" t="s">
        <v>25</v>
      </c>
      <c r="B9" s="54">
        <f>SUM(C9:D9)</f>
        <v>0</v>
      </c>
      <c r="C9" s="54" t="s">
        <v>141</v>
      </c>
      <c r="D9" s="54" t="s">
        <v>141</v>
      </c>
      <c r="I9" s="32"/>
    </row>
    <row r="10" spans="1:11" x14ac:dyDescent="0.3">
      <c r="A10" s="6" t="s">
        <v>29</v>
      </c>
      <c r="B10" s="63">
        <f t="shared" ref="B10:B56" si="0">SUM(C10:D10)</f>
        <v>8</v>
      </c>
      <c r="C10" s="63" t="s">
        <v>141</v>
      </c>
      <c r="D10" s="63">
        <v>8</v>
      </c>
    </row>
    <row r="11" spans="1:11" x14ac:dyDescent="0.3">
      <c r="A11" s="10" t="s">
        <v>26</v>
      </c>
      <c r="B11" s="54">
        <f t="shared" si="0"/>
        <v>0</v>
      </c>
      <c r="C11" s="61" t="s">
        <v>141</v>
      </c>
      <c r="D11" s="61" t="s">
        <v>141</v>
      </c>
    </row>
    <row r="12" spans="1:11" x14ac:dyDescent="0.3">
      <c r="A12" s="6" t="s">
        <v>27</v>
      </c>
      <c r="B12" s="109">
        <f t="shared" si="0"/>
        <v>5</v>
      </c>
      <c r="C12" s="63" t="s">
        <v>141</v>
      </c>
      <c r="D12" s="63">
        <v>5</v>
      </c>
    </row>
    <row r="13" spans="1:11" x14ac:dyDescent="0.3">
      <c r="A13" s="10" t="s">
        <v>28</v>
      </c>
      <c r="B13" s="62">
        <f t="shared" si="0"/>
        <v>60</v>
      </c>
      <c r="C13" s="61" t="s">
        <v>141</v>
      </c>
      <c r="D13" s="61">
        <v>60</v>
      </c>
    </row>
    <row r="14" spans="1:11" x14ac:dyDescent="0.3">
      <c r="A14" s="6" t="s">
        <v>30</v>
      </c>
      <c r="B14" s="108">
        <f t="shared" si="0"/>
        <v>0</v>
      </c>
      <c r="C14" s="63" t="s">
        <v>141</v>
      </c>
      <c r="D14" s="63" t="s">
        <v>141</v>
      </c>
    </row>
    <row r="15" spans="1:11" x14ac:dyDescent="0.3">
      <c r="A15" s="10" t="s">
        <v>31</v>
      </c>
      <c r="B15" s="62">
        <f t="shared" si="0"/>
        <v>0</v>
      </c>
      <c r="C15" s="61" t="s">
        <v>141</v>
      </c>
      <c r="D15" s="61" t="s">
        <v>141</v>
      </c>
    </row>
    <row r="16" spans="1:11" x14ac:dyDescent="0.3">
      <c r="A16" s="6" t="s">
        <v>32</v>
      </c>
      <c r="B16" s="108">
        <f t="shared" si="0"/>
        <v>0</v>
      </c>
      <c r="C16" s="63" t="s">
        <v>141</v>
      </c>
      <c r="D16" s="63" t="s">
        <v>141</v>
      </c>
    </row>
    <row r="17" spans="1:4" x14ac:dyDescent="0.3">
      <c r="A17" s="10" t="s">
        <v>33</v>
      </c>
      <c r="B17" s="54">
        <f t="shared" si="0"/>
        <v>0</v>
      </c>
      <c r="C17" s="64" t="s">
        <v>141</v>
      </c>
      <c r="D17" s="64" t="s">
        <v>141</v>
      </c>
    </row>
    <row r="18" spans="1:4" x14ac:dyDescent="0.3">
      <c r="A18" s="6" t="s">
        <v>37</v>
      </c>
      <c r="B18" s="108">
        <f t="shared" si="0"/>
        <v>837</v>
      </c>
      <c r="C18" s="63">
        <v>562</v>
      </c>
      <c r="D18" s="63">
        <v>275</v>
      </c>
    </row>
    <row r="19" spans="1:4" x14ac:dyDescent="0.3">
      <c r="A19" s="10" t="s">
        <v>34</v>
      </c>
      <c r="B19" s="62">
        <f t="shared" si="0"/>
        <v>19</v>
      </c>
      <c r="C19" s="61" t="s">
        <v>141</v>
      </c>
      <c r="D19" s="61">
        <v>19</v>
      </c>
    </row>
    <row r="20" spans="1:4" x14ac:dyDescent="0.3">
      <c r="A20" s="6" t="s">
        <v>35</v>
      </c>
      <c r="B20" s="108">
        <f t="shared" si="0"/>
        <v>233</v>
      </c>
      <c r="C20" s="63">
        <v>229</v>
      </c>
      <c r="D20" s="63">
        <v>4</v>
      </c>
    </row>
    <row r="21" spans="1:4" x14ac:dyDescent="0.3">
      <c r="A21" s="10" t="s">
        <v>36</v>
      </c>
      <c r="B21" s="62">
        <f t="shared" si="0"/>
        <v>0</v>
      </c>
      <c r="C21" s="61" t="s">
        <v>141</v>
      </c>
      <c r="D21" s="61" t="s">
        <v>141</v>
      </c>
    </row>
    <row r="22" spans="1:4" x14ac:dyDescent="0.3">
      <c r="A22" s="6" t="s">
        <v>38</v>
      </c>
      <c r="B22" s="108">
        <f t="shared" si="0"/>
        <v>905</v>
      </c>
      <c r="C22" s="63">
        <v>673</v>
      </c>
      <c r="D22" s="63">
        <v>232</v>
      </c>
    </row>
    <row r="23" spans="1:4" x14ac:dyDescent="0.3">
      <c r="A23" s="10" t="s">
        <v>39</v>
      </c>
      <c r="B23" s="62">
        <f t="shared" si="0"/>
        <v>0</v>
      </c>
      <c r="C23" s="61" t="s">
        <v>141</v>
      </c>
      <c r="D23" s="61" t="s">
        <v>141</v>
      </c>
    </row>
    <row r="24" spans="1:4" x14ac:dyDescent="0.3">
      <c r="A24" s="6" t="s">
        <v>40</v>
      </c>
      <c r="B24" s="108">
        <f t="shared" si="0"/>
        <v>0</v>
      </c>
      <c r="C24" s="63" t="s">
        <v>141</v>
      </c>
      <c r="D24" s="63" t="s">
        <v>141</v>
      </c>
    </row>
    <row r="25" spans="1:4" x14ac:dyDescent="0.3">
      <c r="A25" s="8" t="s">
        <v>43</v>
      </c>
      <c r="B25" s="54">
        <f t="shared" si="0"/>
        <v>0</v>
      </c>
      <c r="C25" s="54" t="s">
        <v>141</v>
      </c>
      <c r="D25" s="54" t="s">
        <v>141</v>
      </c>
    </row>
    <row r="26" spans="1:4" x14ac:dyDescent="0.3">
      <c r="A26" s="6" t="s">
        <v>42</v>
      </c>
      <c r="B26" s="108">
        <f t="shared" si="0"/>
        <v>0</v>
      </c>
      <c r="C26" s="63" t="s">
        <v>141</v>
      </c>
      <c r="D26" s="63" t="s">
        <v>141</v>
      </c>
    </row>
    <row r="27" spans="1:4" x14ac:dyDescent="0.3">
      <c r="A27" s="10" t="s">
        <v>41</v>
      </c>
      <c r="B27" s="62">
        <f t="shared" si="0"/>
        <v>0</v>
      </c>
      <c r="C27" s="61" t="s">
        <v>141</v>
      </c>
      <c r="D27" s="61" t="s">
        <v>141</v>
      </c>
    </row>
    <row r="28" spans="1:4" x14ac:dyDescent="0.3">
      <c r="A28" s="6" t="s">
        <v>44</v>
      </c>
      <c r="B28" s="108">
        <f t="shared" si="0"/>
        <v>0</v>
      </c>
      <c r="C28" s="63" t="s">
        <v>141</v>
      </c>
      <c r="D28" s="63" t="s">
        <v>141</v>
      </c>
    </row>
    <row r="29" spans="1:4" x14ac:dyDescent="0.3">
      <c r="A29" s="10" t="s">
        <v>45</v>
      </c>
      <c r="B29" s="54">
        <f t="shared" si="0"/>
        <v>1669</v>
      </c>
      <c r="C29" s="104">
        <v>1363</v>
      </c>
      <c r="D29" s="104">
        <v>306</v>
      </c>
    </row>
    <row r="30" spans="1:4" x14ac:dyDescent="0.3">
      <c r="A30" s="6" t="s">
        <v>47</v>
      </c>
      <c r="B30" s="108">
        <f t="shared" si="0"/>
        <v>338</v>
      </c>
      <c r="C30" s="63">
        <v>331</v>
      </c>
      <c r="D30" s="63">
        <v>7</v>
      </c>
    </row>
    <row r="31" spans="1:4" x14ac:dyDescent="0.3">
      <c r="A31" s="10" t="s">
        <v>46</v>
      </c>
      <c r="B31" s="62">
        <f t="shared" si="0"/>
        <v>0</v>
      </c>
      <c r="C31" s="61" t="s">
        <v>141</v>
      </c>
      <c r="D31" s="61" t="s">
        <v>141</v>
      </c>
    </row>
    <row r="32" spans="1:4" x14ac:dyDescent="0.3">
      <c r="A32" s="6" t="s">
        <v>48</v>
      </c>
      <c r="B32" s="108">
        <f t="shared" si="0"/>
        <v>529</v>
      </c>
      <c r="C32" s="63">
        <v>229</v>
      </c>
      <c r="D32" s="63">
        <v>300</v>
      </c>
    </row>
    <row r="33" spans="1:4" x14ac:dyDescent="0.3">
      <c r="A33" s="10" t="s">
        <v>55</v>
      </c>
      <c r="B33" s="54">
        <f t="shared" si="0"/>
        <v>0</v>
      </c>
      <c r="C33" s="64" t="s">
        <v>141</v>
      </c>
      <c r="D33" s="64" t="s">
        <v>141</v>
      </c>
    </row>
    <row r="34" spans="1:4" x14ac:dyDescent="0.3">
      <c r="A34" s="6" t="s">
        <v>56</v>
      </c>
      <c r="B34" s="109">
        <f t="shared" si="0"/>
        <v>2855</v>
      </c>
      <c r="C34" s="18">
        <v>1822</v>
      </c>
      <c r="D34" s="18">
        <v>1033</v>
      </c>
    </row>
    <row r="35" spans="1:4" x14ac:dyDescent="0.3">
      <c r="A35" s="10" t="s">
        <v>49</v>
      </c>
      <c r="B35" s="62">
        <f t="shared" si="0"/>
        <v>1256</v>
      </c>
      <c r="C35" s="61">
        <v>1017</v>
      </c>
      <c r="D35" s="61">
        <v>239</v>
      </c>
    </row>
    <row r="36" spans="1:4" x14ac:dyDescent="0.3">
      <c r="A36" s="6" t="s">
        <v>51</v>
      </c>
      <c r="B36" s="108">
        <f t="shared" si="0"/>
        <v>0</v>
      </c>
      <c r="C36" s="63" t="s">
        <v>141</v>
      </c>
      <c r="D36" s="63" t="s">
        <v>141</v>
      </c>
    </row>
    <row r="37" spans="1:4" x14ac:dyDescent="0.3">
      <c r="A37" s="10" t="s">
        <v>52</v>
      </c>
      <c r="B37" s="62">
        <f t="shared" si="0"/>
        <v>0</v>
      </c>
      <c r="C37" s="61" t="s">
        <v>141</v>
      </c>
      <c r="D37" s="61" t="s">
        <v>141</v>
      </c>
    </row>
    <row r="38" spans="1:4" x14ac:dyDescent="0.3">
      <c r="A38" s="6" t="s">
        <v>53</v>
      </c>
      <c r="B38" s="108">
        <f t="shared" si="0"/>
        <v>0</v>
      </c>
      <c r="C38" s="63" t="s">
        <v>141</v>
      </c>
      <c r="D38" s="63" t="s">
        <v>141</v>
      </c>
    </row>
    <row r="39" spans="1:4" x14ac:dyDescent="0.3">
      <c r="A39" s="10" t="s">
        <v>50</v>
      </c>
      <c r="B39" s="62">
        <f t="shared" si="0"/>
        <v>0</v>
      </c>
      <c r="C39" s="61" t="s">
        <v>141</v>
      </c>
      <c r="D39" s="61" t="s">
        <v>141</v>
      </c>
    </row>
    <row r="40" spans="1:4" x14ac:dyDescent="0.3">
      <c r="A40" s="6" t="s">
        <v>54</v>
      </c>
      <c r="B40" s="108">
        <f t="shared" si="0"/>
        <v>0</v>
      </c>
      <c r="C40" s="63" t="s">
        <v>141</v>
      </c>
      <c r="D40" s="63" t="s">
        <v>141</v>
      </c>
    </row>
    <row r="41" spans="1:4" x14ac:dyDescent="0.3">
      <c r="A41" s="8" t="s">
        <v>57</v>
      </c>
      <c r="B41" s="54">
        <f t="shared" si="0"/>
        <v>0</v>
      </c>
      <c r="C41" s="54" t="s">
        <v>141</v>
      </c>
      <c r="D41" s="54" t="s">
        <v>141</v>
      </c>
    </row>
    <row r="42" spans="1:4" x14ac:dyDescent="0.3">
      <c r="A42" s="6" t="s">
        <v>58</v>
      </c>
      <c r="B42" s="108">
        <f t="shared" si="0"/>
        <v>111</v>
      </c>
      <c r="C42" s="63">
        <v>111</v>
      </c>
      <c r="D42" s="63" t="s">
        <v>141</v>
      </c>
    </row>
    <row r="43" spans="1:4" x14ac:dyDescent="0.3">
      <c r="A43" s="10" t="s">
        <v>59</v>
      </c>
      <c r="B43" s="62">
        <f t="shared" si="0"/>
        <v>16</v>
      </c>
      <c r="C43" s="61" t="s">
        <v>141</v>
      </c>
      <c r="D43" s="61">
        <v>16</v>
      </c>
    </row>
    <row r="44" spans="1:4" x14ac:dyDescent="0.3">
      <c r="A44" s="6" t="s">
        <v>60</v>
      </c>
      <c r="B44" s="108">
        <f t="shared" si="0"/>
        <v>0</v>
      </c>
      <c r="C44" s="63" t="s">
        <v>141</v>
      </c>
      <c r="D44" s="63" t="s">
        <v>141</v>
      </c>
    </row>
    <row r="45" spans="1:4" x14ac:dyDescent="0.3">
      <c r="A45" s="10" t="s">
        <v>61</v>
      </c>
      <c r="B45" s="62">
        <f t="shared" si="0"/>
        <v>0</v>
      </c>
      <c r="C45" s="61" t="s">
        <v>141</v>
      </c>
      <c r="D45" s="61" t="s">
        <v>141</v>
      </c>
    </row>
    <row r="46" spans="1:4" x14ac:dyDescent="0.3">
      <c r="A46" s="6" t="s">
        <v>62</v>
      </c>
      <c r="B46" s="108">
        <f t="shared" si="0"/>
        <v>0</v>
      </c>
      <c r="C46" s="63" t="s">
        <v>141</v>
      </c>
      <c r="D46" s="63" t="s">
        <v>141</v>
      </c>
    </row>
    <row r="47" spans="1:4" x14ac:dyDescent="0.3">
      <c r="A47" s="10" t="s">
        <v>63</v>
      </c>
      <c r="B47" s="62">
        <f t="shared" si="0"/>
        <v>1412</v>
      </c>
      <c r="C47" s="61">
        <v>1251</v>
      </c>
      <c r="D47" s="61">
        <v>161</v>
      </c>
    </row>
    <row r="48" spans="1:4" x14ac:dyDescent="0.3">
      <c r="A48" s="6" t="s">
        <v>64</v>
      </c>
      <c r="B48" s="108">
        <f t="shared" si="0"/>
        <v>0</v>
      </c>
      <c r="C48" s="63" t="s">
        <v>141</v>
      </c>
      <c r="D48" s="63" t="s">
        <v>141</v>
      </c>
    </row>
    <row r="49" spans="1:19" x14ac:dyDescent="0.3">
      <c r="A49" s="10" t="s">
        <v>65</v>
      </c>
      <c r="B49" s="54">
        <f t="shared" si="0"/>
        <v>118</v>
      </c>
      <c r="C49" s="64">
        <v>110</v>
      </c>
      <c r="D49" s="64">
        <v>8</v>
      </c>
    </row>
    <row r="50" spans="1:19" x14ac:dyDescent="0.3">
      <c r="A50" s="6" t="s">
        <v>66</v>
      </c>
      <c r="B50" s="108">
        <f t="shared" si="0"/>
        <v>0</v>
      </c>
      <c r="C50" s="63" t="s">
        <v>141</v>
      </c>
      <c r="D50" s="63" t="s">
        <v>141</v>
      </c>
    </row>
    <row r="51" spans="1:19" x14ac:dyDescent="0.3">
      <c r="A51" s="10" t="s">
        <v>68</v>
      </c>
      <c r="B51" s="62">
        <f t="shared" si="0"/>
        <v>0</v>
      </c>
      <c r="C51" s="61" t="s">
        <v>141</v>
      </c>
      <c r="D51" s="61" t="s">
        <v>141</v>
      </c>
    </row>
    <row r="52" spans="1:19" x14ac:dyDescent="0.3">
      <c r="A52" s="6" t="s">
        <v>67</v>
      </c>
      <c r="B52" s="108">
        <f t="shared" si="0"/>
        <v>0</v>
      </c>
      <c r="C52" s="63" t="s">
        <v>141</v>
      </c>
      <c r="D52" s="63" t="s">
        <v>141</v>
      </c>
    </row>
    <row r="53" spans="1:19" x14ac:dyDescent="0.3">
      <c r="A53" s="10" t="s">
        <v>69</v>
      </c>
      <c r="B53" s="62">
        <f t="shared" si="0"/>
        <v>68</v>
      </c>
      <c r="C53" s="61" t="s">
        <v>141</v>
      </c>
      <c r="D53" s="61">
        <v>68</v>
      </c>
    </row>
    <row r="54" spans="1:19" x14ac:dyDescent="0.3">
      <c r="A54" s="6" t="s">
        <v>71</v>
      </c>
      <c r="B54" s="108">
        <f t="shared" si="0"/>
        <v>76</v>
      </c>
      <c r="C54" s="63" t="s">
        <v>141</v>
      </c>
      <c r="D54" s="63">
        <v>76</v>
      </c>
    </row>
    <row r="55" spans="1:19" x14ac:dyDescent="0.3">
      <c r="A55" s="10" t="s">
        <v>70</v>
      </c>
      <c r="B55" s="62">
        <f t="shared" si="0"/>
        <v>0</v>
      </c>
      <c r="C55" s="61" t="s">
        <v>141</v>
      </c>
      <c r="D55" s="61" t="s">
        <v>141</v>
      </c>
    </row>
    <row r="56" spans="1:19" x14ac:dyDescent="0.3">
      <c r="A56" s="6" t="s">
        <v>72</v>
      </c>
      <c r="B56" s="108">
        <f t="shared" si="0"/>
        <v>75</v>
      </c>
      <c r="C56" s="63" t="s">
        <v>141</v>
      </c>
      <c r="D56" s="63">
        <v>75</v>
      </c>
    </row>
    <row r="57" spans="1:19" x14ac:dyDescent="0.3">
      <c r="A57" s="8" t="s">
        <v>14</v>
      </c>
      <c r="B57" s="62">
        <f>SUM(B9:B56)</f>
        <v>10590</v>
      </c>
      <c r="C57" s="62">
        <f>SUM(C9:C56)</f>
        <v>7698</v>
      </c>
      <c r="D57" s="62">
        <f>SUM(D9:D56)</f>
        <v>2892</v>
      </c>
    </row>
    <row r="61" spans="1:19" ht="31.5" customHeight="1" x14ac:dyDescent="0.3">
      <c r="A61" s="12"/>
      <c r="B61" s="13"/>
      <c r="C61" s="13"/>
      <c r="D61" s="13"/>
      <c r="E61" s="13"/>
      <c r="F61" s="13"/>
      <c r="G61" s="13"/>
      <c r="H61" s="13"/>
      <c r="I61" s="13"/>
      <c r="J61" s="13"/>
      <c r="K61" s="13"/>
      <c r="L61" s="13"/>
      <c r="M61" s="13"/>
      <c r="N61" s="13"/>
      <c r="O61" s="13"/>
      <c r="P61" s="13"/>
      <c r="Q61" s="13"/>
      <c r="R61" s="13"/>
      <c r="S61" s="13"/>
    </row>
    <row r="62" spans="1:19" x14ac:dyDescent="0.3">
      <c r="A62" s="7"/>
      <c r="B62" s="14"/>
      <c r="C62" s="14"/>
      <c r="D62" s="14"/>
      <c r="E62" s="14"/>
      <c r="F62" s="14"/>
      <c r="G62" s="14"/>
      <c r="H62" s="14"/>
      <c r="I62" s="14"/>
      <c r="J62" s="14"/>
      <c r="K62" s="14"/>
      <c r="L62" s="14"/>
      <c r="M62" s="14"/>
      <c r="N62" s="14"/>
      <c r="O62" s="14"/>
      <c r="P62" s="14"/>
      <c r="Q62" s="14"/>
      <c r="R62" s="14"/>
      <c r="S62" s="14"/>
    </row>
    <row r="63" spans="1:19" x14ac:dyDescent="0.3">
      <c r="A63" s="7"/>
      <c r="B63" s="14"/>
      <c r="C63" s="14"/>
      <c r="D63" s="14"/>
      <c r="E63" s="14"/>
      <c r="F63" s="14"/>
      <c r="G63" s="14"/>
      <c r="H63" s="14"/>
      <c r="I63" s="14"/>
      <c r="J63" s="14"/>
      <c r="K63" s="14"/>
      <c r="L63" s="14"/>
      <c r="M63" s="14"/>
      <c r="N63" s="14"/>
      <c r="O63" s="14"/>
      <c r="P63" s="14"/>
      <c r="Q63" s="14"/>
      <c r="R63" s="14"/>
      <c r="S63" s="14"/>
    </row>
    <row r="64" spans="1:19" x14ac:dyDescent="0.3">
      <c r="A64" s="7"/>
      <c r="B64" s="14"/>
      <c r="C64" s="14"/>
      <c r="D64" s="14"/>
      <c r="E64" s="14"/>
      <c r="F64" s="14"/>
      <c r="G64" s="14"/>
      <c r="H64" s="14"/>
      <c r="I64" s="14"/>
      <c r="J64" s="14"/>
      <c r="K64" s="14"/>
      <c r="L64" s="14"/>
      <c r="M64" s="14"/>
      <c r="N64" s="14"/>
      <c r="O64" s="14"/>
      <c r="P64" s="14"/>
      <c r="Q64" s="14"/>
      <c r="R64" s="14"/>
      <c r="S64" s="14"/>
    </row>
    <row r="65" spans="1:19" x14ac:dyDescent="0.3">
      <c r="A65" s="7"/>
      <c r="B65" s="14"/>
      <c r="C65" s="14"/>
      <c r="D65" s="14"/>
      <c r="E65" s="14"/>
      <c r="F65" s="14"/>
      <c r="G65" s="14"/>
      <c r="H65" s="14"/>
      <c r="I65" s="14"/>
      <c r="J65" s="14"/>
      <c r="K65" s="14"/>
      <c r="L65" s="14"/>
      <c r="M65" s="14"/>
      <c r="N65" s="14"/>
      <c r="O65" s="14"/>
      <c r="P65" s="14"/>
      <c r="Q65" s="14"/>
      <c r="R65" s="14"/>
      <c r="S65" s="14"/>
    </row>
    <row r="66" spans="1:19" x14ac:dyDescent="0.3">
      <c r="A66" s="7"/>
      <c r="B66" s="14"/>
      <c r="C66" s="14"/>
      <c r="D66" s="14"/>
      <c r="E66" s="14"/>
      <c r="F66" s="14"/>
      <c r="G66" s="14"/>
      <c r="H66" s="14"/>
      <c r="I66" s="14"/>
      <c r="J66" s="14"/>
      <c r="K66" s="14"/>
      <c r="L66" s="14"/>
      <c r="M66" s="14"/>
      <c r="N66" s="14"/>
      <c r="O66" s="14"/>
      <c r="P66" s="14"/>
      <c r="Q66" s="14"/>
      <c r="R66" s="14"/>
      <c r="S66" s="14"/>
    </row>
    <row r="67" spans="1:19" x14ac:dyDescent="0.3">
      <c r="A67" s="7"/>
      <c r="B67" s="14"/>
      <c r="C67" s="14"/>
      <c r="D67" s="14"/>
      <c r="E67" s="14"/>
      <c r="F67" s="14"/>
      <c r="G67" s="14"/>
      <c r="H67" s="14"/>
      <c r="I67" s="14"/>
      <c r="J67" s="14"/>
      <c r="K67" s="14"/>
      <c r="L67" s="14"/>
      <c r="M67" s="14"/>
      <c r="N67" s="14"/>
      <c r="O67" s="14"/>
      <c r="P67" s="14"/>
      <c r="Q67" s="14"/>
      <c r="R67" s="14"/>
      <c r="S67" s="14"/>
    </row>
    <row r="68" spans="1:19" ht="14.25" customHeight="1" x14ac:dyDescent="0.3">
      <c r="A68" s="15"/>
      <c r="B68" s="14"/>
      <c r="C68" s="14"/>
      <c r="D68" s="14"/>
      <c r="E68" s="14"/>
      <c r="F68" s="14"/>
      <c r="G68" s="14"/>
      <c r="H68" s="14"/>
      <c r="I68" s="14"/>
      <c r="J68" s="14"/>
      <c r="K68" s="14"/>
      <c r="L68" s="14"/>
      <c r="M68" s="14"/>
      <c r="N68" s="14"/>
      <c r="O68" s="14"/>
      <c r="P68" s="14"/>
      <c r="Q68" s="14"/>
      <c r="R68" s="14"/>
      <c r="S68" s="14"/>
    </row>
    <row r="69" spans="1:19" x14ac:dyDescent="0.3">
      <c r="A69" s="7"/>
      <c r="B69" s="14"/>
      <c r="C69" s="14"/>
      <c r="D69" s="14"/>
      <c r="E69" s="14"/>
      <c r="F69" s="14"/>
      <c r="G69" s="14"/>
      <c r="H69" s="14"/>
      <c r="I69" s="14"/>
      <c r="J69" s="14"/>
      <c r="K69" s="14"/>
      <c r="L69" s="14"/>
      <c r="M69" s="14"/>
      <c r="N69" s="14"/>
      <c r="O69" s="14"/>
      <c r="P69" s="14"/>
      <c r="Q69" s="14"/>
      <c r="R69" s="14"/>
      <c r="S69" s="14"/>
    </row>
    <row r="70" spans="1:19" x14ac:dyDescent="0.3">
      <c r="A70" s="7"/>
      <c r="B70" s="14"/>
      <c r="C70" s="14"/>
      <c r="D70" s="14"/>
      <c r="E70" s="14"/>
      <c r="F70" s="14"/>
      <c r="G70" s="14"/>
      <c r="H70" s="14"/>
      <c r="I70" s="14"/>
      <c r="J70" s="14"/>
      <c r="K70" s="14"/>
      <c r="L70" s="14"/>
      <c r="M70" s="14"/>
      <c r="N70" s="14"/>
      <c r="O70" s="14"/>
      <c r="P70" s="14"/>
      <c r="Q70" s="14"/>
      <c r="R70" s="14"/>
      <c r="S70" s="14"/>
    </row>
    <row r="71" spans="1:19" x14ac:dyDescent="0.3">
      <c r="A71" s="7"/>
      <c r="B71" s="14"/>
      <c r="C71" s="14"/>
      <c r="D71" s="14"/>
      <c r="E71" s="14"/>
      <c r="F71" s="14"/>
      <c r="G71" s="14"/>
      <c r="H71" s="14"/>
      <c r="I71" s="14"/>
      <c r="J71" s="14"/>
      <c r="K71" s="14"/>
      <c r="L71" s="14"/>
      <c r="M71" s="14"/>
      <c r="N71" s="14"/>
      <c r="O71" s="14"/>
      <c r="P71" s="14"/>
      <c r="Q71" s="14"/>
      <c r="R71" s="14"/>
      <c r="S71" s="14"/>
    </row>
    <row r="72" spans="1:19" x14ac:dyDescent="0.3">
      <c r="A72" s="7"/>
      <c r="B72" s="14"/>
      <c r="C72" s="14"/>
      <c r="D72" s="14"/>
      <c r="E72" s="14"/>
      <c r="F72" s="14"/>
      <c r="G72" s="14"/>
      <c r="H72" s="14"/>
      <c r="I72" s="14"/>
      <c r="J72" s="14"/>
      <c r="K72" s="14"/>
      <c r="L72" s="14"/>
      <c r="M72" s="14"/>
      <c r="N72" s="14"/>
      <c r="O72" s="14"/>
      <c r="P72" s="14"/>
      <c r="Q72" s="14"/>
      <c r="R72" s="14"/>
      <c r="S72" s="14"/>
    </row>
    <row r="73" spans="1:19" x14ac:dyDescent="0.3">
      <c r="A73" s="16"/>
      <c r="B73" s="16"/>
      <c r="C73" s="16"/>
      <c r="D73" s="16"/>
      <c r="E73" s="16"/>
      <c r="F73" s="16"/>
      <c r="G73" s="16"/>
      <c r="H73" s="16"/>
      <c r="I73" s="16"/>
      <c r="J73" s="16"/>
      <c r="K73" s="16"/>
      <c r="L73" s="16"/>
      <c r="M73" s="16"/>
      <c r="N73" s="16"/>
      <c r="O73" s="16"/>
      <c r="P73" s="16"/>
      <c r="Q73" s="16"/>
      <c r="R73" s="16"/>
      <c r="S73" s="16"/>
    </row>
    <row r="74" spans="1:19" x14ac:dyDescent="0.3">
      <c r="A74" s="12"/>
      <c r="B74" s="13"/>
      <c r="C74" s="13"/>
      <c r="D74" s="13"/>
      <c r="E74" s="13"/>
      <c r="F74" s="13"/>
      <c r="G74" s="13"/>
      <c r="H74" s="13"/>
      <c r="I74" s="13"/>
      <c r="J74" s="13"/>
      <c r="K74" s="13"/>
      <c r="L74" s="13"/>
      <c r="M74" s="13"/>
      <c r="N74" s="13"/>
      <c r="O74" s="13"/>
      <c r="P74" s="13"/>
      <c r="Q74" s="13"/>
      <c r="R74" s="13"/>
      <c r="S74" s="13"/>
    </row>
    <row r="75" spans="1:19" x14ac:dyDescent="0.3">
      <c r="A75" s="7"/>
      <c r="B75" s="14"/>
      <c r="C75" s="14"/>
      <c r="D75" s="14"/>
      <c r="E75" s="14"/>
      <c r="F75" s="14"/>
      <c r="G75" s="14"/>
      <c r="H75" s="14"/>
      <c r="I75" s="14"/>
      <c r="J75" s="14"/>
      <c r="K75" s="14"/>
      <c r="L75" s="14"/>
      <c r="M75" s="14"/>
      <c r="N75" s="14"/>
      <c r="O75" s="14"/>
      <c r="P75" s="14"/>
      <c r="Q75" s="14"/>
      <c r="R75" s="14"/>
      <c r="S75" s="14"/>
    </row>
    <row r="76" spans="1:19" x14ac:dyDescent="0.3">
      <c r="A76" s="7"/>
      <c r="B76" s="14"/>
      <c r="C76" s="14"/>
      <c r="D76" s="14"/>
      <c r="E76" s="14"/>
      <c r="F76" s="14"/>
      <c r="G76" s="14"/>
      <c r="H76" s="14"/>
      <c r="I76" s="14"/>
      <c r="J76" s="14"/>
      <c r="K76" s="14"/>
      <c r="L76" s="14"/>
      <c r="M76" s="14"/>
      <c r="N76" s="14"/>
      <c r="O76" s="14"/>
      <c r="P76" s="14"/>
      <c r="Q76" s="14"/>
      <c r="R76" s="14"/>
      <c r="S76" s="14"/>
    </row>
    <row r="77" spans="1:19" x14ac:dyDescent="0.3">
      <c r="A77" s="7"/>
      <c r="B77" s="14"/>
      <c r="C77" s="14"/>
      <c r="D77" s="14"/>
      <c r="E77" s="14"/>
      <c r="F77" s="14"/>
      <c r="G77" s="14"/>
      <c r="H77" s="14"/>
      <c r="I77" s="14"/>
      <c r="J77" s="14"/>
      <c r="K77" s="14"/>
      <c r="L77" s="14"/>
      <c r="M77" s="14"/>
      <c r="N77" s="14"/>
      <c r="O77" s="14"/>
      <c r="P77" s="14"/>
      <c r="Q77" s="14"/>
      <c r="R77" s="14"/>
      <c r="S77" s="14"/>
    </row>
    <row r="78" spans="1:19" x14ac:dyDescent="0.3">
      <c r="A78" s="7"/>
      <c r="B78" s="14"/>
      <c r="C78" s="14"/>
      <c r="D78" s="14"/>
      <c r="E78" s="14"/>
      <c r="F78" s="14"/>
      <c r="G78" s="14"/>
      <c r="H78" s="14"/>
      <c r="I78" s="14"/>
      <c r="J78" s="14"/>
      <c r="K78" s="14"/>
      <c r="L78" s="14"/>
      <c r="M78" s="14"/>
      <c r="N78" s="14"/>
      <c r="O78" s="14"/>
      <c r="P78" s="14"/>
      <c r="Q78" s="14"/>
      <c r="R78" s="14"/>
      <c r="S78" s="14"/>
    </row>
    <row r="79" spans="1:19" x14ac:dyDescent="0.3">
      <c r="A79" s="7"/>
      <c r="B79" s="14"/>
      <c r="C79" s="14"/>
      <c r="D79" s="14"/>
      <c r="E79" s="14"/>
      <c r="F79" s="14"/>
      <c r="G79" s="14"/>
      <c r="H79" s="14"/>
      <c r="I79" s="14"/>
      <c r="J79" s="14"/>
      <c r="K79" s="14"/>
      <c r="L79" s="14"/>
      <c r="M79" s="14"/>
      <c r="N79" s="14"/>
      <c r="O79" s="14"/>
      <c r="P79" s="14"/>
      <c r="Q79" s="14"/>
      <c r="R79" s="14"/>
      <c r="S79" s="14"/>
    </row>
    <row r="80" spans="1:19" x14ac:dyDescent="0.3">
      <c r="A80" s="7"/>
      <c r="B80" s="14"/>
      <c r="C80" s="14"/>
      <c r="D80" s="14"/>
      <c r="E80" s="14"/>
      <c r="F80" s="14"/>
      <c r="G80" s="14"/>
      <c r="H80" s="14"/>
      <c r="I80" s="14"/>
      <c r="J80" s="14"/>
      <c r="K80" s="14"/>
      <c r="L80" s="14"/>
      <c r="M80" s="14"/>
      <c r="N80" s="14"/>
      <c r="O80" s="14"/>
      <c r="P80" s="14"/>
      <c r="Q80" s="14"/>
      <c r="R80" s="14"/>
      <c r="S80" s="14"/>
    </row>
    <row r="81" spans="1:19" ht="17.25" customHeight="1" x14ac:dyDescent="0.3">
      <c r="A81" s="15"/>
      <c r="B81" s="14"/>
      <c r="C81" s="14"/>
      <c r="D81" s="14"/>
      <c r="E81" s="14"/>
      <c r="F81" s="14"/>
      <c r="G81" s="14"/>
      <c r="H81" s="14"/>
      <c r="I81" s="14"/>
      <c r="J81" s="14"/>
      <c r="K81" s="14"/>
      <c r="L81" s="14"/>
      <c r="M81" s="14"/>
      <c r="N81" s="14"/>
      <c r="O81" s="14"/>
      <c r="P81" s="14"/>
      <c r="Q81" s="14"/>
      <c r="R81" s="14"/>
      <c r="S81" s="14"/>
    </row>
    <row r="82" spans="1:19" x14ac:dyDescent="0.3">
      <c r="A82" s="7"/>
      <c r="B82" s="14"/>
      <c r="C82" s="14"/>
      <c r="D82" s="14"/>
      <c r="E82" s="14"/>
      <c r="F82" s="14"/>
      <c r="G82" s="14"/>
      <c r="H82" s="14"/>
      <c r="I82" s="14"/>
      <c r="J82" s="14"/>
      <c r="K82" s="14"/>
      <c r="L82" s="14"/>
      <c r="M82" s="14"/>
      <c r="N82" s="14"/>
      <c r="O82" s="14"/>
      <c r="P82" s="14"/>
      <c r="Q82" s="14"/>
      <c r="R82" s="14"/>
      <c r="S82" s="14"/>
    </row>
    <row r="83" spans="1:19" x14ac:dyDescent="0.3">
      <c r="A83" s="7"/>
      <c r="B83" s="14"/>
      <c r="C83" s="14"/>
      <c r="D83" s="14"/>
      <c r="E83" s="14"/>
      <c r="F83" s="14"/>
      <c r="G83" s="14"/>
      <c r="H83" s="14"/>
      <c r="I83" s="14"/>
      <c r="J83" s="14"/>
      <c r="K83" s="14"/>
      <c r="L83" s="14"/>
      <c r="M83" s="14"/>
      <c r="N83" s="14"/>
      <c r="O83" s="14"/>
      <c r="P83" s="14"/>
      <c r="Q83" s="14"/>
      <c r="R83" s="14"/>
      <c r="S83" s="14"/>
    </row>
    <row r="84" spans="1:19" x14ac:dyDescent="0.3">
      <c r="A84" s="7"/>
      <c r="B84" s="14"/>
      <c r="C84" s="14"/>
      <c r="D84" s="14"/>
      <c r="E84" s="14"/>
      <c r="F84" s="14"/>
      <c r="G84" s="14"/>
      <c r="H84" s="14"/>
      <c r="I84" s="14"/>
      <c r="J84" s="14"/>
      <c r="K84" s="14"/>
      <c r="L84" s="14"/>
      <c r="M84" s="14"/>
      <c r="N84" s="14"/>
      <c r="O84" s="14"/>
      <c r="P84" s="14"/>
      <c r="Q84" s="14"/>
      <c r="R84" s="14"/>
      <c r="S84" s="14"/>
    </row>
    <row r="85" spans="1:19" x14ac:dyDescent="0.3">
      <c r="A85" s="7"/>
      <c r="B85" s="14"/>
      <c r="C85" s="14"/>
      <c r="D85" s="14"/>
      <c r="E85" s="14"/>
      <c r="F85" s="14"/>
      <c r="G85" s="14"/>
      <c r="H85" s="14"/>
      <c r="I85" s="14"/>
      <c r="J85" s="14"/>
      <c r="K85" s="14"/>
      <c r="L85" s="14"/>
      <c r="M85" s="14"/>
      <c r="N85" s="14"/>
      <c r="O85" s="14"/>
      <c r="P85" s="14"/>
      <c r="Q85" s="14"/>
      <c r="R85" s="14"/>
      <c r="S85" s="14"/>
    </row>
    <row r="86" spans="1:19" x14ac:dyDescent="0.3">
      <c r="A86" s="16"/>
      <c r="B86" s="16"/>
      <c r="C86" s="16"/>
      <c r="D86" s="16"/>
      <c r="E86" s="16"/>
      <c r="F86" s="16"/>
      <c r="G86" s="16"/>
      <c r="H86" s="16"/>
      <c r="I86" s="16"/>
      <c r="J86" s="16"/>
      <c r="K86" s="16"/>
      <c r="L86" s="16"/>
      <c r="M86" s="16"/>
      <c r="N86" s="16"/>
      <c r="O86" s="16"/>
      <c r="P86" s="16"/>
      <c r="Q86" s="16"/>
      <c r="R86" s="16"/>
      <c r="S86" s="16"/>
    </row>
    <row r="87" spans="1:19" x14ac:dyDescent="0.3">
      <c r="A87" s="16"/>
      <c r="B87" s="16"/>
      <c r="C87" s="139"/>
      <c r="D87" s="139"/>
      <c r="E87" s="139"/>
      <c r="F87" s="139"/>
      <c r="G87" s="139"/>
      <c r="H87" s="139"/>
      <c r="I87" s="139"/>
      <c r="J87" s="139"/>
      <c r="K87" s="139"/>
      <c r="L87" s="139"/>
      <c r="M87" s="139"/>
      <c r="N87" s="139"/>
      <c r="O87" s="139"/>
      <c r="P87" s="139"/>
      <c r="Q87" s="139"/>
      <c r="R87" s="139"/>
      <c r="S87" s="139"/>
    </row>
    <row r="88" spans="1:19" x14ac:dyDescent="0.3">
      <c r="A88" s="16"/>
      <c r="B88" s="16"/>
      <c r="C88" s="139"/>
      <c r="D88" s="139"/>
      <c r="E88" s="139"/>
      <c r="F88" s="139"/>
      <c r="G88" s="139"/>
      <c r="H88" s="139"/>
      <c r="I88" s="139"/>
      <c r="J88" s="139"/>
      <c r="K88" s="139"/>
      <c r="L88" s="139"/>
      <c r="M88" s="139"/>
      <c r="N88" s="139"/>
      <c r="O88" s="139"/>
      <c r="P88" s="139"/>
      <c r="Q88" s="139"/>
      <c r="R88" s="139"/>
      <c r="S88" s="139"/>
    </row>
    <row r="89" spans="1:19" ht="6.75" customHeight="1" x14ac:dyDescent="0.3">
      <c r="A89" s="16"/>
      <c r="B89" s="16"/>
      <c r="C89" s="11"/>
      <c r="D89" s="11"/>
      <c r="E89" s="11"/>
      <c r="F89" s="11"/>
      <c r="G89" s="11"/>
      <c r="H89" s="11"/>
      <c r="I89" s="11"/>
      <c r="J89" s="11"/>
      <c r="K89" s="11"/>
      <c r="L89" s="11"/>
      <c r="M89" s="11"/>
      <c r="N89" s="11"/>
      <c r="O89" s="11"/>
      <c r="P89" s="11"/>
      <c r="Q89" s="11"/>
      <c r="R89" s="11"/>
      <c r="S89" s="11"/>
    </row>
    <row r="90" spans="1:19" x14ac:dyDescent="0.3">
      <c r="A90" s="12"/>
      <c r="B90" s="13"/>
      <c r="C90" s="13"/>
      <c r="D90" s="13"/>
      <c r="E90" s="13"/>
      <c r="F90" s="13"/>
      <c r="G90" s="13"/>
      <c r="H90" s="13"/>
      <c r="I90" s="13"/>
      <c r="J90" s="13"/>
      <c r="K90" s="13"/>
      <c r="L90" s="13"/>
      <c r="M90" s="13"/>
      <c r="N90" s="13"/>
      <c r="O90" s="13"/>
      <c r="P90" s="13"/>
      <c r="Q90" s="13"/>
      <c r="R90" s="13"/>
      <c r="S90" s="13"/>
    </row>
    <row r="91" spans="1:19" x14ac:dyDescent="0.3">
      <c r="A91" s="7"/>
      <c r="B91" s="14"/>
      <c r="C91" s="14"/>
      <c r="D91" s="14"/>
      <c r="E91" s="14"/>
      <c r="F91" s="14"/>
      <c r="G91" s="14"/>
      <c r="H91" s="14"/>
      <c r="I91" s="14"/>
      <c r="J91" s="14"/>
      <c r="K91" s="14"/>
      <c r="L91" s="14"/>
      <c r="M91" s="14"/>
      <c r="N91" s="14"/>
      <c r="O91" s="14"/>
      <c r="P91" s="14"/>
      <c r="Q91" s="14"/>
      <c r="R91" s="14"/>
      <c r="S91" s="14"/>
    </row>
    <row r="92" spans="1:19" x14ac:dyDescent="0.3">
      <c r="A92" s="7"/>
      <c r="B92" s="14"/>
      <c r="C92" s="14"/>
      <c r="D92" s="14"/>
      <c r="E92" s="14"/>
      <c r="F92" s="14"/>
      <c r="G92" s="14"/>
      <c r="H92" s="14"/>
      <c r="I92" s="14"/>
      <c r="J92" s="14"/>
      <c r="K92" s="14"/>
      <c r="L92" s="14"/>
      <c r="M92" s="14"/>
      <c r="N92" s="14"/>
      <c r="O92" s="14"/>
      <c r="P92" s="14"/>
      <c r="Q92" s="14"/>
      <c r="R92" s="14"/>
      <c r="S92" s="14"/>
    </row>
    <row r="93" spans="1:19" x14ac:dyDescent="0.3">
      <c r="A93" s="7"/>
      <c r="B93" s="14"/>
      <c r="C93" s="14"/>
      <c r="D93" s="14"/>
      <c r="E93" s="14"/>
      <c r="F93" s="14"/>
      <c r="G93" s="14"/>
      <c r="H93" s="14"/>
      <c r="I93" s="14"/>
      <c r="J93" s="14"/>
      <c r="K93" s="14"/>
      <c r="L93" s="14"/>
      <c r="M93" s="14"/>
      <c r="N93" s="14"/>
      <c r="O93" s="14"/>
      <c r="P93" s="14"/>
      <c r="Q93" s="14"/>
      <c r="R93" s="14"/>
      <c r="S93" s="14"/>
    </row>
    <row r="94" spans="1:19" x14ac:dyDescent="0.3">
      <c r="A94" s="7"/>
      <c r="B94" s="14"/>
      <c r="C94" s="14"/>
      <c r="D94" s="14"/>
      <c r="E94" s="14"/>
      <c r="F94" s="14"/>
      <c r="G94" s="14"/>
      <c r="H94" s="14"/>
      <c r="I94" s="14"/>
      <c r="J94" s="14"/>
      <c r="K94" s="14"/>
      <c r="L94" s="14"/>
      <c r="M94" s="14"/>
      <c r="N94" s="14"/>
      <c r="O94" s="14"/>
      <c r="P94" s="14"/>
      <c r="Q94" s="14"/>
      <c r="R94" s="14"/>
      <c r="S94" s="14"/>
    </row>
    <row r="95" spans="1:19" x14ac:dyDescent="0.3">
      <c r="A95" s="7"/>
      <c r="B95" s="14"/>
      <c r="C95" s="14"/>
      <c r="D95" s="14"/>
      <c r="E95" s="14"/>
      <c r="F95" s="14"/>
      <c r="G95" s="14"/>
      <c r="H95" s="14"/>
      <c r="I95" s="14"/>
      <c r="J95" s="14"/>
      <c r="K95" s="14"/>
      <c r="L95" s="14"/>
      <c r="M95" s="14"/>
      <c r="N95" s="14"/>
      <c r="O95" s="14"/>
      <c r="P95" s="14"/>
      <c r="Q95" s="14"/>
      <c r="R95" s="14"/>
      <c r="S95" s="14"/>
    </row>
    <row r="96" spans="1:19" x14ac:dyDescent="0.3">
      <c r="A96" s="7"/>
      <c r="B96" s="14"/>
      <c r="C96" s="14"/>
      <c r="D96" s="14"/>
      <c r="E96" s="14"/>
      <c r="F96" s="14"/>
      <c r="G96" s="14"/>
      <c r="H96" s="14"/>
      <c r="I96" s="14"/>
      <c r="J96" s="14"/>
      <c r="K96" s="14"/>
      <c r="L96" s="14"/>
      <c r="M96" s="14"/>
      <c r="N96" s="14"/>
      <c r="O96" s="14"/>
      <c r="P96" s="14"/>
      <c r="Q96" s="14"/>
      <c r="R96" s="14"/>
      <c r="S96" s="14"/>
    </row>
    <row r="97" spans="1:19" x14ac:dyDescent="0.3">
      <c r="A97" s="15"/>
      <c r="B97" s="14"/>
      <c r="C97" s="14"/>
      <c r="D97" s="14"/>
      <c r="E97" s="14"/>
      <c r="F97" s="14"/>
      <c r="G97" s="14"/>
      <c r="H97" s="14"/>
      <c r="I97" s="14"/>
      <c r="J97" s="14"/>
      <c r="K97" s="14"/>
      <c r="L97" s="14"/>
      <c r="M97" s="14"/>
      <c r="N97" s="14"/>
      <c r="O97" s="14"/>
      <c r="P97" s="14"/>
      <c r="Q97" s="14"/>
      <c r="R97" s="14"/>
      <c r="S97" s="14"/>
    </row>
    <row r="98" spans="1:19" x14ac:dyDescent="0.3">
      <c r="A98" s="7"/>
      <c r="B98" s="14"/>
      <c r="C98" s="14"/>
      <c r="D98" s="14"/>
      <c r="E98" s="14"/>
      <c r="F98" s="14"/>
      <c r="G98" s="14"/>
      <c r="H98" s="14"/>
      <c r="I98" s="14"/>
      <c r="J98" s="14"/>
      <c r="K98" s="14"/>
      <c r="L98" s="14"/>
      <c r="M98" s="14"/>
      <c r="N98" s="14"/>
      <c r="O98" s="14"/>
      <c r="P98" s="14"/>
      <c r="Q98" s="14"/>
      <c r="R98" s="14"/>
      <c r="S98" s="14"/>
    </row>
    <row r="99" spans="1:19" x14ac:dyDescent="0.3">
      <c r="A99" s="7"/>
      <c r="B99" s="14"/>
      <c r="C99" s="14"/>
      <c r="D99" s="14"/>
      <c r="E99" s="14"/>
      <c r="F99" s="14"/>
      <c r="G99" s="14"/>
      <c r="H99" s="14"/>
      <c r="I99" s="14"/>
      <c r="J99" s="14"/>
      <c r="K99" s="14"/>
      <c r="L99" s="14"/>
      <c r="M99" s="14"/>
      <c r="N99" s="14"/>
      <c r="O99" s="14"/>
      <c r="P99" s="14"/>
      <c r="Q99" s="14"/>
      <c r="R99" s="14"/>
      <c r="S99" s="14"/>
    </row>
    <row r="100" spans="1:19" x14ac:dyDescent="0.3">
      <c r="A100" s="7"/>
      <c r="B100" s="14"/>
      <c r="C100" s="14"/>
      <c r="D100" s="14"/>
      <c r="E100" s="14"/>
      <c r="F100" s="14"/>
      <c r="G100" s="14"/>
      <c r="H100" s="14"/>
      <c r="I100" s="14"/>
      <c r="J100" s="14"/>
      <c r="K100" s="14"/>
      <c r="L100" s="14"/>
      <c r="M100" s="14"/>
      <c r="N100" s="14"/>
      <c r="O100" s="14"/>
      <c r="P100" s="14"/>
      <c r="Q100" s="14"/>
      <c r="R100" s="14"/>
      <c r="S100" s="14"/>
    </row>
    <row r="101" spans="1:19" x14ac:dyDescent="0.3">
      <c r="A101" s="7"/>
      <c r="B101" s="14"/>
      <c r="C101" s="14"/>
      <c r="D101" s="14"/>
      <c r="E101" s="14"/>
      <c r="F101" s="14"/>
      <c r="G101" s="14"/>
      <c r="H101" s="14"/>
      <c r="I101" s="14"/>
      <c r="J101" s="14"/>
      <c r="K101" s="14"/>
      <c r="L101" s="14"/>
      <c r="M101" s="14"/>
      <c r="N101" s="14"/>
      <c r="O101" s="14"/>
      <c r="P101" s="14"/>
      <c r="Q101" s="14"/>
      <c r="R101" s="14"/>
      <c r="S101" s="14"/>
    </row>
    <row r="102" spans="1:19" x14ac:dyDescent="0.3">
      <c r="A102" s="16"/>
      <c r="B102" s="16"/>
      <c r="C102" s="16"/>
      <c r="D102" s="16"/>
      <c r="E102" s="16"/>
      <c r="F102" s="16"/>
      <c r="G102" s="16"/>
      <c r="H102" s="16"/>
      <c r="I102" s="16"/>
      <c r="J102" s="16"/>
      <c r="K102" s="16"/>
      <c r="L102" s="16"/>
      <c r="M102" s="16"/>
      <c r="N102" s="16"/>
      <c r="O102" s="16"/>
      <c r="P102" s="16"/>
      <c r="Q102" s="16"/>
      <c r="R102" s="16"/>
      <c r="S102" s="16"/>
    </row>
    <row r="103" spans="1:19" x14ac:dyDescent="0.3">
      <c r="A103" s="12"/>
      <c r="B103" s="13"/>
      <c r="C103" s="13"/>
      <c r="D103" s="13"/>
      <c r="E103" s="13"/>
      <c r="F103" s="13"/>
      <c r="G103" s="13"/>
      <c r="H103" s="13"/>
      <c r="I103" s="13"/>
      <c r="J103" s="13"/>
      <c r="K103" s="13"/>
      <c r="L103" s="13"/>
      <c r="M103" s="13"/>
      <c r="N103" s="13"/>
      <c r="O103" s="13"/>
      <c r="P103" s="13"/>
      <c r="Q103" s="13"/>
      <c r="R103" s="13"/>
      <c r="S103" s="13"/>
    </row>
    <row r="104" spans="1:19" x14ac:dyDescent="0.3">
      <c r="A104" s="7"/>
      <c r="B104" s="14"/>
      <c r="C104" s="14"/>
      <c r="D104" s="14"/>
      <c r="E104" s="14"/>
      <c r="F104" s="14"/>
      <c r="G104" s="14"/>
      <c r="H104" s="14"/>
      <c r="I104" s="14"/>
      <c r="J104" s="14"/>
      <c r="K104" s="14"/>
      <c r="L104" s="14"/>
      <c r="M104" s="14"/>
      <c r="N104" s="14"/>
      <c r="O104" s="14"/>
      <c r="P104" s="14"/>
      <c r="Q104" s="14"/>
      <c r="R104" s="14"/>
      <c r="S104" s="14"/>
    </row>
    <row r="105" spans="1:19" x14ac:dyDescent="0.3">
      <c r="A105" s="7"/>
      <c r="B105" s="14"/>
      <c r="C105" s="14"/>
      <c r="D105" s="14"/>
      <c r="E105" s="14"/>
      <c r="F105" s="14"/>
      <c r="G105" s="14"/>
      <c r="H105" s="14"/>
      <c r="I105" s="14"/>
      <c r="J105" s="14"/>
      <c r="K105" s="14"/>
      <c r="L105" s="14"/>
      <c r="M105" s="14"/>
      <c r="N105" s="14"/>
      <c r="O105" s="14"/>
      <c r="P105" s="14"/>
      <c r="Q105" s="14"/>
      <c r="R105" s="14"/>
      <c r="S105" s="14"/>
    </row>
    <row r="106" spans="1:19" x14ac:dyDescent="0.3">
      <c r="A106" s="7"/>
      <c r="B106" s="14"/>
      <c r="C106" s="14"/>
      <c r="D106" s="14"/>
      <c r="E106" s="14"/>
      <c r="F106" s="14"/>
      <c r="G106" s="14"/>
      <c r="H106" s="14"/>
      <c r="I106" s="14"/>
      <c r="J106" s="14"/>
      <c r="K106" s="14"/>
      <c r="L106" s="14"/>
      <c r="M106" s="14"/>
      <c r="N106" s="14"/>
      <c r="O106" s="14"/>
      <c r="P106" s="14"/>
      <c r="Q106" s="14"/>
      <c r="R106" s="14"/>
      <c r="S106" s="14"/>
    </row>
    <row r="107" spans="1:19" x14ac:dyDescent="0.3">
      <c r="A107" s="7"/>
      <c r="B107" s="14"/>
      <c r="C107" s="14"/>
      <c r="D107" s="14"/>
      <c r="E107" s="14"/>
      <c r="F107" s="14"/>
      <c r="G107" s="14"/>
      <c r="H107" s="14"/>
      <c r="I107" s="14"/>
      <c r="J107" s="14"/>
      <c r="K107" s="14"/>
      <c r="L107" s="14"/>
      <c r="M107" s="14"/>
      <c r="N107" s="14"/>
      <c r="O107" s="14"/>
      <c r="P107" s="14"/>
      <c r="Q107" s="14"/>
      <c r="R107" s="14"/>
      <c r="S107" s="14"/>
    </row>
    <row r="108" spans="1:19" x14ac:dyDescent="0.3">
      <c r="A108" s="7"/>
      <c r="B108" s="14"/>
      <c r="C108" s="14"/>
      <c r="D108" s="14"/>
      <c r="E108" s="14"/>
      <c r="F108" s="14"/>
      <c r="G108" s="14"/>
      <c r="H108" s="14"/>
      <c r="I108" s="14"/>
      <c r="J108" s="14"/>
      <c r="K108" s="14"/>
      <c r="L108" s="14"/>
      <c r="M108" s="14"/>
      <c r="N108" s="14"/>
      <c r="O108" s="14"/>
      <c r="P108" s="14"/>
      <c r="Q108" s="14"/>
      <c r="R108" s="14"/>
      <c r="S108" s="14"/>
    </row>
    <row r="109" spans="1:19" x14ac:dyDescent="0.3">
      <c r="A109" s="7"/>
      <c r="B109" s="14"/>
      <c r="C109" s="14"/>
      <c r="D109" s="14"/>
      <c r="E109" s="14"/>
      <c r="F109" s="14"/>
      <c r="G109" s="14"/>
      <c r="H109" s="14"/>
      <c r="I109" s="14"/>
      <c r="J109" s="14"/>
      <c r="K109" s="14"/>
      <c r="L109" s="14"/>
      <c r="M109" s="14"/>
      <c r="N109" s="14"/>
      <c r="O109" s="14"/>
      <c r="P109" s="14"/>
      <c r="Q109" s="14"/>
      <c r="R109" s="14"/>
      <c r="S109" s="14"/>
    </row>
    <row r="110" spans="1:19" x14ac:dyDescent="0.3">
      <c r="A110" s="15"/>
      <c r="B110" s="14"/>
      <c r="C110" s="14"/>
      <c r="D110" s="14"/>
      <c r="E110" s="14"/>
      <c r="F110" s="14"/>
      <c r="G110" s="14"/>
      <c r="H110" s="14"/>
      <c r="I110" s="14"/>
      <c r="J110" s="14"/>
      <c r="K110" s="14"/>
      <c r="L110" s="14"/>
      <c r="M110" s="14"/>
      <c r="N110" s="14"/>
      <c r="O110" s="14"/>
      <c r="P110" s="14"/>
      <c r="Q110" s="14"/>
      <c r="R110" s="14"/>
      <c r="S110" s="14"/>
    </row>
    <row r="111" spans="1:19" x14ac:dyDescent="0.3">
      <c r="A111" s="7"/>
      <c r="B111" s="14"/>
      <c r="C111" s="14"/>
      <c r="D111" s="14"/>
      <c r="E111" s="14"/>
      <c r="F111" s="14"/>
      <c r="G111" s="14"/>
      <c r="H111" s="14"/>
      <c r="I111" s="14"/>
      <c r="J111" s="14"/>
      <c r="K111" s="14"/>
      <c r="L111" s="14"/>
      <c r="M111" s="14"/>
      <c r="N111" s="14"/>
      <c r="O111" s="14"/>
      <c r="P111" s="14"/>
      <c r="Q111" s="14"/>
      <c r="R111" s="14"/>
      <c r="S111" s="14"/>
    </row>
    <row r="112" spans="1:19" x14ac:dyDescent="0.3">
      <c r="A112" s="7"/>
      <c r="B112" s="14"/>
      <c r="C112" s="14"/>
      <c r="D112" s="14"/>
      <c r="E112" s="14"/>
      <c r="F112" s="14"/>
      <c r="G112" s="14"/>
      <c r="H112" s="14"/>
      <c r="I112" s="14"/>
      <c r="J112" s="14"/>
      <c r="K112" s="14"/>
      <c r="L112" s="14"/>
      <c r="M112" s="14"/>
      <c r="N112" s="14"/>
      <c r="O112" s="14"/>
      <c r="P112" s="14"/>
      <c r="Q112" s="14"/>
      <c r="R112" s="14"/>
      <c r="S112" s="14"/>
    </row>
    <row r="113" spans="1:19" x14ac:dyDescent="0.3">
      <c r="A113" s="7"/>
      <c r="B113" s="14"/>
      <c r="C113" s="14"/>
      <c r="D113" s="14"/>
      <c r="E113" s="14"/>
      <c r="F113" s="14"/>
      <c r="G113" s="14"/>
      <c r="H113" s="14"/>
      <c r="I113" s="14"/>
      <c r="J113" s="14"/>
      <c r="K113" s="14"/>
      <c r="L113" s="14"/>
      <c r="M113" s="14"/>
      <c r="N113" s="14"/>
      <c r="O113" s="14"/>
      <c r="P113" s="14"/>
      <c r="Q113" s="14"/>
      <c r="R113" s="14"/>
      <c r="S113" s="14"/>
    </row>
    <row r="114" spans="1:19" x14ac:dyDescent="0.3">
      <c r="A114" s="7"/>
      <c r="B114" s="14"/>
      <c r="C114" s="14"/>
      <c r="D114" s="14"/>
      <c r="E114" s="14"/>
      <c r="F114" s="14"/>
      <c r="G114" s="14"/>
      <c r="H114" s="14"/>
      <c r="I114" s="14"/>
      <c r="J114" s="14"/>
      <c r="K114" s="14"/>
      <c r="L114" s="14"/>
      <c r="M114" s="14"/>
      <c r="N114" s="14"/>
      <c r="O114" s="14"/>
      <c r="P114" s="14"/>
      <c r="Q114" s="14"/>
      <c r="R114" s="14"/>
      <c r="S114" s="14"/>
    </row>
    <row r="115" spans="1:19" x14ac:dyDescent="0.3">
      <c r="A115" s="16"/>
      <c r="B115" s="16"/>
      <c r="C115" s="16"/>
      <c r="D115" s="16"/>
      <c r="E115" s="16"/>
      <c r="F115" s="16"/>
      <c r="G115" s="16"/>
      <c r="H115" s="16"/>
      <c r="I115" s="16"/>
      <c r="J115" s="16"/>
      <c r="K115" s="16"/>
      <c r="L115" s="16"/>
      <c r="M115" s="16"/>
      <c r="N115" s="16"/>
      <c r="O115" s="16"/>
      <c r="P115" s="16"/>
      <c r="Q115" s="16"/>
      <c r="R115" s="16"/>
      <c r="S115" s="16"/>
    </row>
    <row r="116" spans="1:19" x14ac:dyDescent="0.3">
      <c r="A116" s="16"/>
      <c r="B116" s="16"/>
      <c r="C116" s="139"/>
      <c r="D116" s="139"/>
      <c r="E116" s="139"/>
      <c r="F116" s="139"/>
      <c r="G116" s="139"/>
      <c r="H116" s="139"/>
      <c r="I116" s="139"/>
      <c r="J116" s="139"/>
      <c r="K116" s="139"/>
      <c r="L116" s="139"/>
      <c r="M116" s="139"/>
      <c r="N116" s="139"/>
      <c r="O116" s="139"/>
      <c r="P116" s="139"/>
      <c r="Q116" s="139"/>
      <c r="R116" s="139"/>
      <c r="S116" s="139"/>
    </row>
    <row r="117" spans="1:19" x14ac:dyDescent="0.3">
      <c r="A117" s="16"/>
      <c r="B117" s="16"/>
      <c r="C117" s="139"/>
      <c r="D117" s="139"/>
      <c r="E117" s="139"/>
      <c r="F117" s="139"/>
      <c r="G117" s="139"/>
      <c r="H117" s="139"/>
      <c r="I117" s="139"/>
      <c r="J117" s="139"/>
      <c r="K117" s="139"/>
      <c r="L117" s="139"/>
      <c r="M117" s="139"/>
      <c r="N117" s="139"/>
      <c r="O117" s="139"/>
      <c r="P117" s="139"/>
      <c r="Q117" s="139"/>
      <c r="R117" s="139"/>
      <c r="S117" s="139"/>
    </row>
    <row r="118" spans="1:19" x14ac:dyDescent="0.3">
      <c r="A118" s="16"/>
      <c r="B118" s="16"/>
      <c r="C118" s="16"/>
      <c r="D118" s="16"/>
      <c r="E118" s="16"/>
      <c r="F118" s="16"/>
      <c r="G118" s="16"/>
      <c r="H118" s="16"/>
      <c r="I118" s="16"/>
      <c r="J118" s="16"/>
      <c r="K118" s="16"/>
      <c r="L118" s="16"/>
      <c r="M118" s="16"/>
      <c r="N118" s="16"/>
      <c r="O118" s="16"/>
      <c r="P118" s="16"/>
      <c r="Q118" s="16"/>
      <c r="R118" s="16"/>
      <c r="S118" s="16"/>
    </row>
    <row r="119" spans="1:19" x14ac:dyDescent="0.3">
      <c r="A119" s="12"/>
      <c r="B119" s="13"/>
      <c r="C119" s="13"/>
      <c r="D119" s="13"/>
      <c r="E119" s="13"/>
      <c r="F119" s="13"/>
      <c r="G119" s="13"/>
      <c r="H119" s="13"/>
      <c r="I119" s="13"/>
      <c r="J119" s="13"/>
      <c r="K119" s="13"/>
      <c r="L119" s="13"/>
      <c r="M119" s="13"/>
      <c r="N119" s="13"/>
      <c r="O119" s="13"/>
      <c r="P119" s="13"/>
      <c r="Q119" s="13"/>
      <c r="R119" s="13"/>
      <c r="S119" s="13"/>
    </row>
    <row r="120" spans="1:19" x14ac:dyDescent="0.3">
      <c r="A120" s="7"/>
      <c r="B120" s="14"/>
      <c r="C120" s="14"/>
      <c r="D120" s="14"/>
      <c r="E120" s="14"/>
      <c r="F120" s="14"/>
      <c r="G120" s="14"/>
      <c r="H120" s="14"/>
      <c r="I120" s="14"/>
      <c r="J120" s="14"/>
      <c r="K120" s="14"/>
      <c r="L120" s="14"/>
      <c r="M120" s="14"/>
      <c r="N120" s="14"/>
      <c r="O120" s="14"/>
      <c r="P120" s="14"/>
      <c r="Q120" s="14"/>
      <c r="R120" s="14"/>
      <c r="S120" s="14"/>
    </row>
    <row r="121" spans="1:19" x14ac:dyDescent="0.3">
      <c r="A121" s="7"/>
      <c r="B121" s="14"/>
      <c r="C121" s="14"/>
      <c r="D121" s="14"/>
      <c r="E121" s="14"/>
      <c r="F121" s="14"/>
      <c r="G121" s="14"/>
      <c r="H121" s="14"/>
      <c r="I121" s="14"/>
      <c r="J121" s="14"/>
      <c r="K121" s="14"/>
      <c r="L121" s="14"/>
      <c r="M121" s="14"/>
      <c r="N121" s="14"/>
      <c r="O121" s="14"/>
      <c r="P121" s="14"/>
      <c r="Q121" s="14"/>
      <c r="R121" s="14"/>
      <c r="S121" s="14"/>
    </row>
    <row r="122" spans="1:19" x14ac:dyDescent="0.3">
      <c r="A122" s="7"/>
      <c r="B122" s="14"/>
      <c r="C122" s="14"/>
      <c r="D122" s="14"/>
      <c r="E122" s="14"/>
      <c r="F122" s="14"/>
      <c r="G122" s="14"/>
      <c r="H122" s="14"/>
      <c r="I122" s="14"/>
      <c r="J122" s="14"/>
      <c r="K122" s="14"/>
      <c r="L122" s="14"/>
      <c r="M122" s="14"/>
      <c r="N122" s="14"/>
      <c r="O122" s="14"/>
      <c r="P122" s="14"/>
      <c r="Q122" s="14"/>
      <c r="R122" s="14"/>
      <c r="S122" s="14"/>
    </row>
    <row r="123" spans="1:19" x14ac:dyDescent="0.3">
      <c r="A123" s="7"/>
      <c r="B123" s="14"/>
      <c r="C123" s="14"/>
      <c r="D123" s="14"/>
      <c r="E123" s="14"/>
      <c r="F123" s="14"/>
      <c r="G123" s="14"/>
      <c r="H123" s="14"/>
      <c r="I123" s="14"/>
      <c r="J123" s="14"/>
      <c r="K123" s="14"/>
      <c r="L123" s="14"/>
      <c r="M123" s="14"/>
      <c r="N123" s="14"/>
      <c r="O123" s="14"/>
      <c r="P123" s="14"/>
      <c r="Q123" s="14"/>
      <c r="R123" s="14"/>
      <c r="S123" s="14"/>
    </row>
    <row r="124" spans="1:19" x14ac:dyDescent="0.3">
      <c r="A124" s="7"/>
      <c r="B124" s="14"/>
      <c r="C124" s="14"/>
      <c r="D124" s="14"/>
      <c r="E124" s="14"/>
      <c r="F124" s="14"/>
      <c r="G124" s="14"/>
      <c r="H124" s="14"/>
      <c r="I124" s="14"/>
      <c r="J124" s="14"/>
      <c r="K124" s="14"/>
      <c r="L124" s="14"/>
      <c r="M124" s="14"/>
      <c r="N124" s="14"/>
      <c r="O124" s="14"/>
      <c r="P124" s="14"/>
      <c r="Q124" s="14"/>
      <c r="R124" s="14"/>
      <c r="S124" s="14"/>
    </row>
    <row r="125" spans="1:19" x14ac:dyDescent="0.3">
      <c r="A125" s="7"/>
      <c r="B125" s="14"/>
      <c r="C125" s="14"/>
      <c r="D125" s="14"/>
      <c r="E125" s="14"/>
      <c r="F125" s="14"/>
      <c r="G125" s="14"/>
      <c r="H125" s="14"/>
      <c r="I125" s="14"/>
      <c r="J125" s="14"/>
      <c r="K125" s="14"/>
      <c r="L125" s="14"/>
      <c r="M125" s="14"/>
      <c r="N125" s="14"/>
      <c r="O125" s="14"/>
      <c r="P125" s="14"/>
      <c r="Q125" s="14"/>
      <c r="R125" s="14"/>
      <c r="S125" s="14"/>
    </row>
    <row r="126" spans="1:19" x14ac:dyDescent="0.3">
      <c r="A126" s="15"/>
      <c r="B126" s="14"/>
      <c r="C126" s="14"/>
      <c r="D126" s="14"/>
      <c r="E126" s="14"/>
      <c r="F126" s="14"/>
      <c r="G126" s="14"/>
      <c r="H126" s="14"/>
      <c r="I126" s="14"/>
      <c r="J126" s="14"/>
      <c r="K126" s="14"/>
      <c r="L126" s="14"/>
      <c r="M126" s="14"/>
      <c r="N126" s="14"/>
      <c r="O126" s="14"/>
      <c r="P126" s="14"/>
      <c r="Q126" s="14"/>
      <c r="R126" s="14"/>
      <c r="S126" s="14"/>
    </row>
    <row r="127" spans="1:19" x14ac:dyDescent="0.3">
      <c r="A127" s="7"/>
      <c r="B127" s="14"/>
      <c r="C127" s="14"/>
      <c r="D127" s="14"/>
      <c r="E127" s="14"/>
      <c r="F127" s="14"/>
      <c r="G127" s="14"/>
      <c r="H127" s="14"/>
      <c r="I127" s="14"/>
      <c r="J127" s="14"/>
      <c r="K127" s="14"/>
      <c r="L127" s="14"/>
      <c r="M127" s="14"/>
      <c r="N127" s="14"/>
      <c r="O127" s="14"/>
      <c r="P127" s="14"/>
      <c r="Q127" s="14"/>
      <c r="R127" s="14"/>
      <c r="S127" s="14"/>
    </row>
    <row r="128" spans="1:19" x14ac:dyDescent="0.3">
      <c r="A128" s="7"/>
      <c r="B128" s="14"/>
      <c r="C128" s="14"/>
      <c r="D128" s="14"/>
      <c r="E128" s="14"/>
      <c r="F128" s="14"/>
      <c r="G128" s="14"/>
      <c r="H128" s="14"/>
      <c r="I128" s="14"/>
      <c r="J128" s="14"/>
      <c r="K128" s="14"/>
      <c r="L128" s="14"/>
      <c r="M128" s="14"/>
      <c r="N128" s="14"/>
      <c r="O128" s="14"/>
      <c r="P128" s="14"/>
      <c r="Q128" s="14"/>
      <c r="R128" s="14"/>
      <c r="S128" s="14"/>
    </row>
    <row r="129" spans="1:19" x14ac:dyDescent="0.3">
      <c r="A129" s="7"/>
      <c r="B129" s="14"/>
      <c r="C129" s="14"/>
      <c r="D129" s="14"/>
      <c r="E129" s="14"/>
      <c r="F129" s="14"/>
      <c r="G129" s="14"/>
      <c r="H129" s="14"/>
      <c r="I129" s="14"/>
      <c r="J129" s="14"/>
      <c r="K129" s="14"/>
      <c r="L129" s="14"/>
      <c r="M129" s="14"/>
      <c r="N129" s="14"/>
      <c r="O129" s="14"/>
      <c r="P129" s="14"/>
      <c r="Q129" s="14"/>
      <c r="R129" s="14"/>
      <c r="S129" s="14"/>
    </row>
    <row r="130" spans="1:19" x14ac:dyDescent="0.3">
      <c r="A130" s="7"/>
      <c r="B130" s="14"/>
      <c r="C130" s="14"/>
      <c r="D130" s="14"/>
      <c r="E130" s="14"/>
      <c r="F130" s="14"/>
      <c r="G130" s="14"/>
      <c r="H130" s="14"/>
      <c r="I130" s="14"/>
      <c r="J130" s="14"/>
      <c r="K130" s="14"/>
      <c r="L130" s="14"/>
      <c r="M130" s="14"/>
      <c r="N130" s="14"/>
      <c r="O130" s="14"/>
      <c r="P130" s="14"/>
      <c r="Q130" s="14"/>
      <c r="R130" s="14"/>
      <c r="S130" s="14"/>
    </row>
    <row r="131" spans="1:19" x14ac:dyDescent="0.3">
      <c r="A131" s="16"/>
      <c r="B131" s="16"/>
      <c r="C131" s="16"/>
      <c r="D131" s="16"/>
      <c r="E131" s="16"/>
      <c r="F131" s="16"/>
      <c r="G131" s="16"/>
      <c r="H131" s="16"/>
      <c r="I131" s="16"/>
      <c r="J131" s="16"/>
      <c r="K131" s="16"/>
      <c r="L131" s="16"/>
      <c r="M131" s="16"/>
      <c r="N131" s="16"/>
      <c r="O131" s="16"/>
      <c r="P131" s="16"/>
      <c r="Q131" s="16"/>
      <c r="R131" s="16"/>
      <c r="S131" s="16"/>
    </row>
    <row r="132" spans="1:19" x14ac:dyDescent="0.3">
      <c r="A132" s="12"/>
      <c r="B132" s="13"/>
      <c r="C132" s="13"/>
      <c r="D132" s="13"/>
      <c r="E132" s="13"/>
      <c r="F132" s="13"/>
      <c r="G132" s="13"/>
      <c r="H132" s="13"/>
      <c r="I132" s="13"/>
      <c r="J132" s="13"/>
      <c r="K132" s="13"/>
      <c r="L132" s="13"/>
      <c r="M132" s="13"/>
      <c r="N132" s="13"/>
      <c r="O132" s="13"/>
      <c r="P132" s="13"/>
      <c r="Q132" s="13"/>
      <c r="R132" s="13"/>
      <c r="S132" s="13"/>
    </row>
    <row r="133" spans="1:19" x14ac:dyDescent="0.3">
      <c r="A133" s="7"/>
      <c r="B133" s="14"/>
      <c r="C133" s="14"/>
      <c r="D133" s="14"/>
      <c r="E133" s="14"/>
      <c r="F133" s="14"/>
      <c r="G133" s="14"/>
      <c r="H133" s="14"/>
      <c r="I133" s="14"/>
      <c r="J133" s="14"/>
      <c r="K133" s="14"/>
      <c r="L133" s="14"/>
      <c r="M133" s="14"/>
      <c r="N133" s="14"/>
      <c r="O133" s="14"/>
      <c r="P133" s="14"/>
      <c r="Q133" s="14"/>
      <c r="R133" s="14"/>
      <c r="S133" s="14"/>
    </row>
    <row r="134" spans="1:19" x14ac:dyDescent="0.3">
      <c r="A134" s="7"/>
      <c r="B134" s="14"/>
      <c r="C134" s="14"/>
      <c r="D134" s="14"/>
      <c r="E134" s="14"/>
      <c r="F134" s="14"/>
      <c r="G134" s="14"/>
      <c r="H134" s="14"/>
      <c r="I134" s="14"/>
      <c r="J134" s="14"/>
      <c r="K134" s="14"/>
      <c r="L134" s="14"/>
      <c r="M134" s="14"/>
      <c r="N134" s="14"/>
      <c r="O134" s="14"/>
      <c r="P134" s="14"/>
      <c r="Q134" s="14"/>
      <c r="R134" s="14"/>
      <c r="S134" s="14"/>
    </row>
    <row r="135" spans="1:19" x14ac:dyDescent="0.3">
      <c r="A135" s="7"/>
      <c r="B135" s="14"/>
      <c r="C135" s="14"/>
      <c r="D135" s="14"/>
      <c r="E135" s="14"/>
      <c r="F135" s="14"/>
      <c r="G135" s="14"/>
      <c r="H135" s="14"/>
      <c r="I135" s="14"/>
      <c r="J135" s="14"/>
      <c r="K135" s="14"/>
      <c r="L135" s="14"/>
      <c r="M135" s="14"/>
      <c r="N135" s="14"/>
      <c r="O135" s="14"/>
      <c r="P135" s="14"/>
      <c r="Q135" s="14"/>
      <c r="R135" s="14"/>
      <c r="S135" s="14"/>
    </row>
    <row r="136" spans="1:19" x14ac:dyDescent="0.3">
      <c r="A136" s="7"/>
      <c r="B136" s="14"/>
      <c r="C136" s="14"/>
      <c r="D136" s="14"/>
      <c r="E136" s="14"/>
      <c r="F136" s="14"/>
      <c r="G136" s="14"/>
      <c r="H136" s="14"/>
      <c r="I136" s="14"/>
      <c r="J136" s="14"/>
      <c r="K136" s="14"/>
      <c r="L136" s="14"/>
      <c r="M136" s="14"/>
      <c r="N136" s="14"/>
      <c r="O136" s="14"/>
      <c r="P136" s="14"/>
      <c r="Q136" s="14"/>
      <c r="R136" s="14"/>
      <c r="S136" s="14"/>
    </row>
    <row r="137" spans="1:19" x14ac:dyDescent="0.3">
      <c r="A137" s="7"/>
      <c r="B137" s="14"/>
      <c r="C137" s="14"/>
      <c r="D137" s="14"/>
      <c r="E137" s="14"/>
      <c r="F137" s="14"/>
      <c r="G137" s="14"/>
      <c r="H137" s="14"/>
      <c r="I137" s="14"/>
      <c r="J137" s="14"/>
      <c r="K137" s="14"/>
      <c r="L137" s="14"/>
      <c r="M137" s="14"/>
      <c r="N137" s="14"/>
      <c r="O137" s="14"/>
      <c r="P137" s="14"/>
      <c r="Q137" s="14"/>
      <c r="R137" s="14"/>
      <c r="S137" s="14"/>
    </row>
    <row r="138" spans="1:19" x14ac:dyDescent="0.3">
      <c r="A138" s="7"/>
      <c r="B138" s="14"/>
      <c r="C138" s="14"/>
      <c r="D138" s="14"/>
      <c r="E138" s="14"/>
      <c r="F138" s="14"/>
      <c r="G138" s="14"/>
      <c r="H138" s="14"/>
      <c r="I138" s="14"/>
      <c r="J138" s="14"/>
      <c r="K138" s="14"/>
      <c r="L138" s="14"/>
      <c r="M138" s="14"/>
      <c r="N138" s="14"/>
      <c r="O138" s="14"/>
      <c r="P138" s="14"/>
      <c r="Q138" s="14"/>
      <c r="R138" s="14"/>
      <c r="S138" s="14"/>
    </row>
    <row r="139" spans="1:19" x14ac:dyDescent="0.3">
      <c r="A139" s="15"/>
      <c r="B139" s="14"/>
      <c r="C139" s="14"/>
      <c r="D139" s="14"/>
      <c r="E139" s="14"/>
      <c r="F139" s="14"/>
      <c r="G139" s="14"/>
      <c r="H139" s="14"/>
      <c r="I139" s="14"/>
      <c r="J139" s="14"/>
      <c r="K139" s="14"/>
      <c r="L139" s="14"/>
      <c r="M139" s="14"/>
      <c r="N139" s="14"/>
      <c r="O139" s="14"/>
      <c r="P139" s="14"/>
      <c r="Q139" s="14"/>
      <c r="R139" s="14"/>
      <c r="S139" s="14"/>
    </row>
    <row r="140" spans="1:19" x14ac:dyDescent="0.3">
      <c r="A140" s="7"/>
      <c r="B140" s="14"/>
      <c r="C140" s="14"/>
      <c r="D140" s="14"/>
      <c r="E140" s="14"/>
      <c r="F140" s="14"/>
      <c r="G140" s="14"/>
      <c r="H140" s="14"/>
      <c r="I140" s="14"/>
      <c r="J140" s="14"/>
      <c r="K140" s="14"/>
      <c r="L140" s="14"/>
      <c r="M140" s="14"/>
      <c r="N140" s="14"/>
      <c r="O140" s="14"/>
      <c r="P140" s="14"/>
      <c r="Q140" s="14"/>
      <c r="R140" s="14"/>
      <c r="S140" s="14"/>
    </row>
    <row r="141" spans="1:19" x14ac:dyDescent="0.3">
      <c r="A141" s="7"/>
      <c r="B141" s="14"/>
      <c r="C141" s="14"/>
      <c r="D141" s="14"/>
      <c r="E141" s="14"/>
      <c r="F141" s="14"/>
      <c r="G141" s="14"/>
      <c r="H141" s="14"/>
      <c r="I141" s="14"/>
      <c r="J141" s="14"/>
      <c r="K141" s="14"/>
      <c r="L141" s="14"/>
      <c r="M141" s="14"/>
      <c r="N141" s="14"/>
      <c r="O141" s="14"/>
      <c r="P141" s="14"/>
      <c r="Q141" s="14"/>
      <c r="R141" s="14"/>
      <c r="S141" s="14"/>
    </row>
    <row r="142" spans="1:19" x14ac:dyDescent="0.3">
      <c r="A142" s="7"/>
      <c r="B142" s="14"/>
      <c r="C142" s="14"/>
      <c r="D142" s="14"/>
      <c r="E142" s="14"/>
      <c r="F142" s="14"/>
      <c r="G142" s="14"/>
      <c r="H142" s="14"/>
      <c r="I142" s="14"/>
      <c r="J142" s="14"/>
      <c r="K142" s="14"/>
      <c r="L142" s="14"/>
      <c r="M142" s="14"/>
      <c r="N142" s="14"/>
      <c r="O142" s="14"/>
      <c r="P142" s="14"/>
      <c r="Q142" s="14"/>
      <c r="R142" s="14"/>
      <c r="S142" s="14"/>
    </row>
    <row r="143" spans="1:19" x14ac:dyDescent="0.3">
      <c r="A143" s="7"/>
      <c r="B143" s="14"/>
      <c r="C143" s="14"/>
      <c r="D143" s="14"/>
      <c r="E143" s="14"/>
      <c r="F143" s="14"/>
      <c r="G143" s="14"/>
      <c r="H143" s="14"/>
      <c r="I143" s="14"/>
      <c r="J143" s="14"/>
      <c r="K143" s="14"/>
      <c r="L143" s="14"/>
      <c r="M143" s="14"/>
      <c r="N143" s="14"/>
      <c r="O143" s="14"/>
      <c r="P143" s="14"/>
      <c r="Q143" s="14"/>
      <c r="R143" s="14"/>
      <c r="S143" s="14"/>
    </row>
    <row r="145" spans="1:2" x14ac:dyDescent="0.3">
      <c r="B145" s="31"/>
    </row>
    <row r="146" spans="1:2" x14ac:dyDescent="0.3">
      <c r="A146" s="7"/>
    </row>
    <row r="147" spans="1:2" x14ac:dyDescent="0.3">
      <c r="A147" s="7"/>
    </row>
    <row r="148" spans="1:2" x14ac:dyDescent="0.3">
      <c r="A148" s="7"/>
    </row>
    <row r="149" spans="1:2" x14ac:dyDescent="0.3">
      <c r="A149" s="7"/>
    </row>
    <row r="150" spans="1:2" x14ac:dyDescent="0.3">
      <c r="A150" s="7"/>
    </row>
    <row r="151" spans="1:2" x14ac:dyDescent="0.3">
      <c r="A151" s="7"/>
    </row>
  </sheetData>
  <mergeCells count="7">
    <mergeCell ref="A1:F1"/>
    <mergeCell ref="C87:S88"/>
    <mergeCell ref="C116:S117"/>
    <mergeCell ref="A3:A4"/>
    <mergeCell ref="A6:D6"/>
    <mergeCell ref="B3:B4"/>
    <mergeCell ref="C3:C4"/>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60" zoomScaleNormal="60" workbookViewId="0">
      <selection sqref="A1:F1"/>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38.25" customHeight="1" thickBot="1" x14ac:dyDescent="0.35">
      <c r="A1" s="136" t="s">
        <v>81</v>
      </c>
      <c r="B1" s="137"/>
      <c r="C1" s="137"/>
      <c r="D1" s="137"/>
      <c r="E1" s="137"/>
      <c r="F1" s="138"/>
      <c r="G1" s="78"/>
      <c r="H1" s="78"/>
      <c r="I1" s="75"/>
      <c r="J1" s="75"/>
      <c r="K1" s="75"/>
      <c r="L1" s="75"/>
    </row>
    <row r="2" spans="1:12" ht="18" customHeight="1" thickBot="1" x14ac:dyDescent="0.35"/>
    <row r="3" spans="1:12" x14ac:dyDescent="0.3">
      <c r="A3" s="115" t="str">
        <f>'Service Metrics (items 1-6)'!A3</f>
        <v>Railroad: BNSF</v>
      </c>
      <c r="B3" s="126" t="str">
        <f>'Service Metrics (items 1-6)'!B3:B4</f>
        <v>Year: 2016</v>
      </c>
      <c r="C3" s="126" t="str">
        <f>'Service Metrics (items 1-6)'!C3</f>
        <v xml:space="preserve">Reporting Week: </v>
      </c>
      <c r="D3" s="59" t="s">
        <v>82</v>
      </c>
      <c r="E3" s="45">
        <v>42666</v>
      </c>
      <c r="F3" s="35"/>
      <c r="G3" s="35"/>
      <c r="H3" s="39"/>
      <c r="I3" s="39"/>
      <c r="J3" s="35"/>
      <c r="K3" s="3"/>
      <c r="L3" s="58"/>
    </row>
    <row r="4" spans="1:12" ht="15" thickBot="1" x14ac:dyDescent="0.35">
      <c r="A4" s="116"/>
      <c r="B4" s="134"/>
      <c r="C4" s="134"/>
      <c r="D4" s="60" t="s">
        <v>93</v>
      </c>
      <c r="E4" s="46">
        <v>42672</v>
      </c>
      <c r="F4" s="35"/>
      <c r="G4" s="35"/>
      <c r="H4" s="39"/>
      <c r="I4" s="39"/>
      <c r="J4" s="35"/>
      <c r="K4" s="3"/>
      <c r="L4" s="58"/>
    </row>
    <row r="5" spans="1:12" ht="15" thickBot="1" x14ac:dyDescent="0.35"/>
    <row r="6" spans="1:12" s="33" customFormat="1" ht="48.75" customHeight="1" thickBot="1" x14ac:dyDescent="0.35">
      <c r="A6" s="140" t="s">
        <v>115</v>
      </c>
      <c r="B6" s="141"/>
      <c r="C6" s="141"/>
      <c r="D6" s="141"/>
      <c r="E6" s="141"/>
      <c r="F6" s="141"/>
      <c r="G6" s="143"/>
    </row>
    <row r="7" spans="1:12" ht="15" thickBot="1" x14ac:dyDescent="0.35"/>
    <row r="8" spans="1:12" ht="60.75" customHeight="1" thickBot="1" x14ac:dyDescent="0.35">
      <c r="A8" s="19" t="s">
        <v>74</v>
      </c>
      <c r="B8" s="20" t="s">
        <v>97</v>
      </c>
      <c r="C8" s="20" t="s">
        <v>108</v>
      </c>
      <c r="D8" s="20" t="s">
        <v>107</v>
      </c>
      <c r="E8" s="20" t="s">
        <v>83</v>
      </c>
      <c r="F8" s="20" t="s">
        <v>113</v>
      </c>
      <c r="G8" s="21" t="s">
        <v>114</v>
      </c>
    </row>
    <row r="9" spans="1:12" x14ac:dyDescent="0.3">
      <c r="A9" s="9" t="s">
        <v>25</v>
      </c>
      <c r="B9" s="54"/>
      <c r="C9" s="111"/>
      <c r="D9" s="54"/>
      <c r="E9" s="54"/>
      <c r="F9" s="54"/>
      <c r="G9" s="54"/>
    </row>
    <row r="10" spans="1:12" x14ac:dyDescent="0.3">
      <c r="A10" s="6" t="s">
        <v>29</v>
      </c>
      <c r="B10" s="63"/>
      <c r="C10" s="112"/>
      <c r="D10" s="63"/>
      <c r="E10" s="99"/>
      <c r="F10" s="18"/>
      <c r="G10" s="18"/>
    </row>
    <row r="11" spans="1:12" x14ac:dyDescent="0.3">
      <c r="A11" s="10" t="s">
        <v>26</v>
      </c>
      <c r="B11" s="54"/>
      <c r="C11" s="111"/>
      <c r="D11" s="100"/>
      <c r="E11" s="100"/>
      <c r="F11" s="55"/>
      <c r="G11" s="55"/>
    </row>
    <row r="12" spans="1:12" x14ac:dyDescent="0.3">
      <c r="A12" s="6" t="s">
        <v>27</v>
      </c>
      <c r="B12" s="63"/>
      <c r="C12" s="112"/>
      <c r="D12" s="99">
        <v>1</v>
      </c>
      <c r="E12" s="99">
        <v>2</v>
      </c>
      <c r="F12" s="18"/>
      <c r="G12" s="18"/>
    </row>
    <row r="13" spans="1:12" x14ac:dyDescent="0.3">
      <c r="A13" s="10" t="s">
        <v>28</v>
      </c>
      <c r="B13" s="54"/>
      <c r="C13" s="111"/>
      <c r="D13" s="100"/>
      <c r="E13" s="100">
        <v>120</v>
      </c>
      <c r="F13" s="55"/>
      <c r="G13" s="55"/>
    </row>
    <row r="14" spans="1:12" x14ac:dyDescent="0.3">
      <c r="A14" s="6" t="s">
        <v>30</v>
      </c>
      <c r="B14" s="63"/>
      <c r="C14" s="112"/>
      <c r="D14" s="99"/>
      <c r="E14" s="99"/>
      <c r="F14" s="18"/>
      <c r="G14" s="18"/>
    </row>
    <row r="15" spans="1:12" x14ac:dyDescent="0.3">
      <c r="A15" s="10" t="s">
        <v>31</v>
      </c>
      <c r="B15" s="54"/>
      <c r="C15" s="111"/>
      <c r="D15" s="100"/>
      <c r="E15" s="100"/>
      <c r="F15" s="55"/>
      <c r="G15" s="55"/>
    </row>
    <row r="16" spans="1:12" x14ac:dyDescent="0.3">
      <c r="A16" s="6" t="s">
        <v>32</v>
      </c>
      <c r="B16" s="63"/>
      <c r="C16" s="112"/>
      <c r="D16" s="99"/>
      <c r="E16" s="99"/>
      <c r="F16" s="18"/>
      <c r="G16" s="18"/>
    </row>
    <row r="17" spans="1:7" x14ac:dyDescent="0.3">
      <c r="A17" s="10" t="s">
        <v>33</v>
      </c>
      <c r="B17" s="54"/>
      <c r="C17" s="111"/>
      <c r="D17" s="100"/>
      <c r="E17" s="100"/>
      <c r="F17" s="55"/>
      <c r="G17" s="55"/>
    </row>
    <row r="18" spans="1:7" x14ac:dyDescent="0.3">
      <c r="A18" s="6" t="s">
        <v>37</v>
      </c>
      <c r="B18" s="63"/>
      <c r="C18" s="112"/>
      <c r="D18" s="99">
        <v>3</v>
      </c>
      <c r="E18" s="99">
        <v>138</v>
      </c>
      <c r="F18" s="18"/>
      <c r="G18" s="18"/>
    </row>
    <row r="19" spans="1:7" x14ac:dyDescent="0.3">
      <c r="A19" s="10" t="s">
        <v>34</v>
      </c>
      <c r="B19" s="54"/>
      <c r="C19" s="111"/>
      <c r="D19" s="100"/>
      <c r="E19" s="100"/>
      <c r="F19" s="55"/>
      <c r="G19" s="55"/>
    </row>
    <row r="20" spans="1:7" x14ac:dyDescent="0.3">
      <c r="A20" s="6" t="s">
        <v>35</v>
      </c>
      <c r="B20" s="63"/>
      <c r="C20" s="112"/>
      <c r="D20" s="99"/>
      <c r="E20" s="99"/>
      <c r="F20" s="18"/>
      <c r="G20" s="18"/>
    </row>
    <row r="21" spans="1:7" x14ac:dyDescent="0.3">
      <c r="A21" s="10" t="s">
        <v>36</v>
      </c>
      <c r="B21" s="54"/>
      <c r="C21" s="111"/>
      <c r="D21" s="100"/>
      <c r="E21" s="100"/>
      <c r="F21" s="55"/>
      <c r="G21" s="55"/>
    </row>
    <row r="22" spans="1:7" x14ac:dyDescent="0.3">
      <c r="A22" s="6" t="s">
        <v>38</v>
      </c>
      <c r="B22" s="63"/>
      <c r="C22" s="112"/>
      <c r="D22" s="99"/>
      <c r="E22" s="99">
        <v>182</v>
      </c>
      <c r="F22" s="18"/>
      <c r="G22" s="18"/>
    </row>
    <row r="23" spans="1:7" x14ac:dyDescent="0.3">
      <c r="A23" s="10" t="s">
        <v>39</v>
      </c>
      <c r="B23" s="54"/>
      <c r="C23" s="111"/>
      <c r="D23" s="100"/>
      <c r="E23" s="100"/>
      <c r="F23" s="55"/>
      <c r="G23" s="55"/>
    </row>
    <row r="24" spans="1:7" x14ac:dyDescent="0.3">
      <c r="A24" s="6" t="s">
        <v>40</v>
      </c>
      <c r="B24" s="63"/>
      <c r="C24" s="112"/>
      <c r="D24" s="99"/>
      <c r="E24" s="99"/>
      <c r="F24" s="18"/>
      <c r="G24" s="18"/>
    </row>
    <row r="25" spans="1:7" x14ac:dyDescent="0.3">
      <c r="A25" s="8" t="s">
        <v>43</v>
      </c>
      <c r="B25" s="54"/>
      <c r="C25" s="111"/>
      <c r="D25" s="100"/>
      <c r="E25" s="100"/>
      <c r="F25" s="55"/>
      <c r="G25" s="55"/>
    </row>
    <row r="26" spans="1:7" x14ac:dyDescent="0.3">
      <c r="A26" s="6" t="s">
        <v>42</v>
      </c>
      <c r="B26" s="63"/>
      <c r="C26" s="112"/>
      <c r="D26" s="99"/>
      <c r="E26" s="99"/>
      <c r="F26" s="18"/>
      <c r="G26" s="18"/>
    </row>
    <row r="27" spans="1:7" x14ac:dyDescent="0.3">
      <c r="A27" s="10" t="s">
        <v>41</v>
      </c>
      <c r="B27" s="54"/>
      <c r="C27" s="111"/>
      <c r="D27" s="100"/>
      <c r="E27" s="100"/>
      <c r="F27" s="55"/>
      <c r="G27" s="55"/>
    </row>
    <row r="28" spans="1:7" x14ac:dyDescent="0.3">
      <c r="A28" s="6" t="s">
        <v>44</v>
      </c>
      <c r="B28" s="63"/>
      <c r="C28" s="112"/>
      <c r="D28" s="99"/>
      <c r="E28" s="99"/>
      <c r="F28" s="18"/>
      <c r="G28" s="18"/>
    </row>
    <row r="29" spans="1:7" x14ac:dyDescent="0.3">
      <c r="A29" s="10" t="s">
        <v>45</v>
      </c>
      <c r="B29" s="54"/>
      <c r="C29" s="111"/>
      <c r="D29" s="100"/>
      <c r="E29" s="100">
        <v>269</v>
      </c>
      <c r="F29" s="55"/>
      <c r="G29" s="55"/>
    </row>
    <row r="30" spans="1:7" x14ac:dyDescent="0.3">
      <c r="A30" s="6" t="s">
        <v>47</v>
      </c>
      <c r="B30" s="63">
        <v>3</v>
      </c>
      <c r="C30" s="112">
        <v>2</v>
      </c>
      <c r="D30" s="99">
        <v>10</v>
      </c>
      <c r="E30" s="99">
        <v>2</v>
      </c>
      <c r="F30" s="18"/>
      <c r="G30" s="18"/>
    </row>
    <row r="31" spans="1:7" x14ac:dyDescent="0.3">
      <c r="A31" s="10" t="s">
        <v>46</v>
      </c>
      <c r="B31" s="54"/>
      <c r="C31" s="111"/>
      <c r="D31" s="100"/>
      <c r="E31" s="100"/>
      <c r="F31" s="55"/>
      <c r="G31" s="55"/>
    </row>
    <row r="32" spans="1:7" x14ac:dyDescent="0.3">
      <c r="A32" s="6" t="s">
        <v>48</v>
      </c>
      <c r="B32" s="63"/>
      <c r="C32" s="112"/>
      <c r="D32" s="99"/>
      <c r="E32" s="99">
        <v>428</v>
      </c>
      <c r="F32" s="18"/>
      <c r="G32" s="18"/>
    </row>
    <row r="33" spans="1:9" x14ac:dyDescent="0.3">
      <c r="A33" s="10" t="s">
        <v>55</v>
      </c>
      <c r="B33" s="54"/>
      <c r="C33" s="111"/>
      <c r="D33" s="100"/>
      <c r="E33" s="100"/>
      <c r="F33" s="55"/>
      <c r="G33" s="55"/>
    </row>
    <row r="34" spans="1:9" x14ac:dyDescent="0.3">
      <c r="A34" s="6" t="s">
        <v>56</v>
      </c>
      <c r="B34" s="63">
        <v>1</v>
      </c>
      <c r="C34" s="112">
        <v>1</v>
      </c>
      <c r="D34" s="99">
        <v>30</v>
      </c>
      <c r="E34" s="99">
        <v>1596</v>
      </c>
      <c r="F34" s="99">
        <v>13</v>
      </c>
      <c r="G34" s="18"/>
    </row>
    <row r="35" spans="1:9" x14ac:dyDescent="0.3">
      <c r="A35" s="10" t="s">
        <v>49</v>
      </c>
      <c r="B35" s="54"/>
      <c r="C35" s="111"/>
      <c r="D35" s="100">
        <v>2</v>
      </c>
      <c r="E35" s="100">
        <v>83</v>
      </c>
      <c r="F35" s="55"/>
      <c r="G35" s="55"/>
      <c r="H35" s="106"/>
      <c r="I35" s="3"/>
    </row>
    <row r="36" spans="1:9" x14ac:dyDescent="0.3">
      <c r="A36" s="6" t="s">
        <v>51</v>
      </c>
      <c r="B36" s="63"/>
      <c r="C36" s="112"/>
      <c r="D36" s="99"/>
      <c r="E36" s="99"/>
      <c r="F36" s="18"/>
      <c r="G36" s="18"/>
    </row>
    <row r="37" spans="1:9" x14ac:dyDescent="0.3">
      <c r="A37" s="10" t="s">
        <v>52</v>
      </c>
      <c r="B37" s="54"/>
      <c r="C37" s="111"/>
      <c r="D37" s="100"/>
      <c r="E37" s="100"/>
      <c r="F37" s="55"/>
      <c r="G37" s="55"/>
    </row>
    <row r="38" spans="1:9" x14ac:dyDescent="0.3">
      <c r="A38" s="6" t="s">
        <v>53</v>
      </c>
      <c r="B38" s="63"/>
      <c r="C38" s="112"/>
      <c r="D38" s="99"/>
      <c r="E38" s="99"/>
      <c r="F38" s="18"/>
      <c r="G38" s="18"/>
    </row>
    <row r="39" spans="1:9" x14ac:dyDescent="0.3">
      <c r="A39" s="10" t="s">
        <v>50</v>
      </c>
      <c r="B39" s="54"/>
      <c r="C39" s="111"/>
      <c r="D39" s="100"/>
      <c r="E39" s="100"/>
      <c r="F39" s="55"/>
      <c r="G39" s="55"/>
    </row>
    <row r="40" spans="1:9" x14ac:dyDescent="0.3">
      <c r="A40" s="6" t="s">
        <v>54</v>
      </c>
      <c r="B40" s="63"/>
      <c r="C40" s="112"/>
      <c r="D40" s="99"/>
      <c r="E40" s="99"/>
      <c r="F40" s="18"/>
      <c r="G40" s="18"/>
    </row>
    <row r="41" spans="1:9" x14ac:dyDescent="0.3">
      <c r="A41" s="8" t="s">
        <v>57</v>
      </c>
      <c r="B41" s="54"/>
      <c r="C41" s="111"/>
      <c r="D41" s="100"/>
      <c r="E41" s="100"/>
      <c r="F41" s="55"/>
      <c r="G41" s="55"/>
    </row>
    <row r="42" spans="1:9" x14ac:dyDescent="0.3">
      <c r="A42" s="6" t="s">
        <v>58</v>
      </c>
      <c r="B42" s="63"/>
      <c r="C42" s="112"/>
      <c r="D42" s="99"/>
      <c r="E42" s="99"/>
      <c r="F42" s="18"/>
      <c r="G42" s="18"/>
    </row>
    <row r="43" spans="1:9" x14ac:dyDescent="0.3">
      <c r="A43" s="10" t="s">
        <v>59</v>
      </c>
      <c r="B43" s="54"/>
      <c r="C43" s="111"/>
      <c r="D43" s="100"/>
      <c r="E43" s="100"/>
      <c r="F43" s="55"/>
      <c r="G43" s="55"/>
    </row>
    <row r="44" spans="1:9" x14ac:dyDescent="0.3">
      <c r="A44" s="6" t="s">
        <v>60</v>
      </c>
      <c r="B44" s="63"/>
      <c r="C44" s="112"/>
      <c r="D44" s="99"/>
      <c r="E44" s="99"/>
      <c r="F44" s="18"/>
      <c r="G44" s="18"/>
    </row>
    <row r="45" spans="1:9" x14ac:dyDescent="0.3">
      <c r="A45" s="10" t="s">
        <v>61</v>
      </c>
      <c r="B45" s="54"/>
      <c r="C45" s="111"/>
      <c r="D45" s="100"/>
      <c r="E45" s="100"/>
      <c r="F45" s="55"/>
      <c r="G45" s="55"/>
    </row>
    <row r="46" spans="1:9" x14ac:dyDescent="0.3">
      <c r="A46" s="6" t="s">
        <v>62</v>
      </c>
      <c r="B46" s="63"/>
      <c r="C46" s="112"/>
      <c r="D46" s="99"/>
      <c r="E46" s="99"/>
      <c r="F46" s="18"/>
      <c r="G46" s="18"/>
    </row>
    <row r="47" spans="1:9" x14ac:dyDescent="0.3">
      <c r="A47" s="10" t="s">
        <v>63</v>
      </c>
      <c r="B47" s="54"/>
      <c r="C47" s="111"/>
      <c r="D47" s="100" t="s">
        <v>141</v>
      </c>
      <c r="E47" s="100">
        <v>326</v>
      </c>
      <c r="F47" s="55"/>
      <c r="G47" s="55"/>
    </row>
    <row r="48" spans="1:9" x14ac:dyDescent="0.3">
      <c r="A48" s="6" t="s">
        <v>64</v>
      </c>
      <c r="B48" s="63"/>
      <c r="C48" s="112"/>
      <c r="D48" s="99"/>
      <c r="E48" s="99"/>
      <c r="F48" s="18"/>
      <c r="G48" s="18"/>
    </row>
    <row r="49" spans="1:7" x14ac:dyDescent="0.3">
      <c r="A49" s="10" t="s">
        <v>65</v>
      </c>
      <c r="B49" s="54"/>
      <c r="C49" s="111"/>
      <c r="D49" s="100"/>
      <c r="E49" s="100">
        <v>7</v>
      </c>
      <c r="F49" s="55"/>
      <c r="G49" s="55"/>
    </row>
    <row r="50" spans="1:7" x14ac:dyDescent="0.3">
      <c r="A50" s="6" t="s">
        <v>66</v>
      </c>
      <c r="B50" s="63"/>
      <c r="C50" s="112"/>
      <c r="D50" s="99"/>
      <c r="E50" s="99"/>
      <c r="F50" s="18"/>
      <c r="G50" s="18"/>
    </row>
    <row r="51" spans="1:7" x14ac:dyDescent="0.3">
      <c r="A51" s="10" t="s">
        <v>68</v>
      </c>
      <c r="B51" s="54"/>
      <c r="C51" s="111"/>
      <c r="D51" s="100"/>
      <c r="E51" s="100"/>
      <c r="F51" s="55"/>
      <c r="G51" s="55"/>
    </row>
    <row r="52" spans="1:7" x14ac:dyDescent="0.3">
      <c r="A52" s="6" t="s">
        <v>67</v>
      </c>
      <c r="B52" s="63"/>
      <c r="C52" s="112"/>
      <c r="D52" s="99"/>
      <c r="E52" s="99"/>
      <c r="F52" s="18"/>
      <c r="G52" s="18"/>
    </row>
    <row r="53" spans="1:7" x14ac:dyDescent="0.3">
      <c r="A53" s="10" t="s">
        <v>69</v>
      </c>
      <c r="B53" s="54">
        <v>14</v>
      </c>
      <c r="C53" s="111">
        <v>1</v>
      </c>
      <c r="D53" s="100"/>
      <c r="E53" s="100">
        <v>59</v>
      </c>
      <c r="F53" s="55"/>
      <c r="G53" s="55"/>
    </row>
    <row r="54" spans="1:7" x14ac:dyDescent="0.3">
      <c r="A54" s="6" t="s">
        <v>71</v>
      </c>
      <c r="B54" s="63"/>
      <c r="C54" s="112"/>
      <c r="D54" s="99"/>
      <c r="E54" s="99">
        <v>162</v>
      </c>
      <c r="F54" s="18"/>
      <c r="G54" s="18"/>
    </row>
    <row r="55" spans="1:7" x14ac:dyDescent="0.3">
      <c r="A55" s="10" t="s">
        <v>70</v>
      </c>
      <c r="B55" s="54"/>
      <c r="C55" s="111"/>
      <c r="D55" s="100"/>
      <c r="E55" s="100"/>
      <c r="F55" s="55"/>
      <c r="G55" s="55"/>
    </row>
    <row r="56" spans="1:7" x14ac:dyDescent="0.3">
      <c r="A56" s="6" t="s">
        <v>72</v>
      </c>
      <c r="B56" s="63"/>
      <c r="C56" s="112"/>
      <c r="D56" s="99"/>
      <c r="E56" s="99">
        <v>41</v>
      </c>
      <c r="F56" s="99"/>
      <c r="G56" s="18"/>
    </row>
    <row r="57" spans="1:7" x14ac:dyDescent="0.3">
      <c r="A57" s="17" t="s">
        <v>73</v>
      </c>
      <c r="B57" s="65">
        <f>SUM(B9:B56)</f>
        <v>18</v>
      </c>
      <c r="C57" s="102">
        <v>1.2</v>
      </c>
      <c r="D57" s="65">
        <f>SUM(D9:D56)</f>
        <v>46</v>
      </c>
      <c r="E57" s="65">
        <f>SUM(E9:E56)</f>
        <v>3415</v>
      </c>
      <c r="F57" s="65">
        <f t="shared" ref="F57" si="0">SUM(F9:F56)</f>
        <v>13</v>
      </c>
      <c r="G57" s="65">
        <v>0</v>
      </c>
    </row>
    <row r="58" spans="1:7" s="16" customFormat="1" x14ac:dyDescent="0.3">
      <c r="D58" s="107"/>
    </row>
    <row r="59" spans="1:7" s="16" customFormat="1" x14ac:dyDescent="0.3"/>
    <row r="60" spans="1:7" s="16" customFormat="1" x14ac:dyDescent="0.3"/>
    <row r="61" spans="1:7" s="16" customFormat="1" x14ac:dyDescent="0.3"/>
    <row r="62" spans="1:7" s="16" customFormat="1" x14ac:dyDescent="0.3"/>
    <row r="63" spans="1:7" s="16" customFormat="1" x14ac:dyDescent="0.3"/>
    <row r="64" spans="1:7"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16" customFormat="1" x14ac:dyDescent="0.3"/>
    <row r="114" s="16" customFormat="1" x14ac:dyDescent="0.3"/>
    <row r="115" s="16" customFormat="1" x14ac:dyDescent="0.3"/>
    <row r="116" s="16" customFormat="1" x14ac:dyDescent="0.3"/>
    <row r="117" s="16" customFormat="1" x14ac:dyDescent="0.3"/>
    <row r="118" s="16" customFormat="1" x14ac:dyDescent="0.3"/>
    <row r="119" s="16" customFormat="1" x14ac:dyDescent="0.3"/>
    <row r="120" s="16" customFormat="1" x14ac:dyDescent="0.3"/>
    <row r="121" s="16" customFormat="1" x14ac:dyDescent="0.3"/>
    <row r="122" s="16" customFormat="1" x14ac:dyDescent="0.3"/>
    <row r="123" s="16" customFormat="1" x14ac:dyDescent="0.3"/>
    <row r="124" s="16" customFormat="1" x14ac:dyDescent="0.3"/>
    <row r="125" s="16" customFormat="1" x14ac:dyDescent="0.3"/>
    <row r="126" s="16" customFormat="1" x14ac:dyDescent="0.3"/>
    <row r="127" s="16" customFormat="1" x14ac:dyDescent="0.3"/>
    <row r="128" s="16" customFormat="1" x14ac:dyDescent="0.3"/>
    <row r="129" s="16" customFormat="1" x14ac:dyDescent="0.3"/>
    <row r="130" s="16" customFormat="1" x14ac:dyDescent="0.3"/>
  </sheetData>
  <autoFilter ref="A8:G57"/>
  <mergeCells count="5">
    <mergeCell ref="A6:G6"/>
    <mergeCell ref="A3:A4"/>
    <mergeCell ref="B3:B4"/>
    <mergeCell ref="C3:C4"/>
    <mergeCell ref="A1:F1"/>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86" zoomScaleNormal="86" workbookViewId="0">
      <selection sqref="A1:F1"/>
    </sheetView>
  </sheetViews>
  <sheetFormatPr defaultRowHeight="14.4" x14ac:dyDescent="0.3"/>
  <cols>
    <col min="1" max="1" width="23.6640625" customWidth="1"/>
    <col min="2" max="3" width="26.6640625" customWidth="1"/>
    <col min="4" max="4" width="17.6640625" bestFit="1" customWidth="1"/>
    <col min="5" max="5" width="13.109375" customWidth="1"/>
    <col min="6" max="6" width="14.6640625" bestFit="1" customWidth="1"/>
    <col min="9" max="9" width="10.6640625" bestFit="1" customWidth="1"/>
  </cols>
  <sheetData>
    <row r="1" spans="1:9" ht="36" customHeight="1" thickBot="1" x14ac:dyDescent="0.35">
      <c r="A1" s="136" t="s">
        <v>81</v>
      </c>
      <c r="B1" s="137"/>
      <c r="C1" s="137"/>
      <c r="D1" s="137"/>
      <c r="E1" s="137"/>
      <c r="F1" s="138"/>
      <c r="G1" s="79"/>
      <c r="H1" s="79"/>
      <c r="I1" s="79"/>
    </row>
    <row r="2" spans="1:9" ht="16.5" customHeight="1" thickBot="1" x14ac:dyDescent="0.35"/>
    <row r="3" spans="1:9" x14ac:dyDescent="0.3">
      <c r="A3" s="115" t="str">
        <f>'Service Metrics (items 1-6)'!A3</f>
        <v>Railroad: BNSF</v>
      </c>
      <c r="B3" s="126" t="str">
        <f>'Service Metrics (items 1-6)'!B3:B4</f>
        <v>Year: 2016</v>
      </c>
      <c r="C3" s="126" t="str">
        <f>'Service Metrics (items 1-6)'!C3</f>
        <v xml:space="preserve">Reporting Week: </v>
      </c>
      <c r="D3" s="66" t="s">
        <v>82</v>
      </c>
      <c r="E3" s="45">
        <v>42666</v>
      </c>
      <c r="F3" s="35"/>
      <c r="G3" s="35"/>
      <c r="H3" s="3"/>
      <c r="I3" s="58"/>
    </row>
    <row r="4" spans="1:9" ht="15" thickBot="1" x14ac:dyDescent="0.35">
      <c r="A4" s="116"/>
      <c r="B4" s="134"/>
      <c r="C4" s="134"/>
      <c r="D4" s="67" t="s">
        <v>93</v>
      </c>
      <c r="E4" s="46">
        <v>42672</v>
      </c>
      <c r="F4" s="35"/>
      <c r="G4" s="35"/>
      <c r="H4" s="3"/>
      <c r="I4" s="58"/>
    </row>
    <row r="5" spans="1:9" ht="15" thickBot="1" x14ac:dyDescent="0.35">
      <c r="E5" s="1"/>
      <c r="F5" s="22"/>
    </row>
    <row r="6" spans="1:9" ht="43.5" customHeight="1" thickBot="1" x14ac:dyDescent="0.35">
      <c r="A6" s="117" t="s">
        <v>116</v>
      </c>
      <c r="B6" s="120"/>
      <c r="C6" s="118"/>
      <c r="E6" s="1"/>
      <c r="F6" s="22"/>
    </row>
    <row r="7" spans="1:9" ht="57.75" customHeight="1" x14ac:dyDescent="0.3">
      <c r="A7" s="84" t="s">
        <v>118</v>
      </c>
      <c r="B7" s="85" t="s">
        <v>102</v>
      </c>
      <c r="C7" s="85" t="s">
        <v>103</v>
      </c>
      <c r="D7" s="25"/>
    </row>
    <row r="8" spans="1:9" ht="15" customHeight="1" x14ac:dyDescent="0.3">
      <c r="A8" s="68"/>
      <c r="B8" s="70" t="s">
        <v>142</v>
      </c>
      <c r="C8" s="101">
        <v>42672</v>
      </c>
      <c r="D8" s="101">
        <v>42665</v>
      </c>
      <c r="E8" s="101">
        <v>42658</v>
      </c>
      <c r="F8" s="101">
        <v>42651</v>
      </c>
    </row>
    <row r="9" spans="1:9" ht="15" customHeight="1" x14ac:dyDescent="0.3">
      <c r="A9" s="69" t="s">
        <v>132</v>
      </c>
      <c r="B9" s="71">
        <v>2.95</v>
      </c>
      <c r="C9" s="71">
        <v>2.6</v>
      </c>
      <c r="D9" s="71">
        <v>2.44</v>
      </c>
      <c r="E9" s="71">
        <v>2.5</v>
      </c>
      <c r="F9" s="71">
        <v>2.69</v>
      </c>
    </row>
    <row r="10" spans="1:9" ht="15" customHeight="1" x14ac:dyDescent="0.3">
      <c r="A10" s="69" t="s">
        <v>27</v>
      </c>
      <c r="B10" s="71">
        <v>2.8</v>
      </c>
      <c r="C10" s="71">
        <v>2.6</v>
      </c>
      <c r="D10" s="71">
        <v>2.86</v>
      </c>
      <c r="E10" s="71">
        <v>3.1</v>
      </c>
      <c r="F10" s="71">
        <v>3.19</v>
      </c>
    </row>
    <row r="11" spans="1:9" ht="15" customHeight="1" x14ac:dyDescent="0.3">
      <c r="A11" s="69" t="s">
        <v>133</v>
      </c>
      <c r="B11" s="71">
        <v>3</v>
      </c>
      <c r="C11" s="71">
        <v>3.5</v>
      </c>
      <c r="D11" s="71">
        <v>3.5</v>
      </c>
      <c r="E11" s="71">
        <v>2.8</v>
      </c>
      <c r="F11" s="71">
        <v>3.05</v>
      </c>
    </row>
    <row r="12" spans="1:9" ht="15" customHeight="1" x14ac:dyDescent="0.3">
      <c r="A12" s="69" t="s">
        <v>134</v>
      </c>
      <c r="B12" s="71">
        <v>2</v>
      </c>
      <c r="C12" s="71">
        <v>0.64</v>
      </c>
      <c r="D12" s="71">
        <v>0</v>
      </c>
      <c r="E12" s="71">
        <v>1</v>
      </c>
      <c r="F12" s="71">
        <v>2.25</v>
      </c>
    </row>
    <row r="13" spans="1:9" ht="15" customHeight="1" x14ac:dyDescent="0.3">
      <c r="A13" s="69" t="s">
        <v>135</v>
      </c>
      <c r="B13" s="71">
        <v>3</v>
      </c>
      <c r="C13" s="71">
        <v>2.4</v>
      </c>
      <c r="D13" s="71">
        <v>2.33</v>
      </c>
      <c r="E13" s="71">
        <v>2.4</v>
      </c>
      <c r="F13" s="71">
        <v>2.56</v>
      </c>
    </row>
    <row r="14" spans="1:9" ht="15" customHeight="1" x14ac:dyDescent="0.3">
      <c r="A14" s="69" t="s">
        <v>136</v>
      </c>
      <c r="B14" s="71">
        <v>3.8</v>
      </c>
      <c r="C14" s="71">
        <v>4.0999999999999996</v>
      </c>
      <c r="D14" s="71">
        <v>4.2</v>
      </c>
      <c r="E14" s="71">
        <v>5.7</v>
      </c>
      <c r="F14" s="71">
        <v>5.87</v>
      </c>
    </row>
    <row r="15" spans="1:9" ht="15" customHeight="1" x14ac:dyDescent="0.3">
      <c r="A15" s="69"/>
      <c r="B15" s="71"/>
      <c r="C15" s="71"/>
      <c r="D15" s="71"/>
      <c r="E15" s="71"/>
      <c r="F15" s="71"/>
    </row>
    <row r="16" spans="1:9" ht="15" customHeight="1" x14ac:dyDescent="0.3">
      <c r="A16" s="69"/>
      <c r="B16" s="71"/>
      <c r="C16" s="71"/>
      <c r="D16" s="101"/>
      <c r="E16" s="71"/>
      <c r="F16" s="71"/>
    </row>
    <row r="17" spans="1:6" ht="15" customHeight="1" x14ac:dyDescent="0.3">
      <c r="A17" s="69"/>
      <c r="B17" s="71"/>
      <c r="C17" s="71"/>
      <c r="D17" s="71"/>
      <c r="E17" s="71"/>
      <c r="F17" s="71"/>
    </row>
    <row r="18" spans="1:6" ht="15" customHeight="1" x14ac:dyDescent="0.3">
      <c r="A18" s="69"/>
      <c r="B18" s="71"/>
      <c r="C18" s="71"/>
      <c r="D18" s="71"/>
      <c r="E18" s="71"/>
      <c r="F18" s="71"/>
    </row>
    <row r="19" spans="1:6" ht="15" thickBot="1" x14ac:dyDescent="0.35">
      <c r="A19" s="3"/>
    </row>
    <row r="20" spans="1:6" ht="47.25" customHeight="1" thickBot="1" x14ac:dyDescent="0.35">
      <c r="A20" s="117" t="s">
        <v>117</v>
      </c>
      <c r="B20" s="120"/>
      <c r="C20" s="118"/>
    </row>
    <row r="21" spans="1:6" ht="57.75" customHeight="1" thickBot="1" x14ac:dyDescent="0.35">
      <c r="A21" s="36" t="s">
        <v>104</v>
      </c>
      <c r="B21" s="23" t="s">
        <v>105</v>
      </c>
      <c r="C21" s="24" t="s">
        <v>106</v>
      </c>
    </row>
    <row r="22" spans="1:6" x14ac:dyDescent="0.3">
      <c r="A22" s="26" t="s">
        <v>75</v>
      </c>
      <c r="B22" s="70">
        <v>44</v>
      </c>
      <c r="C22" s="70">
        <v>46.1</v>
      </c>
    </row>
    <row r="23" spans="1:6" x14ac:dyDescent="0.3">
      <c r="A23" s="27" t="s">
        <v>76</v>
      </c>
      <c r="B23" s="71"/>
      <c r="C23" s="71"/>
    </row>
    <row r="24" spans="1:6" x14ac:dyDescent="0.3">
      <c r="A24" s="27" t="s">
        <v>77</v>
      </c>
      <c r="B24" s="71"/>
      <c r="C24" s="71"/>
    </row>
    <row r="25" spans="1:6" x14ac:dyDescent="0.3">
      <c r="A25" s="27" t="s">
        <v>78</v>
      </c>
      <c r="B25" s="71"/>
      <c r="C25" s="71"/>
    </row>
    <row r="26" spans="1:6" x14ac:dyDescent="0.3">
      <c r="A26" s="27" t="s">
        <v>79</v>
      </c>
      <c r="B26" s="71"/>
      <c r="C26" s="71"/>
    </row>
    <row r="27" spans="1:6" x14ac:dyDescent="0.3">
      <c r="A27" s="27" t="s">
        <v>80</v>
      </c>
      <c r="B27" s="71"/>
      <c r="C27" s="71"/>
    </row>
    <row r="28" spans="1:6" x14ac:dyDescent="0.3">
      <c r="A28" s="80" t="s">
        <v>13</v>
      </c>
      <c r="B28" s="71">
        <v>3</v>
      </c>
      <c r="C28" s="71">
        <v>3.1</v>
      </c>
    </row>
  </sheetData>
  <mergeCells count="6">
    <mergeCell ref="A1:F1"/>
    <mergeCell ref="A20:C20"/>
    <mergeCell ref="A3:A4"/>
    <mergeCell ref="A6:C6"/>
    <mergeCell ref="B3:B4"/>
    <mergeCell ref="C3:C4"/>
  </mergeCells>
  <pageMargins left="0.7" right="0.7" top="0.75" bottom="0.75" header="0.3" footer="0.3"/>
  <pageSetup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2016-11-02T20:55:58Z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