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<sst xmlns="http://schemas.openxmlformats.org/spreadsheetml/2006/main" count="301" uniqueCount="181">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</sst>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43197</v>
      </c>
    </row>
    <row r="4" spans="1:5" ht="15" thickBot="1" x14ac:dyDescent="0.35">
      <c r="A4" s="142"/>
      <c r="B4" s="144"/>
      <c r="C4" s="146"/>
      <c r="D4" s="5" t="s">
        <v>2</v>
      </c>
      <c r="E4" s="6">
        <v>43203</v>
      </c>
    </row>
    <row r="5" spans="1:5" ht="51" customHeight="1" thickBot="1" x14ac:dyDescent="0.35">
      <c r="A5" s="127" t="s">
        <v>114</v>
      </c>
      <c r="B5" s="147"/>
      <c r="C5" s="7"/>
      <c r="D5" s="8"/>
      <c r="E5" s="9"/>
    </row>
    <row r="6" spans="1:5" ht="15.75" customHeight="1" x14ac:dyDescent="0.3">
      <c r="A6" s="10" t="s">
        <v>3</v>
      </c>
      <c r="B6" s="11">
        <v>32.200000000000003</v>
      </c>
      <c r="C6" s="12"/>
      <c r="D6" s="12"/>
      <c r="E6" s="9"/>
    </row>
    <row r="7" spans="1:5" x14ac:dyDescent="0.3">
      <c r="A7" s="13" t="s">
        <v>4</v>
      </c>
      <c r="B7" s="14">
        <v>20.9</v>
      </c>
      <c r="C7" s="12"/>
      <c r="D7" s="12"/>
      <c r="E7" s="9"/>
    </row>
    <row r="8" spans="1:5" x14ac:dyDescent="0.3">
      <c r="A8" s="13" t="s">
        <v>5</v>
      </c>
      <c r="B8" s="14">
        <v>22.3</v>
      </c>
      <c r="C8" s="12"/>
      <c r="D8" s="12"/>
      <c r="E8" s="9"/>
    </row>
    <row r="9" spans="1:5" x14ac:dyDescent="0.3">
      <c r="A9" s="13" t="s">
        <v>6</v>
      </c>
      <c r="B9" s="14">
        <v>24.6</v>
      </c>
      <c r="C9" s="12"/>
      <c r="D9" s="12"/>
      <c r="E9" s="9"/>
    </row>
    <row r="10" spans="1:5" x14ac:dyDescent="0.3">
      <c r="A10" s="13" t="s">
        <v>7</v>
      </c>
      <c r="B10" s="14">
        <v>23.1</v>
      </c>
      <c r="C10" s="12"/>
      <c r="D10" s="12"/>
      <c r="E10" s="9"/>
    </row>
    <row r="11" spans="1:5" x14ac:dyDescent="0.3">
      <c r="A11" s="13" t="s">
        <v>8</v>
      </c>
      <c r="B11" s="14">
        <v>21</v>
      </c>
      <c r="C11" s="12"/>
      <c r="D11" s="12"/>
      <c r="E11" s="9"/>
    </row>
    <row r="12" spans="1:5" x14ac:dyDescent="0.3">
      <c r="A12" s="13" t="s">
        <v>9</v>
      </c>
      <c r="B12" s="14">
        <v>20.6</v>
      </c>
      <c r="C12" s="12"/>
      <c r="D12" s="12"/>
      <c r="E12" s="9"/>
    </row>
    <row r="13" spans="1:5" x14ac:dyDescent="0.3">
      <c r="A13" s="13" t="s">
        <v>10</v>
      </c>
      <c r="B13" s="14">
        <v>24.3</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30.2</v>
      </c>
      <c r="C17" s="21"/>
      <c r="D17" s="21"/>
    </row>
    <row r="18" spans="1:10" x14ac:dyDescent="0.3">
      <c r="A18" s="23" t="s">
        <v>164</v>
      </c>
      <c r="B18" s="22">
        <v>31.5</v>
      </c>
      <c r="C18" s="21"/>
      <c r="D18" s="21"/>
    </row>
    <row r="19" spans="1:10" x14ac:dyDescent="0.3">
      <c r="A19" s="23" t="s">
        <v>165</v>
      </c>
      <c r="B19" s="22">
        <v>23.6</v>
      </c>
      <c r="C19" s="21"/>
      <c r="D19" s="21"/>
    </row>
    <row r="20" spans="1:10" x14ac:dyDescent="0.3">
      <c r="A20" s="23" t="s">
        <v>166</v>
      </c>
      <c r="B20" s="22">
        <v>38.1</v>
      </c>
      <c r="C20" s="21"/>
      <c r="D20" s="21"/>
    </row>
    <row r="21" spans="1:10" x14ac:dyDescent="0.3">
      <c r="A21" s="23" t="s">
        <v>167</v>
      </c>
      <c r="B21" s="22">
        <v>35.200000000000003</v>
      </c>
      <c r="C21" s="21"/>
      <c r="D21" s="21"/>
    </row>
    <row r="22" spans="1:10" x14ac:dyDescent="0.3">
      <c r="A22" s="23" t="s">
        <v>168</v>
      </c>
      <c r="B22" s="24">
        <v>32.5</v>
      </c>
      <c r="C22" s="21"/>
      <c r="D22" s="21"/>
    </row>
    <row r="23" spans="1:10" x14ac:dyDescent="0.3">
      <c r="A23" s="23" t="s">
        <v>169</v>
      </c>
      <c r="B23" s="22">
        <v>20.2</v>
      </c>
      <c r="C23" s="21"/>
      <c r="D23" s="21"/>
    </row>
    <row r="24" spans="1:10" x14ac:dyDescent="0.3">
      <c r="A24" s="23" t="s">
        <v>170</v>
      </c>
      <c r="B24" s="22">
        <v>29.9</v>
      </c>
      <c r="C24" s="21"/>
      <c r="D24" s="21"/>
      <c r="I24" s="25"/>
      <c r="J24" s="25"/>
    </row>
    <row r="25" spans="1:10" x14ac:dyDescent="0.3">
      <c r="A25" s="23" t="s">
        <v>171</v>
      </c>
      <c r="B25" s="22">
        <v>25.2</v>
      </c>
      <c r="C25" s="21"/>
      <c r="D25" s="21"/>
      <c r="I25" s="20"/>
      <c r="J25" s="20"/>
    </row>
    <row r="26" spans="1:10" x14ac:dyDescent="0.3">
      <c r="A26" s="23" t="s">
        <v>172</v>
      </c>
      <c r="B26" s="22">
        <v>19.8</v>
      </c>
      <c r="C26" s="21"/>
      <c r="D26" s="21"/>
    </row>
    <row r="27" spans="1:10" x14ac:dyDescent="0.3">
      <c r="A27" s="23" t="s">
        <v>10</v>
      </c>
      <c r="B27" s="22">
        <v>26.9</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11594</v>
      </c>
      <c r="C30" s="27"/>
      <c r="D30" s="27"/>
    </row>
    <row r="31" spans="1:10" x14ac:dyDescent="0.3">
      <c r="A31" s="28" t="s">
        <v>12</v>
      </c>
      <c r="B31" s="29">
        <v>79218</v>
      </c>
      <c r="C31" s="27"/>
      <c r="D31" s="27"/>
    </row>
    <row r="32" spans="1:10" x14ac:dyDescent="0.3">
      <c r="A32" s="28" t="s">
        <v>13</v>
      </c>
      <c r="B32" s="29">
        <v>8511</v>
      </c>
      <c r="C32" s="27"/>
      <c r="D32" s="27"/>
    </row>
    <row r="33" spans="1:5" x14ac:dyDescent="0.3">
      <c r="A33" s="28" t="s">
        <v>3</v>
      </c>
      <c r="B33" s="29">
        <v>17454</v>
      </c>
      <c r="C33" s="27"/>
      <c r="D33" s="27"/>
    </row>
    <row r="34" spans="1:5" x14ac:dyDescent="0.3">
      <c r="A34" s="28" t="s">
        <v>14</v>
      </c>
      <c r="B34" s="29">
        <v>10290</v>
      </c>
      <c r="C34" s="27"/>
      <c r="D34" s="27"/>
    </row>
    <row r="35" spans="1:5" x14ac:dyDescent="0.3">
      <c r="A35" s="28" t="s">
        <v>15</v>
      </c>
      <c r="B35" s="29">
        <v>52349</v>
      </c>
      <c r="C35" s="27"/>
      <c r="D35" s="27"/>
    </row>
    <row r="36" spans="1:5" x14ac:dyDescent="0.3">
      <c r="A36" s="28" t="s">
        <v>16</v>
      </c>
      <c r="B36" s="29">
        <v>53675</v>
      </c>
      <c r="C36" s="27"/>
      <c r="D36" s="27"/>
    </row>
    <row r="37" spans="1:5" x14ac:dyDescent="0.3">
      <c r="A37" s="28" t="s">
        <v>17</v>
      </c>
      <c r="B37" s="29">
        <v>9948</v>
      </c>
      <c r="C37" s="27"/>
      <c r="D37" s="27"/>
    </row>
    <row r="38" spans="1:5" x14ac:dyDescent="0.3">
      <c r="A38" s="28" t="s">
        <v>18</v>
      </c>
      <c r="B38" s="29">
        <v>243039</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7</v>
      </c>
      <c r="C41" s="21"/>
      <c r="D41" s="21"/>
    </row>
    <row r="42" spans="1:5" x14ac:dyDescent="0.3">
      <c r="A42" s="28" t="s">
        <v>5</v>
      </c>
      <c r="B42" s="30">
        <v>2</v>
      </c>
      <c r="C42" s="21"/>
      <c r="D42" s="21"/>
    </row>
    <row r="43" spans="1:5" x14ac:dyDescent="0.3">
      <c r="A43" s="28" t="s">
        <v>6</v>
      </c>
      <c r="B43" s="30">
        <v>43.7</v>
      </c>
      <c r="C43" s="21"/>
      <c r="D43" s="21"/>
    </row>
    <row r="44" spans="1:5" x14ac:dyDescent="0.3">
      <c r="A44" s="28" t="s">
        <v>151</v>
      </c>
      <c r="B44" s="30">
        <v>9.5</v>
      </c>
      <c r="C44" s="21"/>
      <c r="D44" s="21"/>
    </row>
    <row r="45" spans="1:5" x14ac:dyDescent="0.3">
      <c r="A45" s="28" t="s">
        <v>8</v>
      </c>
      <c r="B45" s="30">
        <v>15.1</v>
      </c>
      <c r="C45" s="21"/>
      <c r="D45" s="21"/>
    </row>
    <row r="46" spans="1:5" x14ac:dyDescent="0.3">
      <c r="A46" s="28" t="s">
        <v>25</v>
      </c>
      <c r="B46" s="30">
        <v>17.899999999999999</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1.3</v>
      </c>
      <c r="C51" s="109">
        <v>0.7</v>
      </c>
      <c r="D51" s="109">
        <v>13.8</v>
      </c>
      <c r="E51" s="110">
        <f t="shared" ref="E51:E59" si="0">+B51+C51+D51</f>
        <v>15.8</v>
      </c>
    </row>
    <row r="52" spans="1:5" x14ac:dyDescent="0.3">
      <c r="A52" s="13" t="s">
        <v>4</v>
      </c>
      <c r="B52" s="111">
        <v>2.2999999999999998</v>
      </c>
      <c r="C52" s="111">
        <v>1.1000000000000001</v>
      </c>
      <c r="D52" s="111">
        <v>11.9</v>
      </c>
      <c r="E52" s="110">
        <f t="shared" si="0"/>
        <v>15.3</v>
      </c>
    </row>
    <row r="53" spans="1:5" x14ac:dyDescent="0.3">
      <c r="A53" s="13" t="s">
        <v>5</v>
      </c>
      <c r="B53" s="111">
        <v>4.7</v>
      </c>
      <c r="C53" s="111">
        <v>0.6</v>
      </c>
      <c r="D53" s="111">
        <v>6.1</v>
      </c>
      <c r="E53" s="110">
        <f t="shared" si="0"/>
        <v>11.399999999999999</v>
      </c>
    </row>
    <row r="54" spans="1:5" x14ac:dyDescent="0.3">
      <c r="A54" s="13" t="s">
        <v>6</v>
      </c>
      <c r="B54" s="111">
        <v>0</v>
      </c>
      <c r="C54" s="111">
        <v>0.1</v>
      </c>
      <c r="D54" s="111">
        <v>6.9</v>
      </c>
      <c r="E54" s="110">
        <f t="shared" si="0"/>
        <v>7</v>
      </c>
    </row>
    <row r="55" spans="1:5" x14ac:dyDescent="0.3">
      <c r="A55" s="13" t="s">
        <v>7</v>
      </c>
      <c r="B55" s="111">
        <v>0</v>
      </c>
      <c r="C55" s="111">
        <v>0</v>
      </c>
      <c r="D55" s="111">
        <v>1.8</v>
      </c>
      <c r="E55" s="110">
        <f t="shared" si="0"/>
        <v>1.8</v>
      </c>
    </row>
    <row r="56" spans="1:5" x14ac:dyDescent="0.3">
      <c r="A56" s="13" t="s">
        <v>8</v>
      </c>
      <c r="B56" s="111">
        <v>0.4</v>
      </c>
      <c r="C56" s="111">
        <v>0</v>
      </c>
      <c r="D56" s="111">
        <v>1.8</v>
      </c>
      <c r="E56" s="110">
        <f t="shared" si="0"/>
        <v>2.2000000000000002</v>
      </c>
    </row>
    <row r="57" spans="1:5" x14ac:dyDescent="0.3">
      <c r="A57" s="13" t="s">
        <v>30</v>
      </c>
      <c r="B57" s="111">
        <v>2.2000000000000002</v>
      </c>
      <c r="C57" s="111">
        <v>0.2</v>
      </c>
      <c r="D57" s="111">
        <v>5.2</v>
      </c>
      <c r="E57" s="110">
        <f t="shared" si="0"/>
        <v>7.6000000000000005</v>
      </c>
    </row>
    <row r="58" spans="1:5" x14ac:dyDescent="0.3">
      <c r="A58" s="13" t="s">
        <v>9</v>
      </c>
      <c r="B58" s="111">
        <v>5.3</v>
      </c>
      <c r="C58" s="111">
        <v>2.1</v>
      </c>
      <c r="D58" s="111">
        <v>18</v>
      </c>
      <c r="E58" s="110">
        <f t="shared" si="0"/>
        <v>25.4</v>
      </c>
    </row>
    <row r="59" spans="1:5" x14ac:dyDescent="0.3">
      <c r="A59" s="13" t="s">
        <v>18</v>
      </c>
      <c r="B59" s="112">
        <f>SUM(B51:B58)</f>
        <v>16.200000000000003</v>
      </c>
      <c r="C59" s="112">
        <f t="shared" ref="C59:D59" si="1">SUM(C51:C58)</f>
        <v>4.8000000000000007</v>
      </c>
      <c r="D59" s="112">
        <f t="shared" si="1"/>
        <v>65.5</v>
      </c>
      <c r="E59" s="110">
        <f t="shared" si="0"/>
        <v>86.5</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119</v>
      </c>
      <c r="C63" s="118">
        <v>757</v>
      </c>
    </row>
    <row r="64" spans="1:5" x14ac:dyDescent="0.3">
      <c r="A64" s="28" t="s">
        <v>20</v>
      </c>
      <c r="B64" s="118">
        <v>252</v>
      </c>
      <c r="C64" s="118">
        <v>402.6</v>
      </c>
    </row>
    <row r="65" spans="1:3" x14ac:dyDescent="0.3">
      <c r="A65" s="28" t="s">
        <v>21</v>
      </c>
      <c r="B65" s="118">
        <v>64.099999999999994</v>
      </c>
      <c r="C65" s="118">
        <v>377.4</v>
      </c>
    </row>
    <row r="66" spans="1:3" x14ac:dyDescent="0.3">
      <c r="A66" s="28" t="s">
        <v>23</v>
      </c>
      <c r="B66" s="118">
        <v>23.4</v>
      </c>
      <c r="C66" s="118">
        <v>23.9</v>
      </c>
    </row>
    <row r="67" spans="1:3" x14ac:dyDescent="0.3">
      <c r="A67" s="28" t="s">
        <v>22</v>
      </c>
      <c r="B67" s="118">
        <v>413.9</v>
      </c>
      <c r="C67" s="118">
        <v>372</v>
      </c>
    </row>
    <row r="68" spans="1:3" x14ac:dyDescent="0.3">
      <c r="A68" s="28" t="s">
        <v>24</v>
      </c>
      <c r="B68" s="118">
        <v>52.6</v>
      </c>
      <c r="C68" s="118">
        <v>145.4</v>
      </c>
    </row>
    <row r="69" spans="1:3" x14ac:dyDescent="0.3">
      <c r="A69" s="28" t="s">
        <v>33</v>
      </c>
      <c r="B69" s="118">
        <v>59.9</v>
      </c>
      <c r="C69" s="118">
        <v>80.099999999999994</v>
      </c>
    </row>
    <row r="70" spans="1:3" x14ac:dyDescent="0.3">
      <c r="A70" s="28" t="s">
        <v>34</v>
      </c>
      <c r="B70" s="118">
        <v>2264.1999999999998</v>
      </c>
      <c r="C70" s="118">
        <v>2945.3</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43197</v>
      </c>
      <c r="F3" s="16"/>
      <c r="G3" s="18"/>
      <c r="H3" s="18"/>
      <c r="I3" s="16"/>
      <c r="J3" s="9"/>
      <c r="K3" s="37"/>
    </row>
    <row r="4" spans="1:11" ht="15" thickBot="1" x14ac:dyDescent="0.35">
      <c r="A4" s="142"/>
      <c r="B4" s="153"/>
      <c r="C4" s="146"/>
      <c r="D4" s="38" t="s">
        <v>2</v>
      </c>
      <c r="E4" s="6">
        <f>'Rail Service (Item Nos. 1-6)'!E4</f>
        <v>43203</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1</v>
      </c>
      <c r="C10" s="114"/>
      <c r="D10" s="114">
        <v>1</v>
      </c>
    </row>
    <row r="11" spans="1:11" x14ac:dyDescent="0.3">
      <c r="A11" s="43" t="s">
        <v>42</v>
      </c>
      <c r="B11" s="114">
        <v>0</v>
      </c>
      <c r="C11" s="114"/>
      <c r="D11" s="114"/>
    </row>
    <row r="12" spans="1:11" x14ac:dyDescent="0.3">
      <c r="A12" s="43" t="s">
        <v>43</v>
      </c>
      <c r="B12" s="114">
        <v>4</v>
      </c>
      <c r="C12" s="114"/>
      <c r="D12" s="114">
        <v>4</v>
      </c>
    </row>
    <row r="13" spans="1:11" x14ac:dyDescent="0.3">
      <c r="A13" s="43" t="s">
        <v>44</v>
      </c>
      <c r="B13" s="114">
        <v>30</v>
      </c>
      <c r="C13" s="114"/>
      <c r="D13" s="114">
        <v>30</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872</v>
      </c>
      <c r="C18" s="114">
        <v>445</v>
      </c>
      <c r="D18" s="114">
        <v>427</v>
      </c>
    </row>
    <row r="19" spans="1:4" x14ac:dyDescent="0.3">
      <c r="A19" s="43" t="s">
        <v>50</v>
      </c>
      <c r="B19" s="114">
        <v>0</v>
      </c>
      <c r="C19" s="114"/>
      <c r="D19" s="114"/>
    </row>
    <row r="20" spans="1:4" x14ac:dyDescent="0.3">
      <c r="A20" s="43" t="s">
        <v>51</v>
      </c>
      <c r="B20" s="114">
        <v>453</v>
      </c>
      <c r="C20" s="114">
        <v>336</v>
      </c>
      <c r="D20" s="114">
        <v>117</v>
      </c>
    </row>
    <row r="21" spans="1:4" x14ac:dyDescent="0.3">
      <c r="A21" s="43" t="s">
        <v>52</v>
      </c>
      <c r="B21" s="114">
        <v>0</v>
      </c>
      <c r="C21" s="114"/>
      <c r="D21" s="114"/>
    </row>
    <row r="22" spans="1:4" x14ac:dyDescent="0.3">
      <c r="A22" s="43" t="s">
        <v>53</v>
      </c>
      <c r="B22" s="114">
        <v>1126</v>
      </c>
      <c r="C22" s="114">
        <v>673</v>
      </c>
      <c r="D22" s="114">
        <v>453</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3</v>
      </c>
      <c r="C28" s="114"/>
      <c r="D28" s="114">
        <v>3</v>
      </c>
    </row>
    <row r="29" spans="1:4" x14ac:dyDescent="0.3">
      <c r="A29" s="43" t="s">
        <v>60</v>
      </c>
      <c r="B29" s="114">
        <v>2729</v>
      </c>
      <c r="C29" s="114">
        <v>2462</v>
      </c>
      <c r="D29" s="114">
        <v>267</v>
      </c>
    </row>
    <row r="30" spans="1:4" x14ac:dyDescent="0.3">
      <c r="A30" s="43" t="s">
        <v>61</v>
      </c>
      <c r="B30" s="114">
        <v>216</v>
      </c>
      <c r="C30" s="114">
        <v>107</v>
      </c>
      <c r="D30" s="114">
        <v>109</v>
      </c>
    </row>
    <row r="31" spans="1:4" x14ac:dyDescent="0.3">
      <c r="A31" s="43" t="s">
        <v>62</v>
      </c>
      <c r="B31" s="114">
        <v>0</v>
      </c>
      <c r="C31" s="114"/>
      <c r="D31" s="114"/>
    </row>
    <row r="32" spans="1:4" x14ac:dyDescent="0.3">
      <c r="A32" s="43" t="s">
        <v>63</v>
      </c>
      <c r="B32" s="114">
        <v>967</v>
      </c>
      <c r="C32" s="114">
        <v>788</v>
      </c>
      <c r="D32" s="114">
        <v>179</v>
      </c>
    </row>
    <row r="33" spans="1:4" x14ac:dyDescent="0.3">
      <c r="A33" s="43" t="s">
        <v>64</v>
      </c>
      <c r="B33" s="114">
        <v>0</v>
      </c>
      <c r="C33" s="114"/>
      <c r="D33" s="114"/>
    </row>
    <row r="34" spans="1:4" x14ac:dyDescent="0.3">
      <c r="A34" s="43" t="s">
        <v>65</v>
      </c>
      <c r="B34" s="114">
        <v>2591</v>
      </c>
      <c r="C34" s="114">
        <v>1795</v>
      </c>
      <c r="D34" s="114">
        <v>796</v>
      </c>
    </row>
    <row r="35" spans="1:4" x14ac:dyDescent="0.3">
      <c r="A35" s="43" t="s">
        <v>66</v>
      </c>
      <c r="B35" s="114">
        <v>1876</v>
      </c>
      <c r="C35" s="114">
        <v>1345</v>
      </c>
      <c r="D35" s="114">
        <v>531</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1138</v>
      </c>
      <c r="C47" s="114">
        <v>1016</v>
      </c>
      <c r="D47" s="114">
        <v>122</v>
      </c>
    </row>
    <row r="48" spans="1:4" x14ac:dyDescent="0.3">
      <c r="A48" s="43" t="s">
        <v>79</v>
      </c>
      <c r="B48" s="114">
        <v>0</v>
      </c>
      <c r="C48" s="114"/>
      <c r="D48" s="114"/>
    </row>
    <row r="49" spans="1:19" x14ac:dyDescent="0.3">
      <c r="A49" s="43" t="s">
        <v>80</v>
      </c>
      <c r="B49" s="114">
        <v>229</v>
      </c>
      <c r="C49" s="114">
        <v>222</v>
      </c>
      <c r="D49" s="114">
        <v>7</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379</v>
      </c>
      <c r="C53" s="114">
        <v>340</v>
      </c>
      <c r="D53" s="114">
        <v>39</v>
      </c>
    </row>
    <row r="54" spans="1:19" x14ac:dyDescent="0.3">
      <c r="A54" s="43" t="s">
        <v>85</v>
      </c>
      <c r="B54" s="114">
        <v>153</v>
      </c>
      <c r="C54" s="114"/>
      <c r="D54" s="114">
        <v>153</v>
      </c>
    </row>
    <row r="55" spans="1:19" x14ac:dyDescent="0.3">
      <c r="A55" s="43" t="s">
        <v>86</v>
      </c>
      <c r="B55" s="114">
        <v>0</v>
      </c>
      <c r="C55" s="114"/>
      <c r="D55" s="114"/>
    </row>
    <row r="56" spans="1:19" x14ac:dyDescent="0.3">
      <c r="A56" s="43" t="s">
        <v>87</v>
      </c>
      <c r="B56" s="114">
        <v>43</v>
      </c>
      <c r="C56" s="114"/>
      <c r="D56" s="114">
        <v>43</v>
      </c>
    </row>
    <row r="57" spans="1:19" x14ac:dyDescent="0.3">
      <c r="A57" s="43" t="s">
        <v>18</v>
      </c>
      <c r="B57" s="114">
        <f>SUM(B9:B56)</f>
        <v>12810</v>
      </c>
      <c r="C57" s="114">
        <f>SUM(C9:C56)</f>
        <v>9529</v>
      </c>
      <c r="D57" s="114">
        <f>SUM(D9:D56)</f>
        <v>3281</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43197</v>
      </c>
      <c r="F3" s="18"/>
      <c r="G3" s="18"/>
      <c r="H3" s="16"/>
      <c r="I3" s="9"/>
      <c r="J3" s="37"/>
    </row>
    <row r="4" spans="1:10" ht="15" thickBot="1" x14ac:dyDescent="0.35">
      <c r="A4" s="142"/>
      <c r="B4" s="144"/>
      <c r="C4" s="146"/>
      <c r="D4" s="6">
        <f>'Rail Service (Item Nos. 1-6)'!E4</f>
        <v>43203</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v>113</v>
      </c>
      <c r="D12" s="115"/>
      <c r="E12" s="115"/>
    </row>
    <row r="13" spans="1:10" x14ac:dyDescent="0.3">
      <c r="A13" s="60" t="s">
        <v>43</v>
      </c>
      <c r="B13" s="116"/>
      <c r="C13" s="116">
        <v>15</v>
      </c>
      <c r="D13" s="116"/>
      <c r="E13" s="116"/>
    </row>
    <row r="14" spans="1:10" x14ac:dyDescent="0.3">
      <c r="A14" s="60" t="s">
        <v>44</v>
      </c>
      <c r="B14" s="115">
        <v>5</v>
      </c>
      <c r="C14" s="115">
        <v>66</v>
      </c>
      <c r="D14" s="115">
        <v>5</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120</v>
      </c>
      <c r="C19" s="116">
        <v>128</v>
      </c>
      <c r="D19" s="116">
        <v>130</v>
      </c>
      <c r="E19" s="116"/>
    </row>
    <row r="20" spans="1:5" x14ac:dyDescent="0.3">
      <c r="A20" s="60" t="s">
        <v>50</v>
      </c>
      <c r="B20" s="115"/>
      <c r="C20" s="115"/>
      <c r="D20" s="115"/>
      <c r="E20" s="115"/>
    </row>
    <row r="21" spans="1:5" x14ac:dyDescent="0.3">
      <c r="A21" s="60" t="s">
        <v>51</v>
      </c>
      <c r="B21" s="116">
        <v>110</v>
      </c>
      <c r="C21" s="116">
        <v>226</v>
      </c>
      <c r="D21" s="116"/>
      <c r="E21" s="116"/>
    </row>
    <row r="22" spans="1:5" x14ac:dyDescent="0.3">
      <c r="A22" s="60" t="s">
        <v>52</v>
      </c>
      <c r="B22" s="115"/>
      <c r="C22" s="115"/>
      <c r="D22" s="115"/>
      <c r="E22" s="115"/>
    </row>
    <row r="23" spans="1:5" x14ac:dyDescent="0.3">
      <c r="A23" s="60" t="s">
        <v>53</v>
      </c>
      <c r="B23" s="116">
        <v>3</v>
      </c>
      <c r="C23" s="116">
        <v>393</v>
      </c>
      <c r="D23" s="116">
        <v>26</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110</v>
      </c>
      <c r="C30" s="115">
        <v>370</v>
      </c>
      <c r="D30" s="115">
        <v>1</v>
      </c>
      <c r="E30" s="115"/>
    </row>
    <row r="31" spans="1:5" x14ac:dyDescent="0.3">
      <c r="A31" s="60" t="s">
        <v>61</v>
      </c>
      <c r="B31" s="116"/>
      <c r="C31" s="116">
        <v>8</v>
      </c>
      <c r="D31" s="116"/>
      <c r="E31" s="116"/>
    </row>
    <row r="32" spans="1:5" x14ac:dyDescent="0.3">
      <c r="A32" s="60" t="s">
        <v>62</v>
      </c>
      <c r="B32" s="115"/>
      <c r="C32" s="115"/>
      <c r="D32" s="115"/>
      <c r="E32" s="115"/>
    </row>
    <row r="33" spans="1:7" x14ac:dyDescent="0.3">
      <c r="A33" s="60" t="s">
        <v>63</v>
      </c>
      <c r="B33" s="116">
        <v>30</v>
      </c>
      <c r="C33" s="116">
        <v>167</v>
      </c>
      <c r="D33" s="116">
        <v>147</v>
      </c>
      <c r="E33" s="116"/>
    </row>
    <row r="34" spans="1:7" x14ac:dyDescent="0.3">
      <c r="A34" s="60" t="s">
        <v>64</v>
      </c>
      <c r="B34" s="115"/>
      <c r="C34" s="115"/>
      <c r="D34" s="115"/>
      <c r="E34" s="115"/>
    </row>
    <row r="35" spans="1:7" x14ac:dyDescent="0.3">
      <c r="A35" s="60" t="s">
        <v>65</v>
      </c>
      <c r="B35" s="116">
        <v>98</v>
      </c>
      <c r="C35" s="116">
        <v>542</v>
      </c>
      <c r="D35" s="116">
        <v>34</v>
      </c>
      <c r="E35" s="116"/>
    </row>
    <row r="36" spans="1:7" x14ac:dyDescent="0.3">
      <c r="A36" s="60" t="s">
        <v>66</v>
      </c>
      <c r="B36" s="115">
        <v>388</v>
      </c>
      <c r="C36" s="115">
        <v>559</v>
      </c>
      <c r="D36" s="115">
        <v>371</v>
      </c>
      <c r="E36" s="115">
        <v>3</v>
      </c>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v>110</v>
      </c>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126</v>
      </c>
      <c r="D48" s="115">
        <v>24</v>
      </c>
      <c r="E48" s="115"/>
    </row>
    <row r="49" spans="1:5" x14ac:dyDescent="0.3">
      <c r="A49" s="60" t="s">
        <v>79</v>
      </c>
      <c r="B49" s="116"/>
      <c r="C49" s="116"/>
      <c r="D49" s="116"/>
      <c r="E49" s="116"/>
    </row>
    <row r="50" spans="1:5" x14ac:dyDescent="0.3">
      <c r="A50" s="60" t="s">
        <v>80</v>
      </c>
      <c r="B50" s="115"/>
      <c r="C50" s="115"/>
      <c r="D50" s="115"/>
      <c r="E50" s="115"/>
    </row>
    <row r="51" spans="1:5" x14ac:dyDescent="0.3">
      <c r="A51" s="60" t="s">
        <v>81</v>
      </c>
      <c r="B51" s="116"/>
      <c r="C51" s="116">
        <v>1</v>
      </c>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67</v>
      </c>
      <c r="D54" s="115">
        <v>2</v>
      </c>
      <c r="E54" s="115"/>
    </row>
    <row r="55" spans="1:5" x14ac:dyDescent="0.3">
      <c r="A55" s="60" t="s">
        <v>85</v>
      </c>
      <c r="B55" s="116"/>
      <c r="C55" s="116">
        <v>194</v>
      </c>
      <c r="D55" s="116">
        <v>24</v>
      </c>
      <c r="E55" s="116"/>
    </row>
    <row r="56" spans="1:5" x14ac:dyDescent="0.3">
      <c r="A56" s="60" t="s">
        <v>86</v>
      </c>
      <c r="B56" s="115"/>
      <c r="C56" s="115"/>
      <c r="D56" s="115"/>
      <c r="E56" s="115"/>
    </row>
    <row r="57" spans="1:5" x14ac:dyDescent="0.3">
      <c r="A57" s="60" t="s">
        <v>87</v>
      </c>
      <c r="B57" s="116"/>
      <c r="C57" s="116">
        <v>41</v>
      </c>
      <c r="D57" s="116"/>
      <c r="E57" s="116"/>
    </row>
    <row r="58" spans="1:5" x14ac:dyDescent="0.3">
      <c r="A58" s="61" t="s">
        <v>92</v>
      </c>
      <c r="B58" s="117">
        <f>SUM(B10:B57)</f>
        <v>974</v>
      </c>
      <c r="C58" s="117">
        <f>SUM(C10:C57)</f>
        <v>3016</v>
      </c>
      <c r="D58" s="117">
        <f>SUM(D10:D57)</f>
        <v>764</v>
      </c>
      <c r="E58" s="117">
        <f>SUM(E10:E57)</f>
        <v>3</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C27" sqref="C27"/>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43197</v>
      </c>
      <c r="F3" s="16"/>
      <c r="G3" s="9"/>
      <c r="H3" s="37"/>
    </row>
    <row r="4" spans="1:8" ht="15" thickBot="1" x14ac:dyDescent="0.35">
      <c r="A4" s="142"/>
      <c r="B4" s="144"/>
      <c r="C4" s="146"/>
      <c r="D4" s="66" t="s">
        <v>2</v>
      </c>
      <c r="E4" s="6">
        <f>'Rail Service (Item Nos. 1-6)'!E4</f>
        <v>43203</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36</v>
      </c>
      <c r="C9" s="72">
        <v>35</v>
      </c>
    </row>
    <row r="10" spans="1:8" x14ac:dyDescent="0.3">
      <c r="A10" s="75" t="s">
        <v>17</v>
      </c>
      <c r="B10" s="122">
        <v>3</v>
      </c>
      <c r="C10" s="74">
        <v>2.9</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43197</v>
      </c>
      <c r="F3" s="16"/>
      <c r="G3" s="16"/>
      <c r="H3" s="9"/>
      <c r="I3" s="37"/>
    </row>
    <row r="4" spans="1:14" customFormat="1" ht="15" thickBot="1" x14ac:dyDescent="0.35">
      <c r="A4" s="142"/>
      <c r="B4" s="144"/>
      <c r="C4" s="146"/>
      <c r="D4" s="66" t="s">
        <v>2</v>
      </c>
      <c r="E4" s="6">
        <f>'Rail Service (Item Nos. 1-6)'!E4</f>
        <v>43203</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6563</v>
      </c>
      <c r="E9" s="119">
        <v>2117</v>
      </c>
    </row>
    <row r="10" spans="1:14" x14ac:dyDescent="0.25">
      <c r="A10" s="87" t="s">
        <v>179</v>
      </c>
      <c r="B10" s="87" t="s">
        <v>21</v>
      </c>
      <c r="C10" s="87" t="s">
        <v>130</v>
      </c>
      <c r="D10" s="120">
        <v>30728</v>
      </c>
      <c r="E10" s="120">
        <v>345</v>
      </c>
    </row>
    <row r="11" spans="1:14" x14ac:dyDescent="0.25">
      <c r="A11" s="87" t="s">
        <v>179</v>
      </c>
      <c r="B11" s="87" t="s">
        <v>106</v>
      </c>
      <c r="C11" s="86" t="s">
        <v>111</v>
      </c>
      <c r="D11" s="120">
        <v>575</v>
      </c>
      <c r="E11" s="120">
        <v>31</v>
      </c>
    </row>
    <row r="12" spans="1:14" x14ac:dyDescent="0.25">
      <c r="A12" s="87" t="s">
        <v>179</v>
      </c>
      <c r="B12" s="87" t="s">
        <v>108</v>
      </c>
      <c r="C12" s="87" t="s">
        <v>131</v>
      </c>
      <c r="D12" s="120">
        <v>4680</v>
      </c>
      <c r="E12" s="120">
        <v>1707</v>
      </c>
    </row>
    <row r="13" spans="1:14" x14ac:dyDescent="0.25">
      <c r="A13" s="87" t="s">
        <v>179</v>
      </c>
      <c r="B13" s="87" t="s">
        <v>121</v>
      </c>
      <c r="C13" s="86" t="s">
        <v>132</v>
      </c>
      <c r="D13" s="120">
        <v>452</v>
      </c>
      <c r="E13" s="120">
        <v>138</v>
      </c>
    </row>
    <row r="14" spans="1:14" x14ac:dyDescent="0.25">
      <c r="A14" s="87" t="s">
        <v>179</v>
      </c>
      <c r="B14" s="87" t="s">
        <v>122</v>
      </c>
      <c r="C14" s="87" t="s">
        <v>133</v>
      </c>
      <c r="D14" s="120">
        <v>2363</v>
      </c>
      <c r="E14" s="120">
        <v>1086</v>
      </c>
    </row>
    <row r="15" spans="1:14" x14ac:dyDescent="0.25">
      <c r="A15" s="87" t="s">
        <v>179</v>
      </c>
      <c r="B15" s="87" t="s">
        <v>101</v>
      </c>
      <c r="C15" s="86" t="s">
        <v>134</v>
      </c>
      <c r="D15" s="120">
        <v>3676</v>
      </c>
      <c r="E15" s="120">
        <v>803</v>
      </c>
    </row>
    <row r="16" spans="1:14" x14ac:dyDescent="0.25">
      <c r="A16" s="87" t="s">
        <v>179</v>
      </c>
      <c r="B16" s="87" t="s">
        <v>20</v>
      </c>
      <c r="C16" s="87" t="s">
        <v>135</v>
      </c>
      <c r="D16" s="120">
        <v>12234</v>
      </c>
      <c r="E16" s="120">
        <v>157</v>
      </c>
    </row>
    <row r="17" spans="1:17" x14ac:dyDescent="0.25">
      <c r="A17" s="87" t="s">
        <v>179</v>
      </c>
      <c r="B17" s="87" t="s">
        <v>107</v>
      </c>
      <c r="C17" s="86" t="s">
        <v>136</v>
      </c>
      <c r="D17" s="120">
        <v>795</v>
      </c>
      <c r="E17" s="120">
        <v>84</v>
      </c>
    </row>
    <row r="18" spans="1:17" x14ac:dyDescent="0.25">
      <c r="A18" s="87" t="s">
        <v>179</v>
      </c>
      <c r="B18" s="87" t="s">
        <v>104</v>
      </c>
      <c r="C18" s="87" t="s">
        <v>137</v>
      </c>
      <c r="D18" s="120">
        <v>1083</v>
      </c>
      <c r="E18" s="120">
        <v>703</v>
      </c>
    </row>
    <row r="19" spans="1:17" x14ac:dyDescent="0.25">
      <c r="A19" s="87" t="s">
        <v>179</v>
      </c>
      <c r="B19" s="87" t="s">
        <v>105</v>
      </c>
      <c r="C19" s="86" t="s">
        <v>138</v>
      </c>
      <c r="D19" s="120">
        <v>2605</v>
      </c>
      <c r="E19" s="120">
        <v>4</v>
      </c>
    </row>
    <row r="20" spans="1:17" x14ac:dyDescent="0.25">
      <c r="A20" s="87" t="s">
        <v>179</v>
      </c>
      <c r="B20" s="87" t="s">
        <v>123</v>
      </c>
      <c r="C20" s="87" t="s">
        <v>139</v>
      </c>
      <c r="D20" s="120">
        <v>1466</v>
      </c>
      <c r="E20" s="120">
        <v>780</v>
      </c>
    </row>
    <row r="21" spans="1:17" x14ac:dyDescent="0.25">
      <c r="A21" s="87" t="s">
        <v>179</v>
      </c>
      <c r="B21" s="87" t="s">
        <v>124</v>
      </c>
      <c r="C21" s="86" t="s">
        <v>140</v>
      </c>
      <c r="D21" s="120">
        <v>2004</v>
      </c>
      <c r="E21" s="120">
        <v>3772</v>
      </c>
    </row>
    <row r="22" spans="1:17" x14ac:dyDescent="0.25">
      <c r="A22" s="87" t="s">
        <v>179</v>
      </c>
      <c r="B22" s="87" t="s">
        <v>125</v>
      </c>
      <c r="C22" s="87" t="s">
        <v>141</v>
      </c>
      <c r="D22" s="120">
        <v>497</v>
      </c>
      <c r="E22" s="120">
        <v>35</v>
      </c>
    </row>
    <row r="23" spans="1:17" x14ac:dyDescent="0.25">
      <c r="A23" s="87" t="s">
        <v>179</v>
      </c>
      <c r="B23" s="87" t="s">
        <v>126</v>
      </c>
      <c r="C23" s="86" t="s">
        <v>142</v>
      </c>
      <c r="D23" s="120">
        <v>4574</v>
      </c>
      <c r="E23" s="120">
        <v>1930</v>
      </c>
    </row>
    <row r="24" spans="1:17" x14ac:dyDescent="0.25">
      <c r="A24" s="87" t="s">
        <v>179</v>
      </c>
      <c r="B24" s="87" t="s">
        <v>103</v>
      </c>
      <c r="C24" s="87" t="s">
        <v>143</v>
      </c>
      <c r="D24" s="120">
        <v>47</v>
      </c>
      <c r="E24" s="120">
        <v>10</v>
      </c>
    </row>
    <row r="25" spans="1:17" x14ac:dyDescent="0.25">
      <c r="A25" s="87" t="s">
        <v>179</v>
      </c>
      <c r="B25" s="87" t="s">
        <v>127</v>
      </c>
      <c r="C25" s="86" t="s">
        <v>144</v>
      </c>
      <c r="D25" s="120">
        <v>780</v>
      </c>
      <c r="E25" s="120">
        <v>660</v>
      </c>
    </row>
    <row r="26" spans="1:17" x14ac:dyDescent="0.25">
      <c r="A26" s="87" t="s">
        <v>179</v>
      </c>
      <c r="B26" s="87" t="s">
        <v>109</v>
      </c>
      <c r="C26" s="87" t="s">
        <v>145</v>
      </c>
      <c r="D26" s="120">
        <v>1740</v>
      </c>
      <c r="E26" s="120">
        <v>477</v>
      </c>
    </row>
    <row r="27" spans="1:17" x14ac:dyDescent="0.25">
      <c r="A27" s="87" t="s">
        <v>179</v>
      </c>
      <c r="B27" s="87" t="s">
        <v>128</v>
      </c>
      <c r="C27" s="86" t="s">
        <v>146</v>
      </c>
      <c r="D27" s="120">
        <v>286</v>
      </c>
      <c r="E27" s="120">
        <v>95</v>
      </c>
    </row>
    <row r="28" spans="1:17" x14ac:dyDescent="0.25">
      <c r="A28" s="87" t="s">
        <v>179</v>
      </c>
      <c r="B28" s="87" t="s">
        <v>34</v>
      </c>
      <c r="C28" s="87" t="s">
        <v>113</v>
      </c>
      <c r="D28" s="120">
        <v>1660</v>
      </c>
      <c r="E28" s="120">
        <v>932</v>
      </c>
    </row>
    <row r="29" spans="1:17" x14ac:dyDescent="0.25">
      <c r="A29" s="87" t="s">
        <v>179</v>
      </c>
      <c r="B29" s="87" t="s">
        <v>110</v>
      </c>
      <c r="C29" s="87" t="s">
        <v>147</v>
      </c>
      <c r="D29" s="120">
        <v>85760</v>
      </c>
      <c r="E29" s="120">
        <v>5849</v>
      </c>
    </row>
    <row r="30" spans="1:17" ht="14.4" x14ac:dyDescent="0.25">
      <c r="A30" s="87" t="s">
        <v>179</v>
      </c>
      <c r="B30" s="87" t="s">
        <v>112</v>
      </c>
      <c r="C30" s="87" t="s">
        <v>148</v>
      </c>
      <c r="D30" s="120">
        <v>12392</v>
      </c>
      <c r="E30" s="120">
        <v>319</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884</v>
      </c>
      <c r="E35" s="119">
        <v>451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2018-04-18T12:55:59Z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