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<sst xmlns="http://schemas.openxmlformats.org/spreadsheetml/2006/main" count="301" uniqueCount="181">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</sst>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4" t="s">
        <v>155</v>
      </c>
      <c r="B1" s="125"/>
      <c r="C1" s="125"/>
      <c r="D1" s="125"/>
      <c r="E1" s="126"/>
    </row>
    <row r="2" spans="1:5" ht="14.25" customHeight="1" thickBot="1" x14ac:dyDescent="0.3">
      <c r="A2" s="1"/>
      <c r="B2" s="2"/>
      <c r="C2" s="2"/>
      <c r="D2" s="99" t="s">
        <v>158</v>
      </c>
      <c r="E2" s="98" t="s">
        <v>179</v>
      </c>
    </row>
    <row r="3" spans="1:5" ht="15" customHeight="1" x14ac:dyDescent="0.25">
      <c r="A3" s="127" t="s">
        <v>177</v>
      </c>
      <c r="B3" s="129" t="s">
        <v>180</v>
      </c>
      <c r="C3" s="131" t="s">
        <v>0</v>
      </c>
      <c r="D3" s="3" t="s">
        <v>1</v>
      </c>
      <c r="E3" s="4">
        <v>43764</v>
      </c>
    </row>
    <row r="4" spans="1:5" ht="15.75" thickBot="1" x14ac:dyDescent="0.3">
      <c r="A4" s="128"/>
      <c r="B4" s="130"/>
      <c r="C4" s="132"/>
      <c r="D4" s="5" t="s">
        <v>2</v>
      </c>
      <c r="E4" s="6">
        <v>43770</v>
      </c>
    </row>
    <row r="5" spans="1:5" ht="51" customHeight="1" thickBot="1" x14ac:dyDescent="0.3">
      <c r="A5" s="133" t="s">
        <v>114</v>
      </c>
      <c r="B5" s="134"/>
      <c r="C5" s="7"/>
      <c r="D5" s="8"/>
      <c r="E5" s="9"/>
    </row>
    <row r="6" spans="1:5" ht="15.75" customHeight="1" x14ac:dyDescent="0.25">
      <c r="A6" s="10" t="s">
        <v>3</v>
      </c>
      <c r="B6" s="11">
        <v>30.5</v>
      </c>
      <c r="C6" s="12"/>
      <c r="D6" s="12"/>
      <c r="E6" s="9"/>
    </row>
    <row r="7" spans="1:5" x14ac:dyDescent="0.25">
      <c r="A7" s="13" t="s">
        <v>4</v>
      </c>
      <c r="B7" s="14">
        <v>22.6</v>
      </c>
      <c r="C7" s="12"/>
      <c r="D7" s="12"/>
      <c r="E7" s="9"/>
    </row>
    <row r="8" spans="1:5" x14ac:dyDescent="0.25">
      <c r="A8" s="13" t="s">
        <v>5</v>
      </c>
      <c r="B8" s="14">
        <v>19.3</v>
      </c>
      <c r="C8" s="12"/>
      <c r="D8" s="12"/>
      <c r="E8" s="9"/>
    </row>
    <row r="9" spans="1:5" x14ac:dyDescent="0.25">
      <c r="A9" s="13" t="s">
        <v>6</v>
      </c>
      <c r="B9" s="14">
        <v>25.6</v>
      </c>
      <c r="C9" s="12"/>
      <c r="D9" s="12"/>
      <c r="E9" s="9"/>
    </row>
    <row r="10" spans="1:5" x14ac:dyDescent="0.25">
      <c r="A10" s="13" t="s">
        <v>7</v>
      </c>
      <c r="B10" s="14">
        <v>22.9</v>
      </c>
      <c r="C10" s="12"/>
      <c r="D10" s="12"/>
      <c r="E10" s="9"/>
    </row>
    <row r="11" spans="1:5" x14ac:dyDescent="0.25">
      <c r="A11" s="13" t="s">
        <v>8</v>
      </c>
      <c r="B11" s="14">
        <v>22.2</v>
      </c>
      <c r="C11" s="12"/>
      <c r="D11" s="12"/>
      <c r="E11" s="9"/>
    </row>
    <row r="12" spans="1:5" x14ac:dyDescent="0.25">
      <c r="A12" s="13" t="s">
        <v>9</v>
      </c>
      <c r="B12" s="14">
        <v>20.7</v>
      </c>
      <c r="C12" s="12"/>
      <c r="D12" s="12"/>
      <c r="E12" s="9"/>
    </row>
    <row r="13" spans="1:5" x14ac:dyDescent="0.25">
      <c r="A13" s="13" t="s">
        <v>10</v>
      </c>
      <c r="B13" s="14">
        <v>23.1</v>
      </c>
      <c r="C13" s="12"/>
      <c r="D13" s="12"/>
      <c r="E13" s="9"/>
    </row>
    <row r="14" spans="1:5" ht="28.5" customHeight="1" thickBot="1" x14ac:dyDescent="0.3">
      <c r="A14" s="9"/>
      <c r="B14" s="15"/>
      <c r="C14" s="9"/>
      <c r="D14" s="9"/>
      <c r="E14" s="9"/>
    </row>
    <row r="15" spans="1:5" ht="63.75" customHeight="1" thickBot="1" x14ac:dyDescent="0.3">
      <c r="A15" s="141" t="s">
        <v>153</v>
      </c>
      <c r="B15" s="142"/>
      <c r="C15" s="18"/>
      <c r="D15" s="19"/>
    </row>
    <row r="16" spans="1:5" ht="19.5" customHeight="1" thickBot="1" x14ac:dyDescent="0.3">
      <c r="A16" s="107" t="s">
        <v>160</v>
      </c>
      <c r="B16" s="108" t="s">
        <v>161</v>
      </c>
      <c r="C16" s="18"/>
      <c r="D16" s="19"/>
    </row>
    <row r="17" spans="1:10" x14ac:dyDescent="0.25">
      <c r="A17" s="105" t="s">
        <v>162</v>
      </c>
      <c r="B17" s="106">
        <v>37</v>
      </c>
      <c r="C17" s="21"/>
      <c r="D17" s="21"/>
    </row>
    <row r="18" spans="1:10" x14ac:dyDescent="0.25">
      <c r="A18" s="23" t="s">
        <v>163</v>
      </c>
      <c r="B18" s="22">
        <v>35.5</v>
      </c>
      <c r="C18" s="21"/>
      <c r="D18" s="21"/>
    </row>
    <row r="19" spans="1:10" x14ac:dyDescent="0.25">
      <c r="A19" s="23" t="s">
        <v>164</v>
      </c>
      <c r="B19" s="22">
        <v>21</v>
      </c>
      <c r="C19" s="21"/>
      <c r="D19" s="21"/>
    </row>
    <row r="20" spans="1:10" x14ac:dyDescent="0.25">
      <c r="A20" s="23" t="s">
        <v>165</v>
      </c>
      <c r="B20" s="22">
        <v>32.200000000000003</v>
      </c>
      <c r="C20" s="21"/>
      <c r="D20" s="21"/>
    </row>
    <row r="21" spans="1:10" x14ac:dyDescent="0.25">
      <c r="A21" s="23" t="s">
        <v>166</v>
      </c>
      <c r="B21" s="22">
        <v>32.700000000000003</v>
      </c>
      <c r="C21" s="21"/>
      <c r="D21" s="21"/>
    </row>
    <row r="22" spans="1:10" x14ac:dyDescent="0.25">
      <c r="A22" s="23" t="s">
        <v>167</v>
      </c>
      <c r="B22" s="24">
        <v>34.4</v>
      </c>
      <c r="C22" s="21"/>
      <c r="D22" s="21"/>
    </row>
    <row r="23" spans="1:10" x14ac:dyDescent="0.25">
      <c r="A23" s="23" t="s">
        <v>168</v>
      </c>
      <c r="B23" s="22">
        <v>14.5</v>
      </c>
      <c r="C23" s="21"/>
      <c r="D23" s="21"/>
    </row>
    <row r="24" spans="1:10" x14ac:dyDescent="0.25">
      <c r="A24" s="23" t="s">
        <v>169</v>
      </c>
      <c r="B24" s="22">
        <v>27.5</v>
      </c>
      <c r="C24" s="21"/>
      <c r="D24" s="21"/>
      <c r="I24" s="25"/>
      <c r="J24" s="25"/>
    </row>
    <row r="25" spans="1:10" x14ac:dyDescent="0.25">
      <c r="A25" s="23" t="s">
        <v>170</v>
      </c>
      <c r="B25" s="22">
        <v>30</v>
      </c>
      <c r="C25" s="21"/>
      <c r="D25" s="21"/>
      <c r="I25" s="20"/>
      <c r="J25" s="20"/>
    </row>
    <row r="26" spans="1:10" x14ac:dyDescent="0.25">
      <c r="A26" s="23" t="s">
        <v>171</v>
      </c>
      <c r="B26" s="22">
        <v>32.9</v>
      </c>
      <c r="C26" s="21"/>
      <c r="D26" s="21"/>
    </row>
    <row r="27" spans="1:10" x14ac:dyDescent="0.25">
      <c r="A27" s="23" t="s">
        <v>10</v>
      </c>
      <c r="B27" s="22">
        <v>27.3</v>
      </c>
      <c r="C27" s="21"/>
      <c r="D27" s="21"/>
    </row>
    <row r="28" spans="1:10" ht="30" customHeight="1" thickBot="1" x14ac:dyDescent="0.3">
      <c r="A28" s="49"/>
      <c r="B28" s="94"/>
    </row>
    <row r="29" spans="1:10" ht="45" customHeight="1" thickBot="1" x14ac:dyDescent="0.3">
      <c r="A29" s="133" t="s">
        <v>115</v>
      </c>
      <c r="B29" s="140"/>
      <c r="C29" s="7"/>
      <c r="D29" s="8"/>
    </row>
    <row r="30" spans="1:10" x14ac:dyDescent="0.25">
      <c r="A30" s="26" t="s">
        <v>11</v>
      </c>
      <c r="B30" s="93">
        <v>12495</v>
      </c>
      <c r="C30" s="27"/>
      <c r="D30" s="27"/>
    </row>
    <row r="31" spans="1:10" x14ac:dyDescent="0.25">
      <c r="A31" s="28" t="s">
        <v>12</v>
      </c>
      <c r="B31" s="29">
        <v>83861</v>
      </c>
      <c r="C31" s="27"/>
      <c r="D31" s="27"/>
    </row>
    <row r="32" spans="1:10" x14ac:dyDescent="0.25">
      <c r="A32" s="28" t="s">
        <v>13</v>
      </c>
      <c r="B32" s="29">
        <v>9125</v>
      </c>
      <c r="C32" s="27"/>
      <c r="D32" s="27"/>
    </row>
    <row r="33" spans="1:5" x14ac:dyDescent="0.25">
      <c r="A33" s="28" t="s">
        <v>3</v>
      </c>
      <c r="B33" s="29">
        <v>21609</v>
      </c>
      <c r="C33" s="27"/>
      <c r="D33" s="27"/>
    </row>
    <row r="34" spans="1:5" x14ac:dyDescent="0.25">
      <c r="A34" s="28" t="s">
        <v>14</v>
      </c>
      <c r="B34" s="29">
        <v>11084</v>
      </c>
      <c r="C34" s="27"/>
      <c r="D34" s="27"/>
    </row>
    <row r="35" spans="1:5" x14ac:dyDescent="0.25">
      <c r="A35" s="28" t="s">
        <v>15</v>
      </c>
      <c r="B35" s="29">
        <v>58639</v>
      </c>
      <c r="C35" s="27"/>
      <c r="D35" s="27"/>
    </row>
    <row r="36" spans="1:5" x14ac:dyDescent="0.25">
      <c r="A36" s="28" t="s">
        <v>16</v>
      </c>
      <c r="B36" s="29">
        <v>59976</v>
      </c>
      <c r="C36" s="27"/>
      <c r="D36" s="27"/>
    </row>
    <row r="37" spans="1:5" x14ac:dyDescent="0.25">
      <c r="A37" s="28" t="s">
        <v>17</v>
      </c>
      <c r="B37" s="29">
        <v>10888</v>
      </c>
      <c r="C37" s="27"/>
      <c r="D37" s="27"/>
    </row>
    <row r="38" spans="1:5" x14ac:dyDescent="0.25">
      <c r="A38" s="28" t="s">
        <v>18</v>
      </c>
      <c r="B38" s="29">
        <v>267677</v>
      </c>
      <c r="C38" s="27"/>
      <c r="D38" s="27"/>
    </row>
    <row r="39" spans="1:5" ht="30" customHeight="1" thickBot="1" x14ac:dyDescent="0.3"/>
    <row r="40" spans="1:5" ht="44.25" customHeight="1" thickBot="1" x14ac:dyDescent="0.3">
      <c r="A40" s="133" t="s">
        <v>19</v>
      </c>
      <c r="B40" s="140"/>
      <c r="C40" s="16"/>
      <c r="D40" s="17"/>
    </row>
    <row r="41" spans="1:5" x14ac:dyDescent="0.25">
      <c r="A41" s="26" t="s">
        <v>4</v>
      </c>
      <c r="B41" s="30">
        <v>11.1</v>
      </c>
      <c r="C41" s="21"/>
      <c r="D41" s="21"/>
    </row>
    <row r="42" spans="1:5" x14ac:dyDescent="0.25">
      <c r="A42" s="28" t="s">
        <v>5</v>
      </c>
      <c r="B42" s="30">
        <v>5.6</v>
      </c>
      <c r="C42" s="21"/>
      <c r="D42" s="21"/>
    </row>
    <row r="43" spans="1:5" x14ac:dyDescent="0.25">
      <c r="A43" s="28" t="s">
        <v>6</v>
      </c>
      <c r="B43" s="30">
        <v>34.5</v>
      </c>
      <c r="C43" s="21"/>
      <c r="D43" s="21"/>
    </row>
    <row r="44" spans="1:5" x14ac:dyDescent="0.25">
      <c r="A44" s="28" t="s">
        <v>151</v>
      </c>
      <c r="B44" s="30">
        <v>4.3</v>
      </c>
      <c r="C44" s="21"/>
      <c r="D44" s="21"/>
    </row>
    <row r="45" spans="1:5" x14ac:dyDescent="0.25">
      <c r="A45" s="28" t="s">
        <v>8</v>
      </c>
      <c r="B45" s="30">
        <v>11.4</v>
      </c>
      <c r="C45" s="21"/>
      <c r="D45" s="21"/>
    </row>
    <row r="46" spans="1:5" x14ac:dyDescent="0.25">
      <c r="A46" s="28" t="s">
        <v>25</v>
      </c>
      <c r="B46" s="30">
        <v>13.9</v>
      </c>
      <c r="C46" s="21"/>
      <c r="D46" s="21"/>
    </row>
    <row r="47" spans="1:5" ht="30.75" customHeight="1" thickBot="1" x14ac:dyDescent="0.3"/>
    <row r="48" spans="1:5" ht="57" customHeight="1" thickBot="1" x14ac:dyDescent="0.3">
      <c r="A48" s="146" t="s">
        <v>116</v>
      </c>
      <c r="B48" s="147"/>
      <c r="C48" s="147"/>
      <c r="D48" s="147"/>
      <c r="E48" s="148"/>
    </row>
    <row r="49" spans="1:5" ht="15.75" thickBot="1" x14ac:dyDescent="0.3">
      <c r="A49" s="137" t="s">
        <v>26</v>
      </c>
      <c r="B49" s="143" t="s">
        <v>27</v>
      </c>
      <c r="C49" s="144"/>
      <c r="D49" s="145"/>
      <c r="E49" s="135" t="s">
        <v>18</v>
      </c>
    </row>
    <row r="50" spans="1:5" ht="15.75" thickBot="1" x14ac:dyDescent="0.3">
      <c r="A50" s="138"/>
      <c r="B50" s="96" t="s">
        <v>28</v>
      </c>
      <c r="C50" s="96" t="s">
        <v>29</v>
      </c>
      <c r="D50" s="95" t="s">
        <v>17</v>
      </c>
      <c r="E50" s="136"/>
    </row>
    <row r="51" spans="1:5" x14ac:dyDescent="0.25">
      <c r="A51" s="10" t="s">
        <v>3</v>
      </c>
      <c r="B51" s="109">
        <v>1.3</v>
      </c>
      <c r="C51" s="109">
        <v>1</v>
      </c>
      <c r="D51" s="109">
        <v>4.9000000000000004</v>
      </c>
      <c r="E51" s="110">
        <f t="shared" ref="E51:E59" si="0">+B51+C51+D51</f>
        <v>7.2</v>
      </c>
    </row>
    <row r="52" spans="1:5" x14ac:dyDescent="0.25">
      <c r="A52" s="13" t="s">
        <v>4</v>
      </c>
      <c r="B52" s="111">
        <v>3.9</v>
      </c>
      <c r="C52" s="111">
        <v>0.7</v>
      </c>
      <c r="D52" s="111">
        <v>5.0999999999999996</v>
      </c>
      <c r="E52" s="110">
        <f t="shared" si="0"/>
        <v>9.6999999999999993</v>
      </c>
    </row>
    <row r="53" spans="1:5" x14ac:dyDescent="0.25">
      <c r="A53" s="13" t="s">
        <v>5</v>
      </c>
      <c r="B53" s="111">
        <v>8.9</v>
      </c>
      <c r="C53" s="111">
        <v>0.3</v>
      </c>
      <c r="D53" s="111">
        <v>6</v>
      </c>
      <c r="E53" s="110">
        <f t="shared" si="0"/>
        <v>15.200000000000001</v>
      </c>
    </row>
    <row r="54" spans="1:5" x14ac:dyDescent="0.25">
      <c r="A54" s="13" t="s">
        <v>6</v>
      </c>
      <c r="B54" s="111">
        <v>0.7</v>
      </c>
      <c r="C54" s="111">
        <v>0.3</v>
      </c>
      <c r="D54" s="111">
        <v>1.9</v>
      </c>
      <c r="E54" s="110">
        <f t="shared" si="0"/>
        <v>2.9</v>
      </c>
    </row>
    <row r="55" spans="1:5" x14ac:dyDescent="0.25">
      <c r="A55" s="13" t="s">
        <v>7</v>
      </c>
      <c r="B55" s="111">
        <v>0.7</v>
      </c>
      <c r="C55" s="111">
        <v>0</v>
      </c>
      <c r="D55" s="111">
        <v>1.1000000000000001</v>
      </c>
      <c r="E55" s="110">
        <f t="shared" si="0"/>
        <v>1.8</v>
      </c>
    </row>
    <row r="56" spans="1:5" x14ac:dyDescent="0.25">
      <c r="A56" s="13" t="s">
        <v>8</v>
      </c>
      <c r="B56" s="111">
        <v>0.4</v>
      </c>
      <c r="C56" s="111">
        <v>0</v>
      </c>
      <c r="D56" s="111">
        <v>0.6</v>
      </c>
      <c r="E56" s="110">
        <f t="shared" si="0"/>
        <v>1</v>
      </c>
    </row>
    <row r="57" spans="1:5" x14ac:dyDescent="0.25">
      <c r="A57" s="13" t="s">
        <v>30</v>
      </c>
      <c r="B57" s="111">
        <v>1.6</v>
      </c>
      <c r="C57" s="111">
        <v>0.3</v>
      </c>
      <c r="D57" s="111">
        <v>3</v>
      </c>
      <c r="E57" s="110">
        <f t="shared" si="0"/>
        <v>4.9000000000000004</v>
      </c>
    </row>
    <row r="58" spans="1:5" x14ac:dyDescent="0.25">
      <c r="A58" s="13" t="s">
        <v>9</v>
      </c>
      <c r="B58" s="111">
        <v>7.6</v>
      </c>
      <c r="C58" s="111">
        <v>1.7</v>
      </c>
      <c r="D58" s="111">
        <v>12</v>
      </c>
      <c r="E58" s="110">
        <f t="shared" si="0"/>
        <v>21.299999999999997</v>
      </c>
    </row>
    <row r="59" spans="1:5" x14ac:dyDescent="0.25">
      <c r="A59" s="13" t="s">
        <v>18</v>
      </c>
      <c r="B59" s="112">
        <f>SUM(B51:B58)</f>
        <v>25.1</v>
      </c>
      <c r="C59" s="112">
        <f t="shared" ref="C59:D59" si="1">SUM(C51:C58)</f>
        <v>4.3</v>
      </c>
      <c r="D59" s="112">
        <f t="shared" si="1"/>
        <v>34.6</v>
      </c>
      <c r="E59" s="110">
        <f t="shared" si="0"/>
        <v>64</v>
      </c>
    </row>
    <row r="60" spans="1:5" ht="30" customHeight="1" thickBot="1" x14ac:dyDescent="0.3">
      <c r="C60" s="16"/>
    </row>
    <row r="61" spans="1:5" ht="36" customHeight="1" thickBot="1" x14ac:dyDescent="0.3">
      <c r="A61" s="133" t="s">
        <v>117</v>
      </c>
      <c r="B61" s="139"/>
      <c r="C61" s="140"/>
    </row>
    <row r="62" spans="1:5" x14ac:dyDescent="0.25">
      <c r="A62" s="32"/>
      <c r="B62" s="33" t="s">
        <v>31</v>
      </c>
      <c r="C62" s="34" t="s">
        <v>32</v>
      </c>
    </row>
    <row r="63" spans="1:5" x14ac:dyDescent="0.25">
      <c r="A63" s="28" t="s">
        <v>3</v>
      </c>
      <c r="B63" s="118">
        <v>192.4</v>
      </c>
      <c r="C63" s="118">
        <v>829</v>
      </c>
    </row>
    <row r="64" spans="1:5" x14ac:dyDescent="0.25">
      <c r="A64" s="28" t="s">
        <v>20</v>
      </c>
      <c r="B64" s="118">
        <v>405.6</v>
      </c>
      <c r="C64" s="118">
        <v>461.9</v>
      </c>
    </row>
    <row r="65" spans="1:3" x14ac:dyDescent="0.25">
      <c r="A65" s="28" t="s">
        <v>21</v>
      </c>
      <c r="B65" s="118">
        <v>109.7</v>
      </c>
      <c r="C65" s="118">
        <v>762.4</v>
      </c>
    </row>
    <row r="66" spans="1:3" x14ac:dyDescent="0.25">
      <c r="A66" s="28" t="s">
        <v>23</v>
      </c>
      <c r="B66" s="118">
        <v>6.3</v>
      </c>
      <c r="C66" s="118">
        <v>32.6</v>
      </c>
    </row>
    <row r="67" spans="1:3" x14ac:dyDescent="0.25">
      <c r="A67" s="28" t="s">
        <v>22</v>
      </c>
      <c r="B67" s="118">
        <v>287.89999999999998</v>
      </c>
      <c r="C67" s="118">
        <v>472.9</v>
      </c>
    </row>
    <row r="68" spans="1:3" x14ac:dyDescent="0.25">
      <c r="A68" s="28" t="s">
        <v>24</v>
      </c>
      <c r="B68" s="118">
        <v>109.3</v>
      </c>
      <c r="C68" s="118">
        <v>112.4</v>
      </c>
    </row>
    <row r="69" spans="1:3" x14ac:dyDescent="0.25">
      <c r="A69" s="28" t="s">
        <v>33</v>
      </c>
      <c r="B69" s="118">
        <v>55.4</v>
      </c>
      <c r="C69" s="118">
        <v>91.3</v>
      </c>
    </row>
    <row r="70" spans="1:3" x14ac:dyDescent="0.25">
      <c r="A70" s="28" t="s">
        <v>34</v>
      </c>
      <c r="B70" s="118">
        <v>2212</v>
      </c>
      <c r="C70" s="118">
        <v>3082.9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179</v>
      </c>
    </row>
    <row r="3" spans="1:11" ht="15" customHeight="1" x14ac:dyDescent="0.25">
      <c r="A3" s="127" t="str">
        <f>'Rail Service (Item Nos. 1-6)'!A3</f>
        <v>Railroad:  BNSF</v>
      </c>
      <c r="B3" s="153" t="str">
        <f>'Rail Service (Item Nos. 1-6)'!B3:B4</f>
        <v>Year: 2019</v>
      </c>
      <c r="C3" s="131" t="str">
        <f>'Rail Service (Item Nos. 1-6)'!C3</f>
        <v xml:space="preserve">Reporting Week: </v>
      </c>
      <c r="D3" s="36" t="s">
        <v>1</v>
      </c>
      <c r="E3" s="4">
        <f>'Rail Service (Item Nos. 1-6)'!E3</f>
        <v>43764</v>
      </c>
      <c r="F3" s="16"/>
      <c r="G3" s="18"/>
      <c r="H3" s="18"/>
      <c r="I3" s="16"/>
      <c r="J3" s="9"/>
      <c r="K3" s="37"/>
    </row>
    <row r="4" spans="1:11" ht="15.75" thickBot="1" x14ac:dyDescent="0.3">
      <c r="A4" s="128"/>
      <c r="B4" s="154"/>
      <c r="C4" s="132"/>
      <c r="D4" s="38" t="s">
        <v>2</v>
      </c>
      <c r="E4" s="6">
        <f>'Rail Service (Item Nos. 1-6)'!E4</f>
        <v>43770</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2</v>
      </c>
      <c r="C12" s="114">
        <v>0</v>
      </c>
      <c r="D12" s="114">
        <v>2</v>
      </c>
    </row>
    <row r="13" spans="1:11" x14ac:dyDescent="0.25">
      <c r="A13" s="43" t="s">
        <v>44</v>
      </c>
      <c r="B13" s="114">
        <v>260</v>
      </c>
      <c r="C13" s="114">
        <v>114</v>
      </c>
      <c r="D13" s="114">
        <v>146</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655</v>
      </c>
      <c r="C18" s="114">
        <v>447</v>
      </c>
      <c r="D18" s="114">
        <v>208</v>
      </c>
    </row>
    <row r="19" spans="1:4" x14ac:dyDescent="0.25">
      <c r="A19" s="43" t="s">
        <v>50</v>
      </c>
      <c r="B19" s="114">
        <v>3</v>
      </c>
      <c r="C19" s="114">
        <v>0</v>
      </c>
      <c r="D19" s="114">
        <v>3</v>
      </c>
    </row>
    <row r="20" spans="1:4" x14ac:dyDescent="0.25">
      <c r="A20" s="43" t="s">
        <v>51</v>
      </c>
      <c r="B20" s="114">
        <v>343</v>
      </c>
      <c r="C20" s="114">
        <v>339</v>
      </c>
      <c r="D20" s="114">
        <v>4</v>
      </c>
    </row>
    <row r="21" spans="1:4" x14ac:dyDescent="0.25">
      <c r="A21" s="43" t="s">
        <v>52</v>
      </c>
      <c r="B21" s="114">
        <v>0</v>
      </c>
      <c r="C21" s="114">
        <v>0</v>
      </c>
      <c r="D21" s="114">
        <v>0</v>
      </c>
    </row>
    <row r="22" spans="1:4" x14ac:dyDescent="0.25">
      <c r="A22" s="43" t="s">
        <v>53</v>
      </c>
      <c r="B22" s="114">
        <v>961</v>
      </c>
      <c r="C22" s="114">
        <v>794</v>
      </c>
      <c r="D22" s="114">
        <v>167</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4</v>
      </c>
      <c r="C28" s="114">
        <v>0</v>
      </c>
      <c r="D28" s="114">
        <v>4</v>
      </c>
    </row>
    <row r="29" spans="1:4" x14ac:dyDescent="0.25">
      <c r="A29" s="43" t="s">
        <v>60</v>
      </c>
      <c r="B29" s="114">
        <v>1047</v>
      </c>
      <c r="C29" s="114">
        <v>1018</v>
      </c>
      <c r="D29" s="114">
        <v>29</v>
      </c>
    </row>
    <row r="30" spans="1:4" x14ac:dyDescent="0.25">
      <c r="A30" s="43" t="s">
        <v>61</v>
      </c>
      <c r="B30" s="114">
        <v>179</v>
      </c>
      <c r="C30" s="114">
        <v>174</v>
      </c>
      <c r="D30" s="114">
        <v>5</v>
      </c>
    </row>
    <row r="31" spans="1:4" x14ac:dyDescent="0.25">
      <c r="A31" s="43" t="s">
        <v>62</v>
      </c>
      <c r="B31" s="114">
        <v>0</v>
      </c>
      <c r="C31" s="114">
        <v>0</v>
      </c>
      <c r="D31" s="114">
        <v>0</v>
      </c>
    </row>
    <row r="32" spans="1:4" x14ac:dyDescent="0.25">
      <c r="A32" s="43" t="s">
        <v>63</v>
      </c>
      <c r="B32" s="114">
        <v>858</v>
      </c>
      <c r="C32" s="114">
        <v>570</v>
      </c>
      <c r="D32" s="114">
        <v>288</v>
      </c>
    </row>
    <row r="33" spans="1:4" x14ac:dyDescent="0.25">
      <c r="A33" s="43" t="s">
        <v>64</v>
      </c>
      <c r="B33" s="114">
        <v>0</v>
      </c>
      <c r="C33" s="114">
        <v>0</v>
      </c>
      <c r="D33" s="114">
        <v>0</v>
      </c>
    </row>
    <row r="34" spans="1:4" x14ac:dyDescent="0.25">
      <c r="A34" s="43" t="s">
        <v>65</v>
      </c>
      <c r="B34" s="114">
        <v>3309</v>
      </c>
      <c r="C34" s="114">
        <v>2507</v>
      </c>
      <c r="D34" s="114">
        <v>802</v>
      </c>
    </row>
    <row r="35" spans="1:4" x14ac:dyDescent="0.25">
      <c r="A35" s="43" t="s">
        <v>66</v>
      </c>
      <c r="B35" s="114">
        <v>2626</v>
      </c>
      <c r="C35" s="114">
        <v>2369</v>
      </c>
      <c r="D35" s="114">
        <v>257</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109</v>
      </c>
      <c r="C42" s="114">
        <v>109</v>
      </c>
      <c r="D42" s="114">
        <v>0</v>
      </c>
    </row>
    <row r="43" spans="1:4" x14ac:dyDescent="0.25">
      <c r="A43" s="43" t="s">
        <v>74</v>
      </c>
      <c r="B43" s="114">
        <v>7</v>
      </c>
      <c r="C43" s="114">
        <v>0</v>
      </c>
      <c r="D43" s="114">
        <v>7</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1015</v>
      </c>
      <c r="C47" s="114">
        <v>901</v>
      </c>
      <c r="D47" s="114">
        <v>114</v>
      </c>
    </row>
    <row r="48" spans="1:4" x14ac:dyDescent="0.25">
      <c r="A48" s="43" t="s">
        <v>79</v>
      </c>
      <c r="B48" s="114">
        <v>0</v>
      </c>
      <c r="C48" s="114">
        <v>0</v>
      </c>
      <c r="D48" s="114">
        <v>0</v>
      </c>
    </row>
    <row r="49" spans="1:19" x14ac:dyDescent="0.25">
      <c r="A49" s="43" t="s">
        <v>80</v>
      </c>
      <c r="B49" s="114">
        <v>270</v>
      </c>
      <c r="C49" s="114">
        <v>109</v>
      </c>
      <c r="D49" s="114">
        <v>161</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408</v>
      </c>
      <c r="C53" s="114">
        <v>344</v>
      </c>
      <c r="D53" s="114">
        <v>64</v>
      </c>
    </row>
    <row r="54" spans="1:19" x14ac:dyDescent="0.25">
      <c r="A54" s="43" t="s">
        <v>85</v>
      </c>
      <c r="B54" s="114">
        <v>112</v>
      </c>
      <c r="C54" s="114">
        <v>112</v>
      </c>
      <c r="D54" s="114">
        <v>0</v>
      </c>
    </row>
    <row r="55" spans="1:19" x14ac:dyDescent="0.25">
      <c r="A55" s="43" t="s">
        <v>86</v>
      </c>
      <c r="B55" s="114">
        <v>0</v>
      </c>
      <c r="C55" s="114">
        <v>0</v>
      </c>
      <c r="D55" s="114">
        <v>0</v>
      </c>
    </row>
    <row r="56" spans="1:19" x14ac:dyDescent="0.25">
      <c r="A56" s="43" t="s">
        <v>87</v>
      </c>
      <c r="B56" s="114">
        <v>19</v>
      </c>
      <c r="C56" s="114">
        <v>0</v>
      </c>
      <c r="D56" s="114">
        <v>19</v>
      </c>
    </row>
    <row r="57" spans="1:19" x14ac:dyDescent="0.25">
      <c r="A57" s="43" t="s">
        <v>18</v>
      </c>
      <c r="B57" s="114">
        <f>SUM(B9:B56)</f>
        <v>12188</v>
      </c>
      <c r="C57" s="114">
        <f>SUM(C9:C56)</f>
        <v>9907</v>
      </c>
      <c r="D57" s="114">
        <f>SUM(D9:D56)</f>
        <v>2281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179</v>
      </c>
    </row>
    <row r="3" spans="1:10" x14ac:dyDescent="0.25">
      <c r="A3" s="127" t="str">
        <f>'Rail Service (Item Nos. 1-6)'!A3</f>
        <v>Railroad:  BNSF</v>
      </c>
      <c r="B3" s="129" t="str">
        <f>'Rail Service (Item Nos. 1-6)'!B3:B4</f>
        <v>Year: 2019</v>
      </c>
      <c r="C3" s="131" t="str">
        <f>'Rail Service (Item Nos. 1-6)'!C3</f>
        <v xml:space="preserve">Reporting Week: </v>
      </c>
      <c r="D3" s="4">
        <f>'Rail Service (Item Nos. 1-6)'!E3</f>
        <v>43764</v>
      </c>
      <c r="F3" s="18"/>
      <c r="G3" s="18"/>
      <c r="H3" s="16"/>
      <c r="I3" s="9"/>
      <c r="J3" s="37"/>
    </row>
    <row r="4" spans="1:10" ht="15.75" thickBot="1" x14ac:dyDescent="0.3">
      <c r="A4" s="128"/>
      <c r="B4" s="130"/>
      <c r="C4" s="132"/>
      <c r="D4" s="6">
        <f>'Rail Service (Item Nos. 1-6)'!E4</f>
        <v>43770</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44" t="s">
        <v>152</v>
      </c>
      <c r="E8" s="145"/>
    </row>
    <row r="9" spans="1:10" ht="39.75" customHeight="1" thickBot="1" x14ac:dyDescent="0.3">
      <c r="A9" s="56"/>
      <c r="B9" s="57"/>
      <c r="C9" s="58"/>
      <c r="D9" s="31" t="s">
        <v>90</v>
      </c>
      <c r="E9" s="31" t="s">
        <v>91</v>
      </c>
    </row>
    <row r="10" spans="1:10" x14ac:dyDescent="0.25">
      <c r="A10" s="59" t="s">
        <v>40</v>
      </c>
      <c r="B10" s="115"/>
      <c r="C10" s="115">
        <v>1</v>
      </c>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8</v>
      </c>
      <c r="D13" s="116"/>
      <c r="E13" s="116"/>
    </row>
    <row r="14" spans="1:10" x14ac:dyDescent="0.25">
      <c r="A14" s="60" t="s">
        <v>44</v>
      </c>
      <c r="B14" s="115">
        <v>7</v>
      </c>
      <c r="C14" s="115">
        <v>174</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38</v>
      </c>
      <c r="D19" s="116">
        <v>6</v>
      </c>
      <c r="E19" s="116"/>
    </row>
    <row r="20" spans="1:5" x14ac:dyDescent="0.25">
      <c r="A20" s="60" t="s">
        <v>50</v>
      </c>
      <c r="B20" s="115"/>
      <c r="C20" s="115"/>
      <c r="D20" s="115"/>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113</v>
      </c>
      <c r="C23" s="116">
        <v>82</v>
      </c>
      <c r="D23" s="116">
        <v>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110</v>
      </c>
      <c r="C30" s="115">
        <v>46</v>
      </c>
      <c r="D30" s="115"/>
      <c r="E30" s="115"/>
    </row>
    <row r="31" spans="1:5" x14ac:dyDescent="0.25">
      <c r="A31" s="60" t="s">
        <v>61</v>
      </c>
      <c r="B31" s="116"/>
      <c r="C31" s="116">
        <v>7</v>
      </c>
      <c r="D31" s="116"/>
      <c r="E31" s="116"/>
    </row>
    <row r="32" spans="1:5" x14ac:dyDescent="0.25">
      <c r="A32" s="60" t="s">
        <v>62</v>
      </c>
      <c r="B32" s="115"/>
      <c r="C32" s="115"/>
      <c r="D32" s="115"/>
      <c r="E32" s="115"/>
    </row>
    <row r="33" spans="1:7" x14ac:dyDescent="0.25">
      <c r="A33" s="60" t="s">
        <v>63</v>
      </c>
      <c r="B33" s="116">
        <v>2</v>
      </c>
      <c r="C33" s="116">
        <v>359</v>
      </c>
      <c r="D33" s="116">
        <v>112</v>
      </c>
      <c r="E33" s="116"/>
    </row>
    <row r="34" spans="1:7" x14ac:dyDescent="0.25">
      <c r="A34" s="60" t="s">
        <v>64</v>
      </c>
      <c r="B34" s="115"/>
      <c r="C34" s="115"/>
      <c r="D34" s="115"/>
      <c r="E34" s="115"/>
    </row>
    <row r="35" spans="1:7" x14ac:dyDescent="0.25">
      <c r="A35" s="60" t="s">
        <v>65</v>
      </c>
      <c r="B35" s="116">
        <v>234</v>
      </c>
      <c r="C35" s="116">
        <v>398</v>
      </c>
      <c r="D35" s="116">
        <v>1</v>
      </c>
      <c r="E35" s="116"/>
    </row>
    <row r="36" spans="1:7" x14ac:dyDescent="0.25">
      <c r="A36" s="60" t="s">
        <v>66</v>
      </c>
      <c r="B36" s="115">
        <v>10</v>
      </c>
      <c r="C36" s="115">
        <v>312</v>
      </c>
      <c r="D36" s="115">
        <v>11</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114</v>
      </c>
      <c r="D48" s="115"/>
      <c r="E48" s="115"/>
    </row>
    <row r="49" spans="1:5" x14ac:dyDescent="0.25">
      <c r="A49" s="60" t="s">
        <v>79</v>
      </c>
      <c r="B49" s="116"/>
      <c r="C49" s="116"/>
      <c r="D49" s="116"/>
      <c r="E49" s="116"/>
    </row>
    <row r="50" spans="1:5" x14ac:dyDescent="0.25">
      <c r="A50" s="60" t="s">
        <v>80</v>
      </c>
      <c r="B50" s="115">
        <v>12</v>
      </c>
      <c r="C50" s="115">
        <v>127</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42</v>
      </c>
      <c r="D54" s="115"/>
      <c r="E54" s="115"/>
    </row>
    <row r="55" spans="1:5" x14ac:dyDescent="0.25">
      <c r="A55" s="60" t="s">
        <v>85</v>
      </c>
      <c r="B55" s="116"/>
      <c r="C55" s="116">
        <v>45</v>
      </c>
      <c r="D55" s="116"/>
      <c r="E55" s="116"/>
    </row>
    <row r="56" spans="1:5" x14ac:dyDescent="0.25">
      <c r="A56" s="60" t="s">
        <v>86</v>
      </c>
      <c r="B56" s="115"/>
      <c r="C56" s="115"/>
      <c r="D56" s="115"/>
      <c r="E56" s="115"/>
    </row>
    <row r="57" spans="1:5" x14ac:dyDescent="0.25">
      <c r="A57" s="60" t="s">
        <v>87</v>
      </c>
      <c r="B57" s="116"/>
      <c r="C57" s="116">
        <v>18</v>
      </c>
      <c r="D57" s="116"/>
      <c r="E57" s="116"/>
    </row>
    <row r="58" spans="1:5" x14ac:dyDescent="0.25">
      <c r="A58" s="61" t="s">
        <v>92</v>
      </c>
      <c r="B58" s="117">
        <f>SUM(B10:B57)</f>
        <v>488</v>
      </c>
      <c r="C58" s="117">
        <f>SUM(C10:C57)</f>
        <v>1774</v>
      </c>
      <c r="D58" s="117">
        <f>SUM(D10:D57)</f>
        <v>131</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179</v>
      </c>
    </row>
    <row r="3" spans="1:8" x14ac:dyDescent="0.25">
      <c r="A3" s="127" t="str">
        <f>'Rail Service (Item Nos. 1-6)'!A3</f>
        <v>Railroad:  BNSF</v>
      </c>
      <c r="B3" s="129" t="str">
        <f>'Rail Service (Item Nos. 1-6)'!B3:B4</f>
        <v>Year: 2019</v>
      </c>
      <c r="C3" s="131" t="str">
        <f>'Rail Service (Item Nos. 1-6)'!C3</f>
        <v xml:space="preserve">Reporting Week: </v>
      </c>
      <c r="D3" s="65" t="s">
        <v>1</v>
      </c>
      <c r="E3" s="4">
        <f>'Rail Service (Item Nos. 1-6)'!E3</f>
        <v>43764</v>
      </c>
      <c r="F3" s="16"/>
      <c r="G3" s="9"/>
      <c r="H3" s="37"/>
    </row>
    <row r="4" spans="1:8" ht="15.75" thickBot="1" x14ac:dyDescent="0.3">
      <c r="A4" s="128"/>
      <c r="B4" s="130"/>
      <c r="C4" s="132"/>
      <c r="D4" s="66" t="s">
        <v>2</v>
      </c>
      <c r="E4" s="6">
        <f>'Rail Service (Item Nos. 1-6)'!E4</f>
        <v>43770</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172</v>
      </c>
      <c r="B9" s="121">
        <v>43</v>
      </c>
      <c r="C9" s="72">
        <v>38.1</v>
      </c>
    </row>
    <row r="10" spans="1:8" x14ac:dyDescent="0.25">
      <c r="A10" s="75" t="s">
        <v>17</v>
      </c>
      <c r="B10" s="122">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159</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v>2.46</v>
      </c>
      <c r="C22" s="122">
        <v>2.5</v>
      </c>
      <c r="D22" s="123"/>
      <c r="F22" s="123"/>
      <c r="G22" s="123"/>
    </row>
    <row r="23" spans="1:7" ht="15" customHeight="1" x14ac:dyDescent="0.25">
      <c r="A23" s="78" t="s">
        <v>43</v>
      </c>
      <c r="B23" s="74">
        <v>2.17</v>
      </c>
      <c r="C23" s="74">
        <v>2.4</v>
      </c>
      <c r="D23" s="123"/>
      <c r="F23" s="123"/>
      <c r="G23" s="123"/>
    </row>
    <row r="24" spans="1:7" ht="15" customHeight="1" x14ac:dyDescent="0.25">
      <c r="A24" s="78" t="s">
        <v>173</v>
      </c>
      <c r="B24" s="74">
        <v>2.4500000000000002</v>
      </c>
      <c r="C24" s="74">
        <v>2.5</v>
      </c>
      <c r="D24" s="123"/>
      <c r="F24" s="123"/>
      <c r="G24" s="123"/>
    </row>
    <row r="25" spans="1:7" ht="15" customHeight="1" x14ac:dyDescent="0.25">
      <c r="A25" s="78" t="s">
        <v>174</v>
      </c>
      <c r="B25" s="74">
        <v>1.81</v>
      </c>
      <c r="C25" s="74">
        <v>1.5</v>
      </c>
      <c r="D25" s="123"/>
      <c r="F25" s="123"/>
      <c r="G25" s="123"/>
    </row>
    <row r="26" spans="1:7" ht="15" customHeight="1" x14ac:dyDescent="0.25">
      <c r="A26" s="78" t="s">
        <v>175</v>
      </c>
      <c r="B26" s="74">
        <v>2.7</v>
      </c>
      <c r="C26" s="74">
        <v>2.8</v>
      </c>
      <c r="D26" s="123"/>
      <c r="F26" s="123"/>
      <c r="G26" s="123"/>
    </row>
    <row r="27" spans="1:7" ht="15" customHeight="1" x14ac:dyDescent="0.25">
      <c r="A27" s="78" t="s">
        <v>176</v>
      </c>
      <c r="B27" s="74">
        <v>3.52</v>
      </c>
      <c r="C27" s="74">
        <v>3.1</v>
      </c>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27" t="str">
        <f>'Rail Service (Item Nos. 1-6)'!A3</f>
        <v>Railroad:  BNSF</v>
      </c>
      <c r="B3" s="129" t="str">
        <f>'Rail Service (Item Nos. 1-6)'!B3:B4</f>
        <v>Year: 2019</v>
      </c>
      <c r="C3" s="131" t="str">
        <f>'Rail Service (Item Nos. 1-6)'!C3</f>
        <v xml:space="preserve">Reporting Week: </v>
      </c>
      <c r="D3" s="79" t="s">
        <v>1</v>
      </c>
      <c r="E3" s="4">
        <f>'Rail Service (Item Nos. 1-6)'!E3</f>
        <v>43764</v>
      </c>
      <c r="F3" s="16"/>
      <c r="G3" s="16"/>
      <c r="H3" s="9"/>
      <c r="I3" s="37"/>
    </row>
    <row r="4" spans="1:14" customFormat="1" ht="15.75" thickBot="1" x14ac:dyDescent="0.3">
      <c r="A4" s="128"/>
      <c r="B4" s="130"/>
      <c r="C4" s="132"/>
      <c r="D4" s="66" t="s">
        <v>2</v>
      </c>
      <c r="E4" s="6">
        <f>'Rail Service (Item Nos. 1-6)'!E4</f>
        <v>43770</v>
      </c>
      <c r="F4" s="16"/>
      <c r="G4" s="16"/>
      <c r="H4" s="9"/>
      <c r="I4" s="37"/>
    </row>
    <row r="5" spans="1:14" customFormat="1" ht="15.75" thickBot="1" x14ac:dyDescent="0.3">
      <c r="E5" s="20"/>
      <c r="F5" s="67"/>
    </row>
    <row r="6" spans="1:14" customFormat="1" ht="47.25" customHeight="1" thickBot="1" x14ac:dyDescent="0.3">
      <c r="A6" s="133" t="s">
        <v>149</v>
      </c>
      <c r="B6" s="139"/>
      <c r="C6" s="139"/>
      <c r="D6" s="139"/>
      <c r="E6" s="14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6983</v>
      </c>
      <c r="E9" s="119">
        <v>1842</v>
      </c>
    </row>
    <row r="10" spans="1:14" x14ac:dyDescent="0.2">
      <c r="A10" s="87" t="s">
        <v>178</v>
      </c>
      <c r="B10" s="87" t="s">
        <v>21</v>
      </c>
      <c r="C10" s="87" t="s">
        <v>130</v>
      </c>
      <c r="D10" s="120">
        <v>36465</v>
      </c>
      <c r="E10" s="120">
        <v>137</v>
      </c>
    </row>
    <row r="11" spans="1:14" x14ac:dyDescent="0.2">
      <c r="A11" s="87" t="s">
        <v>178</v>
      </c>
      <c r="B11" s="87" t="s">
        <v>106</v>
      </c>
      <c r="C11" s="86" t="s">
        <v>111</v>
      </c>
      <c r="D11" s="120">
        <v>339</v>
      </c>
      <c r="E11" s="120">
        <v>21</v>
      </c>
    </row>
    <row r="12" spans="1:14" x14ac:dyDescent="0.2">
      <c r="A12" s="87" t="s">
        <v>178</v>
      </c>
      <c r="B12" s="87" t="s">
        <v>108</v>
      </c>
      <c r="C12" s="87" t="s">
        <v>131</v>
      </c>
      <c r="D12" s="120">
        <v>4489</v>
      </c>
      <c r="E12" s="120">
        <v>469</v>
      </c>
    </row>
    <row r="13" spans="1:14" x14ac:dyDescent="0.2">
      <c r="A13" s="87" t="s">
        <v>178</v>
      </c>
      <c r="B13" s="87" t="s">
        <v>121</v>
      </c>
      <c r="C13" s="86" t="s">
        <v>132</v>
      </c>
      <c r="D13" s="120">
        <v>526</v>
      </c>
      <c r="E13" s="120">
        <v>28</v>
      </c>
    </row>
    <row r="14" spans="1:14" x14ac:dyDescent="0.2">
      <c r="A14" s="87" t="s">
        <v>178</v>
      </c>
      <c r="B14" s="87" t="s">
        <v>122</v>
      </c>
      <c r="C14" s="87" t="s">
        <v>133</v>
      </c>
      <c r="D14" s="120">
        <v>2374</v>
      </c>
      <c r="E14" s="120">
        <v>695</v>
      </c>
    </row>
    <row r="15" spans="1:14" x14ac:dyDescent="0.2">
      <c r="A15" s="87" t="s">
        <v>178</v>
      </c>
      <c r="B15" s="87" t="s">
        <v>101</v>
      </c>
      <c r="C15" s="86" t="s">
        <v>134</v>
      </c>
      <c r="D15" s="120">
        <v>3506</v>
      </c>
      <c r="E15" s="120">
        <v>760</v>
      </c>
    </row>
    <row r="16" spans="1:14" x14ac:dyDescent="0.2">
      <c r="A16" s="87" t="s">
        <v>178</v>
      </c>
      <c r="B16" s="87" t="s">
        <v>20</v>
      </c>
      <c r="C16" s="87" t="s">
        <v>135</v>
      </c>
      <c r="D16" s="120">
        <v>11473</v>
      </c>
      <c r="E16" s="120">
        <v>76</v>
      </c>
    </row>
    <row r="17" spans="1:17" x14ac:dyDescent="0.2">
      <c r="A17" s="87" t="s">
        <v>178</v>
      </c>
      <c r="B17" s="87" t="s">
        <v>107</v>
      </c>
      <c r="C17" s="86" t="s">
        <v>136</v>
      </c>
      <c r="D17" s="120">
        <v>425</v>
      </c>
      <c r="E17" s="120">
        <v>61</v>
      </c>
    </row>
    <row r="18" spans="1:17" x14ac:dyDescent="0.2">
      <c r="A18" s="87" t="s">
        <v>178</v>
      </c>
      <c r="B18" s="87" t="s">
        <v>104</v>
      </c>
      <c r="C18" s="87" t="s">
        <v>137</v>
      </c>
      <c r="D18" s="120">
        <v>943</v>
      </c>
      <c r="E18" s="120">
        <v>555</v>
      </c>
    </row>
    <row r="19" spans="1:17" x14ac:dyDescent="0.2">
      <c r="A19" s="87" t="s">
        <v>178</v>
      </c>
      <c r="B19" s="87" t="s">
        <v>105</v>
      </c>
      <c r="C19" s="86" t="s">
        <v>138</v>
      </c>
      <c r="D19" s="120">
        <v>2716</v>
      </c>
      <c r="E19" s="120">
        <v>46</v>
      </c>
    </row>
    <row r="20" spans="1:17" x14ac:dyDescent="0.2">
      <c r="A20" s="87" t="s">
        <v>178</v>
      </c>
      <c r="B20" s="87" t="s">
        <v>123</v>
      </c>
      <c r="C20" s="87" t="s">
        <v>139</v>
      </c>
      <c r="D20" s="120">
        <v>1273</v>
      </c>
      <c r="E20" s="120">
        <v>687</v>
      </c>
    </row>
    <row r="21" spans="1:17" x14ac:dyDescent="0.2">
      <c r="A21" s="87" t="s">
        <v>178</v>
      </c>
      <c r="B21" s="87" t="s">
        <v>124</v>
      </c>
      <c r="C21" s="86" t="s">
        <v>140</v>
      </c>
      <c r="D21" s="120">
        <v>1953</v>
      </c>
      <c r="E21" s="120">
        <v>3454</v>
      </c>
    </row>
    <row r="22" spans="1:17" x14ac:dyDescent="0.2">
      <c r="A22" s="87" t="s">
        <v>178</v>
      </c>
      <c r="B22" s="87" t="s">
        <v>125</v>
      </c>
      <c r="C22" s="87" t="s">
        <v>141</v>
      </c>
      <c r="D22" s="120">
        <v>414</v>
      </c>
      <c r="E22" s="120">
        <v>59</v>
      </c>
    </row>
    <row r="23" spans="1:17" x14ac:dyDescent="0.2">
      <c r="A23" s="87" t="s">
        <v>178</v>
      </c>
      <c r="B23" s="87" t="s">
        <v>126</v>
      </c>
      <c r="C23" s="86" t="s">
        <v>142</v>
      </c>
      <c r="D23" s="120">
        <v>6646</v>
      </c>
      <c r="E23" s="120">
        <v>2052</v>
      </c>
    </row>
    <row r="24" spans="1:17" x14ac:dyDescent="0.2">
      <c r="A24" s="87" t="s">
        <v>178</v>
      </c>
      <c r="B24" s="87" t="s">
        <v>103</v>
      </c>
      <c r="C24" s="87" t="s">
        <v>143</v>
      </c>
      <c r="D24" s="120">
        <v>32</v>
      </c>
      <c r="E24" s="120">
        <v>16</v>
      </c>
    </row>
    <row r="25" spans="1:17" x14ac:dyDescent="0.2">
      <c r="A25" s="87" t="s">
        <v>178</v>
      </c>
      <c r="B25" s="87" t="s">
        <v>127</v>
      </c>
      <c r="C25" s="86" t="s">
        <v>144</v>
      </c>
      <c r="D25" s="120">
        <v>709</v>
      </c>
      <c r="E25" s="120">
        <v>746</v>
      </c>
    </row>
    <row r="26" spans="1:17" x14ac:dyDescent="0.2">
      <c r="A26" s="87" t="s">
        <v>178</v>
      </c>
      <c r="B26" s="87" t="s">
        <v>109</v>
      </c>
      <c r="C26" s="87" t="s">
        <v>145</v>
      </c>
      <c r="D26" s="120">
        <v>2083</v>
      </c>
      <c r="E26" s="120">
        <v>459</v>
      </c>
    </row>
    <row r="27" spans="1:17" x14ac:dyDescent="0.2">
      <c r="A27" s="87" t="s">
        <v>178</v>
      </c>
      <c r="B27" s="87" t="s">
        <v>128</v>
      </c>
      <c r="C27" s="86" t="s">
        <v>146</v>
      </c>
      <c r="D27" s="120">
        <v>407</v>
      </c>
      <c r="E27" s="120">
        <v>69</v>
      </c>
    </row>
    <row r="28" spans="1:17" x14ac:dyDescent="0.2">
      <c r="A28" s="87" t="s">
        <v>178</v>
      </c>
      <c r="B28" s="87" t="s">
        <v>34</v>
      </c>
      <c r="C28" s="87" t="s">
        <v>113</v>
      </c>
      <c r="D28" s="120">
        <v>2511</v>
      </c>
      <c r="E28" s="120">
        <v>1289</v>
      </c>
    </row>
    <row r="29" spans="1:17" x14ac:dyDescent="0.2">
      <c r="A29" s="87" t="s">
        <v>178</v>
      </c>
      <c r="B29" s="87" t="s">
        <v>110</v>
      </c>
      <c r="C29" s="87" t="s">
        <v>147</v>
      </c>
      <c r="D29" s="120">
        <v>85072</v>
      </c>
      <c r="E29" s="120">
        <v>5877</v>
      </c>
    </row>
    <row r="30" spans="1:17" ht="15" x14ac:dyDescent="0.2">
      <c r="A30" s="87" t="s">
        <v>178</v>
      </c>
      <c r="B30" s="87" t="s">
        <v>112</v>
      </c>
      <c r="C30" s="87" t="s">
        <v>148</v>
      </c>
      <c r="D30" s="120">
        <v>10025</v>
      </c>
      <c r="E30" s="120">
        <v>174</v>
      </c>
      <c r="H30" s="92"/>
    </row>
    <row r="31" spans="1:17" ht="30" customHeight="1" thickBot="1" x14ac:dyDescent="0.25"/>
    <row r="32" spans="1:17" ht="48.75" customHeight="1" thickBot="1" x14ac:dyDescent="0.25">
      <c r="A32" s="133" t="s">
        <v>150</v>
      </c>
      <c r="B32" s="139"/>
      <c r="C32" s="139"/>
      <c r="D32" s="139"/>
      <c r="E32" s="14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1119</v>
      </c>
      <c r="E35" s="119">
        <v>370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CBA2CF-5291-4548-A177-2185E55F8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C1E52-459F-4880-8CA4-4F1D7C31BC13}">
  <ds:schemaRefs>
    <ds:schemaRef ds:uri="http://schemas.microsoft.com/sharepoint/v3/contenttype/forms"/>
  </ds:schemaRefs>
</ds:datastoreItem>
</file>

<file path=customXml/itemProps3.xml><?xml version="1.0" encoding="utf-8"?>
<ds:datastoreItem xmlns:ds="http://schemas.openxmlformats.org/officeDocument/2006/customXml" ds:itemID="{413FB6D3-A176-47B5-B4BA-2FEF4D8E363E}">
  <ds:schemaRef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2019-11-06T17:17:24Z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