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5" l="1"/>
  <c r="E4" i="5"/>
  <c r="D59" i="2" l="1"/>
  <c r="C59" i="2"/>
  <c r="B59" i="2"/>
  <c r="E59" i="2" s="1"/>
  <c r="E58" i="2"/>
  <c r="E57" i="2"/>
  <c r="E56" i="2"/>
  <c r="E55" i="2"/>
  <c r="E54" i="2"/>
  <c r="E53" i="2"/>
  <c r="E52" i="2"/>
  <c r="E51" i="2"/>
  <c r="C3" i="5" l="1"/>
  <c r="E4" i="6" l="1"/>
  <c r="E3" i="6"/>
  <c r="C3" i="6"/>
  <c r="B3" i="6"/>
  <c r="A3" i="6"/>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<sst xmlns="http://schemas.openxmlformats.org/spreadsheetml/2006/main" count="301" uniqueCount="181">
  <si>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</si>
  <si>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</si>
  <si>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</si>
  <si>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</si>
  <si>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</si>
  <si>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</si>
  <si>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</si>
  <si>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</si>
  <si>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</si>
  <si>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</si>
  <si>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</si>
  <si>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</si>
  <si>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</si>
  <si>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</si>
  <si>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</si>
  <si>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</si>
  <si>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</si>
  <si>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</si>
  <si>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</si>
  <si>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</si>
  <si>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</si>
  <si>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</si>
  <si>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</si>
  <si>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</si>
  <si>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</si>
  <si>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</si>
  <si>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</si>
  <si>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</si>
  <si>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</si>
  <si>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</si>
  <si>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</si>
  <si>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</si>
  <si>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</si>
  <si>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</si>
  <si>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</si>
  <si>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</si>
  <si>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</si>
  <si>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</si>
  <si>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</si>
  <si>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</si>
  <si>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</si>
  <si>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</si>
  <si>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</si>
  <si>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</si>
  <si>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</si>
  <si>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</si>
  <si>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</si>
  <si>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</si>
  <si>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</si>
  <si>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</si>
  <si>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</si>
  <si>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</si>
  <si>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</si>
  <si>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</si>
  <si>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</si>
  <si>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</si>
  <si>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</si>
  <si>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</si>
  <si>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</si>
  <si>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</si>
  <si>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</si>
  <si>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</si>
  <si>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</si>
  <si>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</si>
  <si>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</si>
  <si>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</si>
  <si>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</si>
  <si>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</si>
  <si>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</si>
  <si>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</si>
  <si>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</si>
  <si>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</si>
  <si>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</si>
  <si>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</si>
  <si>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</si>
  <si>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</si>
  <si>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</si>
  <si>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</si>
  <si>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</si>
  <si>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</si>
  <si>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</si>
  <si>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</si>
  <si>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</si>
  <si>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</si>
  <si>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</si>
  <si>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</si>
  <si>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</si>
  <si>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</si>
  <si>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</si>
  <si>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</si>
  <si>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</si>
  <si>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</si>
  <si>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</si>
  <si>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</si>
  <si>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</si>
  <si>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</si>
  <si>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</si>
  <si>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</si>
  <si>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</si>
  <si>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</si>
  <si>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</si>
  <si>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</si>
  <si>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</si>
  <si>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</si>
  <si>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</si>
  <si>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</si>
  <si>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</si>
  <si>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</si>
  <si>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</si>
  <si>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</si>
  <si>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</si>
  <si>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</si>
  <si>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</si>
  <si>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</si>
  <si>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</si>
  <si>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</si>
  <si>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</si>
  <si>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</si>
  <si>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</si>
  <si>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</si>
  <si>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</si>
  <si>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</si>
  <si>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</si>
  <si>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</si>
  <si>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</si>
  <si>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</si>
  <si>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</si>
  <si>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</si>
  <si>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</si>
  <si>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</si>
  <si>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</si>
  <si>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</si>
  <si>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</si>
  <si>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</si>
  <si>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</si>
  <si>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</si>
  <si>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</si>
  <si>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</si>
  <si>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</si>
  <si>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</si>
  <si>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</si>
  <si>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</si>
  <si>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</si>
  <si>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</si>
  <si>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</si>
  <si>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</si>
  <si>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</si>
  <si>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</si>
  <si>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</si>
  <si>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</si>
  <si>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</si>
  <si>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</si>
  <si>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</si>
  <si>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</si>
  <si>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</si>
  <si>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</si>
  <si>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</si>
  <si>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</si>
  <si>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</si>
  <si>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</si>
  <si>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</si>
  <si>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</si>
  <si>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</si>
  <si>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</si>
  <si>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</si>
  <si>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</si>
  <si>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</si>
  <si>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</si>
  <si>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</si>
  <si>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</si>
  <si>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</si>
  <si>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</si>
  <si>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</si>
  <si>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</si>
  <si>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</si>
  <si>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</si>
  <si>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</si>
  <si>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</si>
  <si>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</si>
  <si>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Expiration Date: 12/2020</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</si>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</sst>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1"/>
      <color theme="1"/>
      <name val="Calibri"/>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15" fillId="0" borderId="0" xfId="0" applyFont="1" applyBorder="1" applyAlignment="1">
      <alignment vertical="center"/>
    </xf>
    <xf numFmtId="1" fontId="15" fillId="0" borderId="0" xfId="0" applyNumberFormat="1" applyFont="1" applyBorder="1" applyAlignment="1">
      <alignment vertical="center"/>
    </xf>
    <xf numFmtId="167" fontId="0" fillId="0" borderId="0" xfId="0" applyNumberForma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42" t="s">
        <v>155</v>
      </c>
      <c r="B1" s="143"/>
      <c r="C1" s="143"/>
      <c r="D1" s="143"/>
      <c r="E1" s="144"/>
    </row>
    <row r="2" spans="1:5" ht="14.25" customHeight="1" thickBot="1" x14ac:dyDescent="0.3">
      <c r="A2" s="1"/>
      <c r="B2" s="2"/>
      <c r="C2" s="2"/>
      <c r="D2" s="99" t="s">
        <v>158</v>
      </c>
      <c r="E2" s="98" t="s">
        <v>179</v>
      </c>
    </row>
    <row r="3" spans="1:5" ht="15" customHeight="1" x14ac:dyDescent="0.25">
      <c r="A3" s="145" t="s">
        <v>177</v>
      </c>
      <c r="B3" s="147" t="s">
        <v>180</v>
      </c>
      <c r="C3" s="149" t="s">
        <v>0</v>
      </c>
      <c r="D3" s="3" t="s">
        <v>1</v>
      </c>
      <c r="E3" s="4">
        <v>43848</v>
      </c>
    </row>
    <row r="4" spans="1:5" ht="15.75" thickBot="1" x14ac:dyDescent="0.3">
      <c r="A4" s="146"/>
      <c r="B4" s="148"/>
      <c r="C4" s="150"/>
      <c r="D4" s="5" t="s">
        <v>2</v>
      </c>
      <c r="E4" s="6">
        <v>43854</v>
      </c>
    </row>
    <row r="5" spans="1:5" ht="51" customHeight="1" thickBot="1" x14ac:dyDescent="0.3">
      <c r="A5" s="131" t="s">
        <v>114</v>
      </c>
      <c r="B5" s="151"/>
      <c r="C5" s="7"/>
      <c r="D5" s="8"/>
      <c r="E5" s="9"/>
    </row>
    <row r="6" spans="1:5" ht="15.75" customHeight="1" x14ac:dyDescent="0.25">
      <c r="A6" s="10" t="s">
        <v>3</v>
      </c>
      <c r="B6" s="11">
        <v>34.4</v>
      </c>
      <c r="C6" s="12"/>
      <c r="D6" s="12"/>
      <c r="E6" s="9"/>
    </row>
    <row r="7" spans="1:5" x14ac:dyDescent="0.25">
      <c r="A7" s="13" t="s">
        <v>4</v>
      </c>
      <c r="B7" s="14">
        <v>24.5</v>
      </c>
      <c r="C7" s="12"/>
      <c r="D7" s="12"/>
      <c r="E7" s="9"/>
    </row>
    <row r="8" spans="1:5" x14ac:dyDescent="0.25">
      <c r="A8" s="13" t="s">
        <v>5</v>
      </c>
      <c r="B8" s="14">
        <v>23.5</v>
      </c>
      <c r="C8" s="12"/>
      <c r="D8" s="12"/>
      <c r="E8" s="9"/>
    </row>
    <row r="9" spans="1:5" x14ac:dyDescent="0.25">
      <c r="A9" s="13" t="s">
        <v>6</v>
      </c>
      <c r="B9" s="14">
        <v>27.2</v>
      </c>
      <c r="C9" s="12"/>
      <c r="D9" s="12"/>
      <c r="E9" s="9"/>
    </row>
    <row r="10" spans="1:5" x14ac:dyDescent="0.25">
      <c r="A10" s="13" t="s">
        <v>7</v>
      </c>
      <c r="B10" s="14">
        <v>24.4</v>
      </c>
      <c r="C10" s="12"/>
      <c r="D10" s="12"/>
      <c r="E10" s="9"/>
    </row>
    <row r="11" spans="1:5" x14ac:dyDescent="0.25">
      <c r="A11" s="13" t="s">
        <v>8</v>
      </c>
      <c r="B11" s="14">
        <v>22</v>
      </c>
      <c r="C11" s="12"/>
      <c r="D11" s="12"/>
      <c r="E11" s="9"/>
    </row>
    <row r="12" spans="1:5" x14ac:dyDescent="0.25">
      <c r="A12" s="13" t="s">
        <v>9</v>
      </c>
      <c r="B12" s="14">
        <v>22.7</v>
      </c>
      <c r="C12" s="12"/>
      <c r="D12" s="12"/>
      <c r="E12" s="9"/>
    </row>
    <row r="13" spans="1:5" x14ac:dyDescent="0.25">
      <c r="A13" s="13" t="s">
        <v>10</v>
      </c>
      <c r="B13" s="14">
        <v>26.4</v>
      </c>
      <c r="C13" s="12"/>
      <c r="D13" s="12"/>
      <c r="E13" s="9"/>
    </row>
    <row r="14" spans="1:5" ht="28.5" customHeight="1" thickBot="1" x14ac:dyDescent="0.3">
      <c r="A14" s="9"/>
      <c r="B14" s="15"/>
      <c r="C14" s="9"/>
      <c r="D14" s="9"/>
      <c r="E14" s="9"/>
    </row>
    <row r="15" spans="1:5" ht="63.75" customHeight="1" thickBot="1" x14ac:dyDescent="0.3">
      <c r="A15" s="134" t="s">
        <v>153</v>
      </c>
      <c r="B15" s="135"/>
      <c r="C15" s="18"/>
      <c r="D15" s="19"/>
    </row>
    <row r="16" spans="1:5" ht="19.5" customHeight="1" thickBot="1" x14ac:dyDescent="0.3">
      <c r="A16" s="107" t="s">
        <v>160</v>
      </c>
      <c r="B16" s="108" t="s">
        <v>161</v>
      </c>
      <c r="C16" s="18"/>
      <c r="D16" s="19"/>
    </row>
    <row r="17" spans="1:10" x14ac:dyDescent="0.25">
      <c r="A17" s="105" t="s">
        <v>162</v>
      </c>
      <c r="B17" s="106">
        <v>30.9</v>
      </c>
      <c r="C17" s="21"/>
      <c r="D17" s="21"/>
    </row>
    <row r="18" spans="1:10" x14ac:dyDescent="0.25">
      <c r="A18" s="23" t="s">
        <v>163</v>
      </c>
      <c r="B18" s="22">
        <v>33.799999999999997</v>
      </c>
      <c r="C18" s="21"/>
      <c r="D18" s="21"/>
    </row>
    <row r="19" spans="1:10" x14ac:dyDescent="0.25">
      <c r="A19" s="23" t="s">
        <v>164</v>
      </c>
      <c r="B19" s="22">
        <v>17.2</v>
      </c>
      <c r="C19" s="21"/>
      <c r="D19" s="21"/>
    </row>
    <row r="20" spans="1:10" x14ac:dyDescent="0.25">
      <c r="A20" s="23" t="s">
        <v>165</v>
      </c>
      <c r="B20" s="22">
        <v>40.200000000000003</v>
      </c>
      <c r="C20" s="21"/>
      <c r="D20" s="21"/>
    </row>
    <row r="21" spans="1:10" x14ac:dyDescent="0.25">
      <c r="A21" s="23" t="s">
        <v>166</v>
      </c>
      <c r="B21" s="22">
        <v>36.299999999999997</v>
      </c>
      <c r="C21" s="21"/>
      <c r="D21" s="21"/>
    </row>
    <row r="22" spans="1:10" x14ac:dyDescent="0.25">
      <c r="A22" s="23" t="s">
        <v>167</v>
      </c>
      <c r="B22" s="24">
        <v>35.200000000000003</v>
      </c>
      <c r="C22" s="21"/>
      <c r="D22" s="21"/>
    </row>
    <row r="23" spans="1:10" x14ac:dyDescent="0.25">
      <c r="A23" s="23" t="s">
        <v>168</v>
      </c>
      <c r="B23" s="22">
        <v>20.3</v>
      </c>
      <c r="C23" s="21"/>
      <c r="D23" s="21"/>
    </row>
    <row r="24" spans="1:10" x14ac:dyDescent="0.25">
      <c r="A24" s="23" t="s">
        <v>169</v>
      </c>
      <c r="B24" s="22">
        <v>32.9</v>
      </c>
      <c r="C24" s="21"/>
      <c r="D24" s="21"/>
      <c r="I24" s="25"/>
      <c r="J24" s="25"/>
    </row>
    <row r="25" spans="1:10" x14ac:dyDescent="0.25">
      <c r="A25" s="23" t="s">
        <v>170</v>
      </c>
      <c r="B25" s="22">
        <v>28.6</v>
      </c>
      <c r="C25" s="21"/>
      <c r="D25" s="21"/>
      <c r="I25" s="20"/>
      <c r="J25" s="20"/>
    </row>
    <row r="26" spans="1:10" x14ac:dyDescent="0.25">
      <c r="A26" s="23" t="s">
        <v>171</v>
      </c>
      <c r="B26" s="22">
        <v>31.9</v>
      </c>
      <c r="C26" s="21"/>
      <c r="D26" s="21"/>
    </row>
    <row r="27" spans="1:10" x14ac:dyDescent="0.25">
      <c r="A27" s="23" t="s">
        <v>10</v>
      </c>
      <c r="B27" s="22">
        <v>29.9</v>
      </c>
      <c r="C27" s="21"/>
      <c r="D27" s="21"/>
    </row>
    <row r="28" spans="1:10" ht="30" customHeight="1" thickBot="1" x14ac:dyDescent="0.3">
      <c r="A28" s="49"/>
      <c r="B28" s="94"/>
    </row>
    <row r="29" spans="1:10" ht="45" customHeight="1" thickBot="1" x14ac:dyDescent="0.3">
      <c r="A29" s="131" t="s">
        <v>115</v>
      </c>
      <c r="B29" s="133"/>
      <c r="C29" s="7"/>
      <c r="D29" s="8"/>
    </row>
    <row r="30" spans="1:10" x14ac:dyDescent="0.25">
      <c r="A30" s="26" t="s">
        <v>11</v>
      </c>
      <c r="B30" s="93">
        <v>11881</v>
      </c>
      <c r="C30" s="27"/>
      <c r="D30" s="27"/>
    </row>
    <row r="31" spans="1:10" x14ac:dyDescent="0.25">
      <c r="A31" s="28" t="s">
        <v>12</v>
      </c>
      <c r="B31" s="29">
        <v>80040</v>
      </c>
      <c r="C31" s="27"/>
      <c r="D31" s="27"/>
    </row>
    <row r="32" spans="1:10" x14ac:dyDescent="0.25">
      <c r="A32" s="28" t="s">
        <v>13</v>
      </c>
      <c r="B32" s="29">
        <v>8272</v>
      </c>
      <c r="C32" s="27"/>
      <c r="D32" s="27"/>
    </row>
    <row r="33" spans="1:5" x14ac:dyDescent="0.25">
      <c r="A33" s="28" t="s">
        <v>3</v>
      </c>
      <c r="B33" s="29">
        <v>21158</v>
      </c>
      <c r="C33" s="27"/>
      <c r="D33" s="27"/>
    </row>
    <row r="34" spans="1:5" x14ac:dyDescent="0.25">
      <c r="A34" s="28" t="s">
        <v>14</v>
      </c>
      <c r="B34" s="29">
        <v>10127</v>
      </c>
      <c r="C34" s="27"/>
      <c r="D34" s="27"/>
    </row>
    <row r="35" spans="1:5" x14ac:dyDescent="0.25">
      <c r="A35" s="28" t="s">
        <v>15</v>
      </c>
      <c r="B35" s="29">
        <v>53062</v>
      </c>
      <c r="C35" s="27"/>
      <c r="D35" s="27"/>
    </row>
    <row r="36" spans="1:5" x14ac:dyDescent="0.25">
      <c r="A36" s="28" t="s">
        <v>16</v>
      </c>
      <c r="B36" s="29">
        <v>59881</v>
      </c>
      <c r="C36" s="27"/>
      <c r="D36" s="27"/>
    </row>
    <row r="37" spans="1:5" x14ac:dyDescent="0.25">
      <c r="A37" s="28" t="s">
        <v>17</v>
      </c>
      <c r="B37" s="29">
        <v>11035</v>
      </c>
      <c r="C37" s="27"/>
      <c r="D37" s="27"/>
    </row>
    <row r="38" spans="1:5" x14ac:dyDescent="0.25">
      <c r="A38" s="28" t="s">
        <v>18</v>
      </c>
      <c r="B38" s="29">
        <v>255456</v>
      </c>
      <c r="C38" s="27"/>
      <c r="D38" s="27"/>
    </row>
    <row r="39" spans="1:5" ht="30" customHeight="1" thickBot="1" x14ac:dyDescent="0.3"/>
    <row r="40" spans="1:5" ht="44.25" customHeight="1" thickBot="1" x14ac:dyDescent="0.3">
      <c r="A40" s="131" t="s">
        <v>19</v>
      </c>
      <c r="B40" s="133"/>
      <c r="C40" s="16"/>
      <c r="D40" s="17"/>
    </row>
    <row r="41" spans="1:5" x14ac:dyDescent="0.25">
      <c r="A41" s="26" t="s">
        <v>4</v>
      </c>
      <c r="B41" s="30">
        <v>26.2</v>
      </c>
      <c r="C41" s="21"/>
      <c r="D41" s="21"/>
    </row>
    <row r="42" spans="1:5" x14ac:dyDescent="0.25">
      <c r="A42" s="28" t="s">
        <v>5</v>
      </c>
      <c r="B42" s="30">
        <v>4.2</v>
      </c>
      <c r="C42" s="21"/>
      <c r="D42" s="21"/>
    </row>
    <row r="43" spans="1:5" x14ac:dyDescent="0.25">
      <c r="A43" s="28" t="s">
        <v>6</v>
      </c>
      <c r="B43" s="30">
        <v>51.4</v>
      </c>
      <c r="C43" s="21"/>
      <c r="D43" s="21"/>
    </row>
    <row r="44" spans="1:5" x14ac:dyDescent="0.25">
      <c r="A44" s="28" t="s">
        <v>151</v>
      </c>
      <c r="B44" s="30">
        <v>7.7</v>
      </c>
      <c r="C44" s="21"/>
      <c r="D44" s="21"/>
    </row>
    <row r="45" spans="1:5" x14ac:dyDescent="0.25">
      <c r="A45" s="28" t="s">
        <v>8</v>
      </c>
      <c r="B45" s="30">
        <v>42.4</v>
      </c>
      <c r="C45" s="21"/>
      <c r="D45" s="21"/>
    </row>
    <row r="46" spans="1:5" x14ac:dyDescent="0.25">
      <c r="A46" s="28" t="s">
        <v>25</v>
      </c>
      <c r="B46" s="30">
        <v>14.9</v>
      </c>
      <c r="C46" s="21"/>
      <c r="D46" s="21"/>
    </row>
    <row r="47" spans="1:5" ht="30.75" customHeight="1" thickBot="1" x14ac:dyDescent="0.3"/>
    <row r="48" spans="1:5" ht="57" customHeight="1" thickBot="1" x14ac:dyDescent="0.3">
      <c r="A48" s="139" t="s">
        <v>116</v>
      </c>
      <c r="B48" s="140"/>
      <c r="C48" s="140"/>
      <c r="D48" s="140"/>
      <c r="E48" s="141"/>
    </row>
    <row r="49" spans="1:5" ht="15.75" thickBot="1" x14ac:dyDescent="0.3">
      <c r="A49" s="129" t="s">
        <v>26</v>
      </c>
      <c r="B49" s="136" t="s">
        <v>27</v>
      </c>
      <c r="C49" s="137"/>
      <c r="D49" s="138"/>
      <c r="E49" s="127" t="s">
        <v>18</v>
      </c>
    </row>
    <row r="50" spans="1:5" ht="15.75" thickBot="1" x14ac:dyDescent="0.3">
      <c r="A50" s="130"/>
      <c r="B50" s="96" t="s">
        <v>28</v>
      </c>
      <c r="C50" s="96" t="s">
        <v>29</v>
      </c>
      <c r="D50" s="95" t="s">
        <v>17</v>
      </c>
      <c r="E50" s="128"/>
    </row>
    <row r="51" spans="1:5" x14ac:dyDescent="0.25">
      <c r="A51" s="10" t="s">
        <v>3</v>
      </c>
      <c r="B51" s="109">
        <v>3</v>
      </c>
      <c r="C51" s="109">
        <v>0</v>
      </c>
      <c r="D51" s="109">
        <v>5.7</v>
      </c>
      <c r="E51" s="110">
        <f t="shared" ref="E51:E59" si="0">+B51+C51+D51</f>
        <v>8.6999999999999993</v>
      </c>
    </row>
    <row r="52" spans="1:5" x14ac:dyDescent="0.25">
      <c r="A52" s="13" t="s">
        <v>4</v>
      </c>
      <c r="B52" s="111">
        <v>2</v>
      </c>
      <c r="C52" s="111">
        <v>2.2999999999999998</v>
      </c>
      <c r="D52" s="111">
        <v>2.9</v>
      </c>
      <c r="E52" s="110">
        <f t="shared" si="0"/>
        <v>7.1999999999999993</v>
      </c>
    </row>
    <row r="53" spans="1:5" x14ac:dyDescent="0.25">
      <c r="A53" s="13" t="s">
        <v>5</v>
      </c>
      <c r="B53" s="111">
        <v>2.7</v>
      </c>
      <c r="C53" s="111">
        <v>0.3</v>
      </c>
      <c r="D53" s="111">
        <v>1.9</v>
      </c>
      <c r="E53" s="110">
        <f t="shared" si="0"/>
        <v>4.9000000000000004</v>
      </c>
    </row>
    <row r="54" spans="1:5" x14ac:dyDescent="0.25">
      <c r="A54" s="13" t="s">
        <v>6</v>
      </c>
      <c r="B54" s="111">
        <v>1.1000000000000001</v>
      </c>
      <c r="C54" s="111">
        <v>0.1</v>
      </c>
      <c r="D54" s="111">
        <v>1.4</v>
      </c>
      <c r="E54" s="110">
        <f t="shared" si="0"/>
        <v>2.6</v>
      </c>
    </row>
    <row r="55" spans="1:5" x14ac:dyDescent="0.25">
      <c r="A55" s="13" t="s">
        <v>7</v>
      </c>
      <c r="B55" s="111">
        <v>0.4</v>
      </c>
      <c r="C55" s="111">
        <v>0</v>
      </c>
      <c r="D55" s="111">
        <v>0.6</v>
      </c>
      <c r="E55" s="110">
        <f t="shared" si="0"/>
        <v>1</v>
      </c>
    </row>
    <row r="56" spans="1:5" x14ac:dyDescent="0.25">
      <c r="A56" s="13" t="s">
        <v>8</v>
      </c>
      <c r="B56" s="111">
        <v>0</v>
      </c>
      <c r="C56" s="111">
        <v>0.3</v>
      </c>
      <c r="D56" s="111">
        <v>0</v>
      </c>
      <c r="E56" s="110">
        <f t="shared" si="0"/>
        <v>0.3</v>
      </c>
    </row>
    <row r="57" spans="1:5" x14ac:dyDescent="0.25">
      <c r="A57" s="13" t="s">
        <v>30</v>
      </c>
      <c r="B57" s="111">
        <v>3.1</v>
      </c>
      <c r="C57" s="111">
        <v>0.1</v>
      </c>
      <c r="D57" s="111">
        <v>1.1000000000000001</v>
      </c>
      <c r="E57" s="110">
        <f t="shared" si="0"/>
        <v>4.3000000000000007</v>
      </c>
    </row>
    <row r="58" spans="1:5" x14ac:dyDescent="0.25">
      <c r="A58" s="13" t="s">
        <v>9</v>
      </c>
      <c r="B58" s="111">
        <v>9.9</v>
      </c>
      <c r="C58" s="111">
        <v>4.3</v>
      </c>
      <c r="D58" s="111">
        <v>8.4</v>
      </c>
      <c r="E58" s="110">
        <f t="shared" si="0"/>
        <v>22.6</v>
      </c>
    </row>
    <row r="59" spans="1:5" x14ac:dyDescent="0.25">
      <c r="A59" s="13" t="s">
        <v>18</v>
      </c>
      <c r="B59" s="112">
        <f>SUM(B51:B58)</f>
        <v>22.200000000000003</v>
      </c>
      <c r="C59" s="112">
        <f t="shared" ref="C59:D59" si="1">SUM(C51:C58)</f>
        <v>7.3999999999999995</v>
      </c>
      <c r="D59" s="112">
        <f t="shared" si="1"/>
        <v>22</v>
      </c>
      <c r="E59" s="110">
        <f t="shared" si="0"/>
        <v>51.6</v>
      </c>
    </row>
    <row r="60" spans="1:5" ht="30" customHeight="1" thickBot="1" x14ac:dyDescent="0.3">
      <c r="C60" s="16"/>
    </row>
    <row r="61" spans="1:5" ht="36" customHeight="1" thickBot="1" x14ac:dyDescent="0.3">
      <c r="A61" s="131" t="s">
        <v>117</v>
      </c>
      <c r="B61" s="132"/>
      <c r="C61" s="133"/>
    </row>
    <row r="62" spans="1:5" x14ac:dyDescent="0.25">
      <c r="A62" s="32"/>
      <c r="B62" s="33" t="s">
        <v>31</v>
      </c>
      <c r="C62" s="34" t="s">
        <v>32</v>
      </c>
    </row>
    <row r="63" spans="1:5" x14ac:dyDescent="0.25">
      <c r="A63" s="28" t="s">
        <v>3</v>
      </c>
      <c r="B63" s="118">
        <v>197</v>
      </c>
      <c r="C63" s="118">
        <v>647.4</v>
      </c>
    </row>
    <row r="64" spans="1:5" x14ac:dyDescent="0.25">
      <c r="A64" s="28" t="s">
        <v>20</v>
      </c>
      <c r="B64" s="118">
        <v>781</v>
      </c>
      <c r="C64" s="118">
        <v>615.29999999999995</v>
      </c>
    </row>
    <row r="65" spans="1:3" x14ac:dyDescent="0.25">
      <c r="A65" s="28" t="s">
        <v>21</v>
      </c>
      <c r="B65" s="118">
        <v>71.3</v>
      </c>
      <c r="C65" s="118">
        <v>664.4</v>
      </c>
    </row>
    <row r="66" spans="1:3" x14ac:dyDescent="0.25">
      <c r="A66" s="28" t="s">
        <v>23</v>
      </c>
      <c r="B66" s="118">
        <v>21.4</v>
      </c>
      <c r="C66" s="118">
        <v>84</v>
      </c>
    </row>
    <row r="67" spans="1:3" x14ac:dyDescent="0.25">
      <c r="A67" s="28" t="s">
        <v>22</v>
      </c>
      <c r="B67" s="118">
        <v>498.9</v>
      </c>
      <c r="C67" s="118">
        <v>264.89999999999998</v>
      </c>
    </row>
    <row r="68" spans="1:3" x14ac:dyDescent="0.25">
      <c r="A68" s="28" t="s">
        <v>24</v>
      </c>
      <c r="B68" s="118">
        <v>271</v>
      </c>
      <c r="C68" s="118">
        <v>165</v>
      </c>
    </row>
    <row r="69" spans="1:3" x14ac:dyDescent="0.25">
      <c r="A69" s="28" t="s">
        <v>33</v>
      </c>
      <c r="B69" s="118">
        <v>115.9</v>
      </c>
      <c r="C69" s="118">
        <v>161.4</v>
      </c>
    </row>
    <row r="70" spans="1:3" x14ac:dyDescent="0.25">
      <c r="A70" s="28" t="s">
        <v>34</v>
      </c>
      <c r="B70" s="118">
        <v>2377.6999999999998</v>
      </c>
      <c r="C70" s="118">
        <v>3221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53" t="s">
        <v>155</v>
      </c>
      <c r="B1" s="154"/>
      <c r="C1" s="154"/>
      <c r="D1" s="154"/>
      <c r="E1" s="155"/>
      <c r="F1" s="35"/>
      <c r="G1" s="35"/>
      <c r="H1" s="35"/>
      <c r="I1" s="35"/>
      <c r="J1" s="35"/>
      <c r="K1" s="35"/>
    </row>
    <row r="2" spans="1:11" ht="15.75" customHeight="1" thickBot="1" x14ac:dyDescent="0.3">
      <c r="D2" s="97" t="s">
        <v>158</v>
      </c>
      <c r="E2" s="100" t="s">
        <v>179</v>
      </c>
    </row>
    <row r="3" spans="1:11" ht="15" customHeight="1" x14ac:dyDescent="0.25">
      <c r="A3" s="145" t="str">
        <f>'Rail Service (Item Nos. 1-6)'!A3</f>
        <v>Railroad:  BNSF</v>
      </c>
      <c r="B3" s="156" t="str">
        <f>'Rail Service (Item Nos. 1-6)'!B3:B4</f>
        <v>Year: 2020</v>
      </c>
      <c r="C3" s="149" t="str">
        <f>'Rail Service (Item Nos. 1-6)'!C3</f>
        <v xml:space="preserve">Reporting Week: </v>
      </c>
      <c r="D3" s="36" t="s">
        <v>1</v>
      </c>
      <c r="E3" s="4">
        <f>'Rail Service (Item Nos. 1-6)'!E3</f>
        <v>43848</v>
      </c>
      <c r="F3" s="16"/>
      <c r="G3" s="18"/>
      <c r="H3" s="18"/>
      <c r="I3" s="16"/>
      <c r="J3" s="9"/>
      <c r="K3" s="37"/>
    </row>
    <row r="4" spans="1:11" ht="15.75" thickBot="1" x14ac:dyDescent="0.3">
      <c r="A4" s="146"/>
      <c r="B4" s="157"/>
      <c r="C4" s="150"/>
      <c r="D4" s="38" t="s">
        <v>2</v>
      </c>
      <c r="E4" s="6">
        <f>'Rail Service (Item Nos. 1-6)'!E4</f>
        <v>43854</v>
      </c>
      <c r="F4" s="16"/>
      <c r="G4" s="18"/>
      <c r="H4" s="18"/>
      <c r="I4" s="16"/>
      <c r="J4" s="9"/>
      <c r="K4" s="37"/>
    </row>
    <row r="5" spans="1:11" ht="15.75" thickBot="1" x14ac:dyDescent="0.3">
      <c r="A5" s="17"/>
      <c r="B5" s="17"/>
      <c r="C5" s="9"/>
    </row>
    <row r="6" spans="1:11" ht="125.25" customHeight="1" thickBot="1" x14ac:dyDescent="0.3">
      <c r="A6" s="158" t="s">
        <v>35</v>
      </c>
      <c r="B6" s="159"/>
      <c r="C6" s="159"/>
      <c r="D6" s="160"/>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0</v>
      </c>
      <c r="C11" s="114">
        <v>0</v>
      </c>
      <c r="D11" s="114">
        <v>0</v>
      </c>
    </row>
    <row r="12" spans="1:11" x14ac:dyDescent="0.25">
      <c r="A12" s="43" t="s">
        <v>43</v>
      </c>
      <c r="B12" s="114">
        <v>2</v>
      </c>
      <c r="C12" s="114">
        <v>0</v>
      </c>
      <c r="D12" s="114">
        <v>2</v>
      </c>
    </row>
    <row r="13" spans="1:11" x14ac:dyDescent="0.25">
      <c r="A13" s="43" t="s">
        <v>44</v>
      </c>
      <c r="B13" s="114">
        <v>331</v>
      </c>
      <c r="C13" s="114">
        <v>232</v>
      </c>
      <c r="D13" s="114">
        <v>99</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0</v>
      </c>
      <c r="C16" s="114">
        <v>0</v>
      </c>
      <c r="D16" s="114">
        <v>0</v>
      </c>
    </row>
    <row r="17" spans="1:4" x14ac:dyDescent="0.25">
      <c r="A17" s="43" t="s">
        <v>48</v>
      </c>
      <c r="B17" s="114">
        <v>0</v>
      </c>
      <c r="C17" s="114">
        <v>0</v>
      </c>
      <c r="D17" s="114">
        <v>0</v>
      </c>
    </row>
    <row r="18" spans="1:4" x14ac:dyDescent="0.25">
      <c r="A18" s="43" t="s">
        <v>49</v>
      </c>
      <c r="B18" s="114">
        <v>648</v>
      </c>
      <c r="C18" s="114">
        <v>339</v>
      </c>
      <c r="D18" s="114">
        <v>309</v>
      </c>
    </row>
    <row r="19" spans="1:4" x14ac:dyDescent="0.25">
      <c r="A19" s="43" t="s">
        <v>50</v>
      </c>
      <c r="B19" s="114">
        <v>10</v>
      </c>
      <c r="C19" s="114">
        <v>0</v>
      </c>
      <c r="D19" s="114">
        <v>10</v>
      </c>
    </row>
    <row r="20" spans="1:4" x14ac:dyDescent="0.25">
      <c r="A20" s="43" t="s">
        <v>51</v>
      </c>
      <c r="B20" s="114">
        <v>570</v>
      </c>
      <c r="C20" s="114">
        <v>559</v>
      </c>
      <c r="D20" s="114">
        <v>11</v>
      </c>
    </row>
    <row r="21" spans="1:4" x14ac:dyDescent="0.25">
      <c r="A21" s="43" t="s">
        <v>52</v>
      </c>
      <c r="B21" s="114">
        <v>0</v>
      </c>
      <c r="C21" s="114">
        <v>0</v>
      </c>
      <c r="D21" s="114">
        <v>0</v>
      </c>
    </row>
    <row r="22" spans="1:4" x14ac:dyDescent="0.25">
      <c r="A22" s="43" t="s">
        <v>53</v>
      </c>
      <c r="B22" s="114">
        <v>798</v>
      </c>
      <c r="C22" s="114">
        <v>668</v>
      </c>
      <c r="D22" s="114">
        <v>130</v>
      </c>
    </row>
    <row r="23" spans="1:4" x14ac:dyDescent="0.25">
      <c r="A23" s="43" t="s">
        <v>54</v>
      </c>
      <c r="B23" s="114">
        <v>0</v>
      </c>
      <c r="C23" s="114">
        <v>0</v>
      </c>
      <c r="D23" s="114">
        <v>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0</v>
      </c>
      <c r="C28" s="114">
        <v>0</v>
      </c>
      <c r="D28" s="114">
        <v>0</v>
      </c>
    </row>
    <row r="29" spans="1:4" x14ac:dyDescent="0.25">
      <c r="A29" s="43" t="s">
        <v>60</v>
      </c>
      <c r="B29" s="114">
        <v>943</v>
      </c>
      <c r="C29" s="114">
        <v>804</v>
      </c>
      <c r="D29" s="114">
        <v>139</v>
      </c>
    </row>
    <row r="30" spans="1:4" x14ac:dyDescent="0.25">
      <c r="A30" s="43" t="s">
        <v>61</v>
      </c>
      <c r="B30" s="114">
        <v>115</v>
      </c>
      <c r="C30" s="114">
        <v>115</v>
      </c>
      <c r="D30" s="114">
        <v>0</v>
      </c>
    </row>
    <row r="31" spans="1:4" x14ac:dyDescent="0.25">
      <c r="A31" s="43" t="s">
        <v>62</v>
      </c>
      <c r="B31" s="114">
        <v>0</v>
      </c>
      <c r="C31" s="114">
        <v>0</v>
      </c>
      <c r="D31" s="114">
        <v>0</v>
      </c>
    </row>
    <row r="32" spans="1:4" x14ac:dyDescent="0.25">
      <c r="A32" s="43" t="s">
        <v>63</v>
      </c>
      <c r="B32" s="114">
        <v>1237</v>
      </c>
      <c r="C32" s="114">
        <v>1037</v>
      </c>
      <c r="D32" s="114">
        <v>200</v>
      </c>
    </row>
    <row r="33" spans="1:4" x14ac:dyDescent="0.25">
      <c r="A33" s="43" t="s">
        <v>64</v>
      </c>
      <c r="B33" s="114">
        <v>0</v>
      </c>
      <c r="C33" s="114">
        <v>0</v>
      </c>
      <c r="D33" s="114">
        <v>0</v>
      </c>
    </row>
    <row r="34" spans="1:4" x14ac:dyDescent="0.25">
      <c r="A34" s="43" t="s">
        <v>65</v>
      </c>
      <c r="B34" s="114">
        <v>2796</v>
      </c>
      <c r="C34" s="114">
        <v>2055</v>
      </c>
      <c r="D34" s="114">
        <v>741</v>
      </c>
    </row>
    <row r="35" spans="1:4" x14ac:dyDescent="0.25">
      <c r="A35" s="43" t="s">
        <v>66</v>
      </c>
      <c r="B35" s="114">
        <v>1585</v>
      </c>
      <c r="C35" s="114">
        <v>1461</v>
      </c>
      <c r="D35" s="114">
        <v>124</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0</v>
      </c>
      <c r="C38" s="114">
        <v>0</v>
      </c>
      <c r="D38" s="114">
        <v>0</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114</v>
      </c>
      <c r="C42" s="114">
        <v>114</v>
      </c>
      <c r="D42" s="114">
        <v>0</v>
      </c>
    </row>
    <row r="43" spans="1:4" x14ac:dyDescent="0.25">
      <c r="A43" s="43" t="s">
        <v>74</v>
      </c>
      <c r="B43" s="114">
        <v>6</v>
      </c>
      <c r="C43" s="114">
        <v>0</v>
      </c>
      <c r="D43" s="114">
        <v>6</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1042</v>
      </c>
      <c r="C47" s="114">
        <v>924</v>
      </c>
      <c r="D47" s="114">
        <v>118</v>
      </c>
    </row>
    <row r="48" spans="1:4" x14ac:dyDescent="0.25">
      <c r="A48" s="43" t="s">
        <v>79</v>
      </c>
      <c r="B48" s="114">
        <v>0</v>
      </c>
      <c r="C48" s="114">
        <v>0</v>
      </c>
      <c r="D48" s="114">
        <v>0</v>
      </c>
    </row>
    <row r="49" spans="1:19" x14ac:dyDescent="0.25">
      <c r="A49" s="43" t="s">
        <v>80</v>
      </c>
      <c r="B49" s="114">
        <v>234</v>
      </c>
      <c r="C49" s="114">
        <v>215</v>
      </c>
      <c r="D49" s="114">
        <v>19</v>
      </c>
    </row>
    <row r="50" spans="1:19" x14ac:dyDescent="0.25">
      <c r="A50" s="43" t="s">
        <v>81</v>
      </c>
      <c r="B50" s="114">
        <v>0</v>
      </c>
      <c r="C50" s="114">
        <v>0</v>
      </c>
      <c r="D50" s="114">
        <v>0</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388</v>
      </c>
      <c r="C53" s="114">
        <v>348</v>
      </c>
      <c r="D53" s="114">
        <v>40</v>
      </c>
    </row>
    <row r="54" spans="1:19" x14ac:dyDescent="0.25">
      <c r="A54" s="43" t="s">
        <v>85</v>
      </c>
      <c r="B54" s="114">
        <v>116</v>
      </c>
      <c r="C54" s="114">
        <v>115</v>
      </c>
      <c r="D54" s="114">
        <v>1</v>
      </c>
    </row>
    <row r="55" spans="1:19" x14ac:dyDescent="0.25">
      <c r="A55" s="43" t="s">
        <v>86</v>
      </c>
      <c r="B55" s="114">
        <v>0</v>
      </c>
      <c r="C55" s="114">
        <v>0</v>
      </c>
      <c r="D55" s="114">
        <v>0</v>
      </c>
    </row>
    <row r="56" spans="1:19" x14ac:dyDescent="0.25">
      <c r="A56" s="43" t="s">
        <v>87</v>
      </c>
      <c r="B56" s="114">
        <v>16</v>
      </c>
      <c r="C56" s="114">
        <v>0</v>
      </c>
      <c r="D56" s="114">
        <v>16</v>
      </c>
    </row>
    <row r="57" spans="1:19" x14ac:dyDescent="0.25">
      <c r="A57" s="43" t="s">
        <v>18</v>
      </c>
      <c r="B57" s="114">
        <f>SUM(B9:B56)</f>
        <v>10951</v>
      </c>
      <c r="C57" s="114">
        <f>SUM(C9:C56)</f>
        <v>8986</v>
      </c>
      <c r="D57" s="114">
        <f>SUM(D9:D56)</f>
        <v>1965</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52"/>
      <c r="D87" s="152"/>
      <c r="E87" s="152"/>
      <c r="F87" s="152"/>
      <c r="G87" s="152"/>
      <c r="H87" s="152"/>
      <c r="I87" s="152"/>
      <c r="J87" s="152"/>
      <c r="K87" s="152"/>
      <c r="L87" s="152"/>
      <c r="M87" s="152"/>
      <c r="N87" s="152"/>
      <c r="O87" s="152"/>
      <c r="P87" s="152"/>
      <c r="Q87" s="152"/>
      <c r="R87" s="152"/>
      <c r="S87" s="152"/>
    </row>
    <row r="88" spans="1:19" x14ac:dyDescent="0.25">
      <c r="A88" s="49"/>
      <c r="B88" s="49"/>
      <c r="C88" s="152"/>
      <c r="D88" s="152"/>
      <c r="E88" s="152"/>
      <c r="F88" s="152"/>
      <c r="G88" s="152"/>
      <c r="H88" s="152"/>
      <c r="I88" s="152"/>
      <c r="J88" s="152"/>
      <c r="K88" s="152"/>
      <c r="L88" s="152"/>
      <c r="M88" s="152"/>
      <c r="N88" s="152"/>
      <c r="O88" s="152"/>
      <c r="P88" s="152"/>
      <c r="Q88" s="152"/>
      <c r="R88" s="152"/>
      <c r="S88" s="152"/>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52"/>
      <c r="D116" s="152"/>
      <c r="E116" s="152"/>
      <c r="F116" s="152"/>
      <c r="G116" s="152"/>
      <c r="H116" s="152"/>
      <c r="I116" s="152"/>
      <c r="J116" s="152"/>
      <c r="K116" s="152"/>
      <c r="L116" s="152"/>
      <c r="M116" s="152"/>
      <c r="N116" s="152"/>
      <c r="O116" s="152"/>
      <c r="P116" s="152"/>
      <c r="Q116" s="152"/>
      <c r="R116" s="152"/>
      <c r="S116" s="152"/>
    </row>
    <row r="117" spans="1:19" x14ac:dyDescent="0.25">
      <c r="A117" s="49"/>
      <c r="B117" s="49"/>
      <c r="C117" s="152"/>
      <c r="D117" s="152"/>
      <c r="E117" s="152"/>
      <c r="F117" s="152"/>
      <c r="G117" s="152"/>
      <c r="H117" s="152"/>
      <c r="I117" s="152"/>
      <c r="J117" s="152"/>
      <c r="K117" s="152"/>
      <c r="L117" s="152"/>
      <c r="M117" s="152"/>
      <c r="N117" s="152"/>
      <c r="O117" s="152"/>
      <c r="P117" s="152"/>
      <c r="Q117" s="152"/>
      <c r="R117" s="152"/>
      <c r="S117" s="152"/>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2" sqref="F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3" t="s">
        <v>155</v>
      </c>
      <c r="B1" s="154"/>
      <c r="C1" s="154"/>
      <c r="D1" s="154"/>
      <c r="E1" s="155"/>
      <c r="F1" s="52"/>
      <c r="G1" s="53"/>
      <c r="H1" s="53"/>
      <c r="I1" s="53"/>
      <c r="J1" s="53"/>
    </row>
    <row r="2" spans="1:10" ht="18" customHeight="1" thickBot="1" x14ac:dyDescent="0.3">
      <c r="D2" s="101" t="s">
        <v>158</v>
      </c>
      <c r="E2" s="102" t="s">
        <v>179</v>
      </c>
    </row>
    <row r="3" spans="1:10" x14ac:dyDescent="0.25">
      <c r="A3" s="145" t="str">
        <f>'Rail Service (Item Nos. 1-6)'!A3</f>
        <v>Railroad:  BNSF</v>
      </c>
      <c r="B3" s="147" t="str">
        <f>'Rail Service (Item Nos. 1-6)'!B3:B4</f>
        <v>Year: 2020</v>
      </c>
      <c r="C3" s="149" t="str">
        <f>'Rail Service (Item Nos. 1-6)'!C3</f>
        <v xml:space="preserve">Reporting Week: </v>
      </c>
      <c r="D3" s="4">
        <f>'Rail Service (Item Nos. 1-6)'!E3</f>
        <v>43848</v>
      </c>
      <c r="F3" s="18"/>
      <c r="G3" s="18"/>
      <c r="H3" s="16"/>
      <c r="I3" s="9"/>
      <c r="J3" s="37"/>
    </row>
    <row r="4" spans="1:10" ht="15.75" thickBot="1" x14ac:dyDescent="0.3">
      <c r="A4" s="146"/>
      <c r="B4" s="148"/>
      <c r="C4" s="150"/>
      <c r="D4" s="6">
        <f>'Rail Service (Item Nos. 1-6)'!E4</f>
        <v>43854</v>
      </c>
      <c r="F4" s="18"/>
      <c r="G4" s="18"/>
      <c r="H4" s="16"/>
      <c r="I4" s="9"/>
      <c r="J4" s="37"/>
    </row>
    <row r="5" spans="1:10" ht="15.75" thickBot="1" x14ac:dyDescent="0.3"/>
    <row r="6" spans="1:10" s="54" customFormat="1" ht="48.75" customHeight="1" thickBot="1" x14ac:dyDescent="0.3">
      <c r="A6" s="158" t="s">
        <v>154</v>
      </c>
      <c r="B6" s="159"/>
      <c r="C6" s="159"/>
      <c r="D6" s="159"/>
      <c r="E6" s="161"/>
    </row>
    <row r="7" spans="1:10" ht="15.75" thickBot="1" x14ac:dyDescent="0.3"/>
    <row r="8" spans="1:10" ht="60.75" customHeight="1" thickBot="1" x14ac:dyDescent="0.3">
      <c r="A8" s="55" t="s">
        <v>36</v>
      </c>
      <c r="B8" s="31" t="s">
        <v>88</v>
      </c>
      <c r="C8" s="31" t="s">
        <v>89</v>
      </c>
      <c r="D8" s="137" t="s">
        <v>152</v>
      </c>
      <c r="E8" s="138"/>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v>1</v>
      </c>
      <c r="D12" s="115"/>
      <c r="E12" s="115"/>
    </row>
    <row r="13" spans="1:10" x14ac:dyDescent="0.25">
      <c r="A13" s="60" t="s">
        <v>43</v>
      </c>
      <c r="B13" s="116"/>
      <c r="C13" s="116">
        <v>3</v>
      </c>
      <c r="D13" s="116"/>
      <c r="E13" s="116"/>
    </row>
    <row r="14" spans="1:10" x14ac:dyDescent="0.25">
      <c r="A14" s="60" t="s">
        <v>44</v>
      </c>
      <c r="B14" s="115">
        <v>2</v>
      </c>
      <c r="C14" s="115">
        <v>142</v>
      </c>
      <c r="D14" s="115">
        <v>1</v>
      </c>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c r="C19" s="116">
        <v>17</v>
      </c>
      <c r="D19" s="116">
        <v>3</v>
      </c>
      <c r="E19" s="116"/>
    </row>
    <row r="20" spans="1:5" x14ac:dyDescent="0.25">
      <c r="A20" s="60" t="s">
        <v>50</v>
      </c>
      <c r="B20" s="115"/>
      <c r="C20" s="115"/>
      <c r="D20" s="115"/>
      <c r="E20" s="115"/>
    </row>
    <row r="21" spans="1:5" x14ac:dyDescent="0.25">
      <c r="A21" s="60" t="s">
        <v>51</v>
      </c>
      <c r="B21" s="116"/>
      <c r="C21" s="116">
        <v>3</v>
      </c>
      <c r="D21" s="116"/>
      <c r="E21" s="116"/>
    </row>
    <row r="22" spans="1:5" x14ac:dyDescent="0.25">
      <c r="A22" s="60" t="s">
        <v>52</v>
      </c>
      <c r="B22" s="115"/>
      <c r="C22" s="115"/>
      <c r="D22" s="115"/>
      <c r="E22" s="115"/>
    </row>
    <row r="23" spans="1:5" x14ac:dyDescent="0.25">
      <c r="A23" s="60" t="s">
        <v>53</v>
      </c>
      <c r="B23" s="116">
        <v>15</v>
      </c>
      <c r="C23" s="116">
        <v>155</v>
      </c>
      <c r="D23" s="116">
        <v>1</v>
      </c>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c r="C30" s="115">
        <v>73</v>
      </c>
      <c r="D30" s="115"/>
      <c r="E30" s="115"/>
    </row>
    <row r="31" spans="1:5" x14ac:dyDescent="0.25">
      <c r="A31" s="60" t="s">
        <v>61</v>
      </c>
      <c r="B31" s="116">
        <v>2</v>
      </c>
      <c r="C31" s="116">
        <v>2</v>
      </c>
      <c r="D31" s="116"/>
      <c r="E31" s="116"/>
    </row>
    <row r="32" spans="1:5" x14ac:dyDescent="0.25">
      <c r="A32" s="60" t="s">
        <v>62</v>
      </c>
      <c r="B32" s="115"/>
      <c r="C32" s="115"/>
      <c r="D32" s="115"/>
      <c r="E32" s="115"/>
    </row>
    <row r="33" spans="1:7" x14ac:dyDescent="0.25">
      <c r="A33" s="60" t="s">
        <v>63</v>
      </c>
      <c r="B33" s="116">
        <v>16</v>
      </c>
      <c r="C33" s="116">
        <v>202</v>
      </c>
      <c r="D33" s="116">
        <v>4</v>
      </c>
      <c r="E33" s="116"/>
    </row>
    <row r="34" spans="1:7" x14ac:dyDescent="0.25">
      <c r="A34" s="60" t="s">
        <v>64</v>
      </c>
      <c r="B34" s="115"/>
      <c r="C34" s="115"/>
      <c r="D34" s="115"/>
      <c r="E34" s="115"/>
    </row>
    <row r="35" spans="1:7" x14ac:dyDescent="0.25">
      <c r="A35" s="60" t="s">
        <v>65</v>
      </c>
      <c r="B35" s="116">
        <v>1</v>
      </c>
      <c r="C35" s="116">
        <v>604</v>
      </c>
      <c r="D35" s="116">
        <v>9</v>
      </c>
      <c r="E35" s="116">
        <v>24</v>
      </c>
    </row>
    <row r="36" spans="1:7" x14ac:dyDescent="0.25">
      <c r="A36" s="60" t="s">
        <v>66</v>
      </c>
      <c r="B36" s="115">
        <v>2</v>
      </c>
      <c r="C36" s="115">
        <v>43</v>
      </c>
      <c r="D36" s="115">
        <v>18</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v>1</v>
      </c>
      <c r="D43" s="116"/>
      <c r="E43" s="116"/>
    </row>
    <row r="44" spans="1:7" x14ac:dyDescent="0.25">
      <c r="A44" s="60" t="s">
        <v>74</v>
      </c>
      <c r="B44" s="115"/>
      <c r="C44" s="115">
        <v>4</v>
      </c>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v>10</v>
      </c>
      <c r="C48" s="115">
        <v>234</v>
      </c>
      <c r="D48" s="115">
        <v>1</v>
      </c>
      <c r="E48" s="115"/>
    </row>
    <row r="49" spans="1:5" x14ac:dyDescent="0.25">
      <c r="A49" s="60" t="s">
        <v>79</v>
      </c>
      <c r="B49" s="116"/>
      <c r="C49" s="116"/>
      <c r="D49" s="116"/>
      <c r="E49" s="116"/>
    </row>
    <row r="50" spans="1:5" x14ac:dyDescent="0.25">
      <c r="A50" s="60" t="s">
        <v>80</v>
      </c>
      <c r="B50" s="115"/>
      <c r="C50" s="115">
        <v>27</v>
      </c>
      <c r="D50" s="115">
        <v>9</v>
      </c>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56</v>
      </c>
      <c r="D54" s="115"/>
      <c r="E54" s="115"/>
    </row>
    <row r="55" spans="1:5" x14ac:dyDescent="0.25">
      <c r="A55" s="60" t="s">
        <v>85</v>
      </c>
      <c r="B55" s="116"/>
      <c r="C55" s="116"/>
      <c r="D55" s="116"/>
      <c r="E55" s="116"/>
    </row>
    <row r="56" spans="1:5" x14ac:dyDescent="0.25">
      <c r="A56" s="60" t="s">
        <v>86</v>
      </c>
      <c r="B56" s="115"/>
      <c r="C56" s="115"/>
      <c r="D56" s="115"/>
      <c r="E56" s="115"/>
    </row>
    <row r="57" spans="1:5" x14ac:dyDescent="0.25">
      <c r="A57" s="60" t="s">
        <v>87</v>
      </c>
      <c r="B57" s="116"/>
      <c r="C57" s="116">
        <v>19</v>
      </c>
      <c r="D57" s="116"/>
      <c r="E57" s="116"/>
    </row>
    <row r="58" spans="1:5" x14ac:dyDescent="0.25">
      <c r="A58" s="61" t="s">
        <v>92</v>
      </c>
      <c r="B58" s="117">
        <f>SUM(B10:B57)</f>
        <v>48</v>
      </c>
      <c r="C58" s="117">
        <f>SUM(C10:C57)</f>
        <v>1586</v>
      </c>
      <c r="D58" s="117">
        <f>SUM(D10:D57)</f>
        <v>46</v>
      </c>
      <c r="E58" s="117">
        <f>SUM(E10:E57)</f>
        <v>24</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5"/>
  <sheetViews>
    <sheetView zoomScale="86" zoomScaleNormal="86" workbookViewId="0">
      <selection activeCell="F1" sqref="F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3" t="s">
        <v>155</v>
      </c>
      <c r="B1" s="162"/>
      <c r="C1" s="162"/>
      <c r="D1" s="162"/>
      <c r="E1" s="163"/>
      <c r="F1" s="64"/>
      <c r="G1" s="64"/>
      <c r="H1" s="64"/>
    </row>
    <row r="2" spans="1:8" ht="16.5" customHeight="1" thickBot="1" x14ac:dyDescent="0.3">
      <c r="D2" s="104" t="s">
        <v>158</v>
      </c>
      <c r="E2" s="103" t="s">
        <v>179</v>
      </c>
    </row>
    <row r="3" spans="1:8" x14ac:dyDescent="0.25">
      <c r="A3" s="145" t="str">
        <f>'Rail Service (Item Nos. 1-6)'!A3</f>
        <v>Railroad:  BNSF</v>
      </c>
      <c r="B3" s="147" t="str">
        <f>'Rail Service (Item Nos. 1-6)'!B3:B4</f>
        <v>Year: 2020</v>
      </c>
      <c r="C3" s="149" t="str">
        <f>'Rail Service (Item Nos. 1-6)'!C3</f>
        <v xml:space="preserve">Reporting Week: </v>
      </c>
      <c r="D3" s="65" t="s">
        <v>1</v>
      </c>
      <c r="E3" s="4">
        <f>'Rail Service (Item Nos. 1-6)'!E3</f>
        <v>43848</v>
      </c>
      <c r="F3" s="16"/>
      <c r="G3" s="9"/>
      <c r="H3" s="37"/>
    </row>
    <row r="4" spans="1:8" ht="15.75" thickBot="1" x14ac:dyDescent="0.3">
      <c r="A4" s="146"/>
      <c r="B4" s="148"/>
      <c r="C4" s="150"/>
      <c r="D4" s="66" t="s">
        <v>2</v>
      </c>
      <c r="E4" s="6">
        <f>'Rail Service (Item Nos. 1-6)'!E4</f>
        <v>43854</v>
      </c>
      <c r="F4" s="16"/>
      <c r="G4" s="9"/>
      <c r="H4" s="37"/>
    </row>
    <row r="5" spans="1:8" x14ac:dyDescent="0.25">
      <c r="E5" s="20"/>
    </row>
    <row r="6" spans="1:8" ht="15.75" thickBot="1" x14ac:dyDescent="0.3">
      <c r="A6" s="9"/>
    </row>
    <row r="7" spans="1:8" ht="47.25" customHeight="1" thickBot="1" x14ac:dyDescent="0.3">
      <c r="A7" s="164" t="s">
        <v>157</v>
      </c>
      <c r="B7" s="165"/>
      <c r="C7" s="166"/>
    </row>
    <row r="8" spans="1:8" ht="57.75" customHeight="1" thickBot="1" x14ac:dyDescent="0.3">
      <c r="A8" s="68" t="s">
        <v>93</v>
      </c>
      <c r="B8" s="69" t="s">
        <v>94</v>
      </c>
      <c r="C8" s="70" t="s">
        <v>95</v>
      </c>
    </row>
    <row r="9" spans="1:8" x14ac:dyDescent="0.25">
      <c r="A9" s="71" t="s">
        <v>172</v>
      </c>
      <c r="B9" s="121">
        <v>38</v>
      </c>
      <c r="C9" s="72">
        <v>36.1</v>
      </c>
    </row>
    <row r="10" spans="1:8" x14ac:dyDescent="0.25">
      <c r="A10" s="75" t="s">
        <v>17</v>
      </c>
      <c r="B10" s="122">
        <v>2</v>
      </c>
      <c r="C10" s="74">
        <v>3</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7" t="s">
        <v>159</v>
      </c>
      <c r="B16" s="168"/>
      <c r="C16" s="169"/>
    </row>
    <row r="17" spans="1:9" ht="57" customHeight="1" x14ac:dyDescent="0.25">
      <c r="A17" s="170"/>
      <c r="B17" s="171"/>
      <c r="C17" s="172"/>
    </row>
    <row r="18" spans="1:9" ht="30" customHeight="1" thickBot="1" x14ac:dyDescent="0.3"/>
    <row r="19" spans="1:9" ht="43.5" customHeight="1" thickBot="1" x14ac:dyDescent="0.3">
      <c r="A19" s="164" t="s">
        <v>156</v>
      </c>
      <c r="B19" s="165"/>
      <c r="C19" s="166"/>
      <c r="E19" s="20"/>
    </row>
    <row r="20" spans="1:9" ht="57.75" customHeight="1" x14ac:dyDescent="0.25">
      <c r="A20" s="76" t="s">
        <v>96</v>
      </c>
      <c r="B20" s="77" t="s">
        <v>118</v>
      </c>
      <c r="C20" s="77" t="s">
        <v>119</v>
      </c>
      <c r="E20" s="9"/>
      <c r="F20" s="9"/>
      <c r="G20" s="9"/>
      <c r="H20" s="9"/>
      <c r="I20" s="9"/>
    </row>
    <row r="21" spans="1:9" ht="15" customHeight="1" x14ac:dyDescent="0.25">
      <c r="A21" s="78"/>
      <c r="B21" s="74"/>
      <c r="C21" s="74"/>
      <c r="E21" s="124"/>
      <c r="F21" s="125"/>
      <c r="G21" s="126"/>
      <c r="H21" s="9"/>
      <c r="I21" s="9"/>
    </row>
    <row r="22" spans="1:9" ht="15" customHeight="1" x14ac:dyDescent="0.25">
      <c r="A22" s="78" t="s">
        <v>10</v>
      </c>
      <c r="B22" s="122"/>
      <c r="C22" s="122"/>
      <c r="D22" s="123"/>
      <c r="E22" s="124"/>
      <c r="F22" s="125"/>
      <c r="G22" s="126"/>
      <c r="H22" s="9"/>
      <c r="I22" s="9"/>
    </row>
    <row r="23" spans="1:9" ht="15" customHeight="1" x14ac:dyDescent="0.25">
      <c r="A23" s="78" t="s">
        <v>43</v>
      </c>
      <c r="B23" s="74"/>
      <c r="C23" s="74"/>
      <c r="D23" s="123"/>
      <c r="E23" s="124"/>
      <c r="F23" s="125"/>
      <c r="G23" s="126"/>
      <c r="H23" s="9"/>
      <c r="I23" s="9"/>
    </row>
    <row r="24" spans="1:9" ht="15" customHeight="1" x14ac:dyDescent="0.25">
      <c r="A24" s="78" t="s">
        <v>173</v>
      </c>
      <c r="B24" s="74"/>
      <c r="C24" s="74"/>
      <c r="D24" s="123"/>
      <c r="E24" s="124"/>
      <c r="F24" s="125"/>
      <c r="G24" s="126"/>
      <c r="H24" s="9"/>
      <c r="I24" s="9"/>
    </row>
    <row r="25" spans="1:9" ht="15" customHeight="1" x14ac:dyDescent="0.25">
      <c r="A25" s="78" t="s">
        <v>174</v>
      </c>
      <c r="B25" s="74"/>
      <c r="C25" s="74"/>
      <c r="D25" s="123"/>
      <c r="E25" s="124"/>
      <c r="F25" s="125"/>
      <c r="G25" s="126"/>
      <c r="H25" s="9"/>
      <c r="I25" s="9"/>
    </row>
    <row r="26" spans="1:9" ht="15" customHeight="1" x14ac:dyDescent="0.25">
      <c r="A26" s="78" t="s">
        <v>175</v>
      </c>
      <c r="B26" s="74"/>
      <c r="C26" s="74"/>
      <c r="D26" s="123"/>
      <c r="E26" s="124"/>
      <c r="F26" s="125"/>
      <c r="G26" s="126"/>
      <c r="H26" s="9"/>
      <c r="I26" s="9"/>
    </row>
    <row r="27" spans="1:9" ht="15" customHeight="1" x14ac:dyDescent="0.25">
      <c r="A27" s="78" t="s">
        <v>176</v>
      </c>
      <c r="B27" s="74"/>
      <c r="C27" s="74"/>
      <c r="D27" s="123"/>
      <c r="E27" s="124"/>
      <c r="F27" s="125"/>
      <c r="G27" s="126"/>
      <c r="H27" s="9"/>
      <c r="I27" s="9"/>
    </row>
    <row r="28" spans="1:9" ht="15" customHeight="1" x14ac:dyDescent="0.25">
      <c r="A28" s="78"/>
      <c r="B28" s="74"/>
      <c r="C28" s="74"/>
      <c r="E28" s="124"/>
      <c r="F28" s="125"/>
      <c r="G28" s="126"/>
      <c r="H28" s="9"/>
      <c r="I28" s="9"/>
    </row>
    <row r="29" spans="1:9" ht="15" customHeight="1" x14ac:dyDescent="0.25">
      <c r="A29" s="78"/>
      <c r="B29" s="74"/>
      <c r="C29" s="74"/>
      <c r="E29" s="124"/>
      <c r="F29" s="125"/>
      <c r="G29" s="126"/>
      <c r="H29" s="9"/>
      <c r="I29" s="9"/>
    </row>
    <row r="30" spans="1:9" ht="15" customHeight="1" x14ac:dyDescent="0.25">
      <c r="A30" s="91"/>
      <c r="B30" s="122"/>
      <c r="C30" s="122"/>
      <c r="E30" s="124"/>
      <c r="F30" s="125"/>
      <c r="G30" s="126"/>
      <c r="H30" s="9"/>
      <c r="I30" s="9"/>
    </row>
    <row r="31" spans="1:9" x14ac:dyDescent="0.25">
      <c r="E31" s="9"/>
      <c r="F31" s="9"/>
      <c r="G31" s="9"/>
      <c r="H31" s="9"/>
      <c r="I31" s="9"/>
    </row>
    <row r="32" spans="1:9" x14ac:dyDescent="0.25">
      <c r="E32" s="9"/>
      <c r="F32" s="9"/>
      <c r="G32" s="9"/>
      <c r="H32" s="9"/>
      <c r="I32" s="9"/>
    </row>
    <row r="33" spans="5:9" x14ac:dyDescent="0.25">
      <c r="E33" s="9"/>
      <c r="F33" s="9"/>
      <c r="G33" s="9"/>
      <c r="H33" s="9"/>
      <c r="I33" s="9"/>
    </row>
    <row r="34" spans="5:9" x14ac:dyDescent="0.25">
      <c r="E34" s="9"/>
      <c r="F34" s="9"/>
      <c r="G34" s="9"/>
      <c r="H34" s="9"/>
      <c r="I34" s="9"/>
    </row>
    <row r="35" spans="5:9" x14ac:dyDescent="0.25">
      <c r="E35" s="9"/>
      <c r="F35" s="9"/>
      <c r="G35" s="9"/>
      <c r="H35" s="9"/>
      <c r="I35" s="9"/>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53" t="s">
        <v>155</v>
      </c>
      <c r="B1" s="154"/>
      <c r="C1" s="154"/>
      <c r="D1" s="154"/>
      <c r="E1" s="155"/>
      <c r="F1" s="90"/>
      <c r="G1" s="90"/>
      <c r="H1" s="90"/>
      <c r="I1" s="90"/>
      <c r="J1" s="90"/>
      <c r="K1" s="90"/>
      <c r="L1" s="90"/>
      <c r="M1" s="90"/>
      <c r="N1" s="90"/>
    </row>
    <row r="2" spans="1:14" customFormat="1" ht="16.5" customHeight="1" thickBot="1" x14ac:dyDescent="0.3">
      <c r="D2" s="97" t="s">
        <v>158</v>
      </c>
      <c r="E2" s="100" t="s">
        <v>179</v>
      </c>
    </row>
    <row r="3" spans="1:14" customFormat="1" ht="15" x14ac:dyDescent="0.25">
      <c r="A3" s="145" t="str">
        <f>'Rail Service (Item Nos. 1-6)'!A3</f>
        <v>Railroad:  BNSF</v>
      </c>
      <c r="B3" s="147" t="str">
        <f>'Rail Service (Item Nos. 1-6)'!B3:B4</f>
        <v>Year: 2020</v>
      </c>
      <c r="C3" s="149" t="str">
        <f>'Rail Service (Item Nos. 1-6)'!C3</f>
        <v xml:space="preserve">Reporting Week: </v>
      </c>
      <c r="D3" s="79" t="s">
        <v>1</v>
      </c>
      <c r="E3" s="4">
        <f>'Rail Service (Item Nos. 1-6)'!E3</f>
        <v>43848</v>
      </c>
      <c r="F3" s="16"/>
      <c r="G3" s="16"/>
      <c r="H3" s="9"/>
      <c r="I3" s="37"/>
    </row>
    <row r="4" spans="1:14" customFormat="1" ht="15.75" thickBot="1" x14ac:dyDescent="0.3">
      <c r="A4" s="146"/>
      <c r="B4" s="148"/>
      <c r="C4" s="150"/>
      <c r="D4" s="66" t="s">
        <v>2</v>
      </c>
      <c r="E4" s="6">
        <f>'Rail Service (Item Nos. 1-6)'!E4</f>
        <v>43854</v>
      </c>
      <c r="F4" s="16"/>
      <c r="G4" s="16"/>
      <c r="H4" s="9"/>
      <c r="I4" s="37"/>
    </row>
    <row r="5" spans="1:14" customFormat="1" ht="15.75" thickBot="1" x14ac:dyDescent="0.3">
      <c r="E5" s="20"/>
      <c r="F5" s="67"/>
    </row>
    <row r="6" spans="1:14" customFormat="1" ht="47.25" customHeight="1" thickBot="1" x14ac:dyDescent="0.3">
      <c r="A6" s="131" t="s">
        <v>149</v>
      </c>
      <c r="B6" s="132"/>
      <c r="C6" s="132"/>
      <c r="D6" s="132"/>
      <c r="E6" s="133"/>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178</v>
      </c>
      <c r="B9" s="86" t="s">
        <v>102</v>
      </c>
      <c r="C9" s="86" t="s">
        <v>129</v>
      </c>
      <c r="D9" s="119">
        <v>7209</v>
      </c>
      <c r="E9" s="119">
        <v>2033</v>
      </c>
    </row>
    <row r="10" spans="1:14" x14ac:dyDescent="0.2">
      <c r="A10" s="87" t="s">
        <v>178</v>
      </c>
      <c r="B10" s="87" t="s">
        <v>21</v>
      </c>
      <c r="C10" s="87" t="s">
        <v>130</v>
      </c>
      <c r="D10" s="120">
        <v>34292</v>
      </c>
      <c r="E10" s="120">
        <v>142</v>
      </c>
    </row>
    <row r="11" spans="1:14" x14ac:dyDescent="0.2">
      <c r="A11" s="87" t="s">
        <v>178</v>
      </c>
      <c r="B11" s="87" t="s">
        <v>106</v>
      </c>
      <c r="C11" s="86" t="s">
        <v>111</v>
      </c>
      <c r="D11" s="120">
        <v>661</v>
      </c>
      <c r="E11" s="120">
        <v>27</v>
      </c>
    </row>
    <row r="12" spans="1:14" x14ac:dyDescent="0.2">
      <c r="A12" s="87" t="s">
        <v>178</v>
      </c>
      <c r="B12" s="87" t="s">
        <v>108</v>
      </c>
      <c r="C12" s="87" t="s">
        <v>131</v>
      </c>
      <c r="D12" s="120">
        <v>3798</v>
      </c>
      <c r="E12" s="120">
        <v>123</v>
      </c>
    </row>
    <row r="13" spans="1:14" x14ac:dyDescent="0.2">
      <c r="A13" s="87" t="s">
        <v>178</v>
      </c>
      <c r="B13" s="87" t="s">
        <v>121</v>
      </c>
      <c r="C13" s="86" t="s">
        <v>132</v>
      </c>
      <c r="D13" s="120">
        <v>482</v>
      </c>
      <c r="E13" s="120">
        <v>42</v>
      </c>
    </row>
    <row r="14" spans="1:14" x14ac:dyDescent="0.2">
      <c r="A14" s="87" t="s">
        <v>178</v>
      </c>
      <c r="B14" s="87" t="s">
        <v>122</v>
      </c>
      <c r="C14" s="87" t="s">
        <v>133</v>
      </c>
      <c r="D14" s="120">
        <v>2067</v>
      </c>
      <c r="E14" s="120">
        <v>611</v>
      </c>
    </row>
    <row r="15" spans="1:14" x14ac:dyDescent="0.2">
      <c r="A15" s="87" t="s">
        <v>178</v>
      </c>
      <c r="B15" s="87" t="s">
        <v>101</v>
      </c>
      <c r="C15" s="86" t="s">
        <v>134</v>
      </c>
      <c r="D15" s="120">
        <v>3907</v>
      </c>
      <c r="E15" s="120">
        <v>860</v>
      </c>
    </row>
    <row r="16" spans="1:14" x14ac:dyDescent="0.2">
      <c r="A16" s="87" t="s">
        <v>178</v>
      </c>
      <c r="B16" s="87" t="s">
        <v>20</v>
      </c>
      <c r="C16" s="87" t="s">
        <v>135</v>
      </c>
      <c r="D16" s="120">
        <v>11558</v>
      </c>
      <c r="E16" s="120">
        <v>185</v>
      </c>
    </row>
    <row r="17" spans="1:17" x14ac:dyDescent="0.2">
      <c r="A17" s="87" t="s">
        <v>178</v>
      </c>
      <c r="B17" s="87" t="s">
        <v>107</v>
      </c>
      <c r="C17" s="86" t="s">
        <v>136</v>
      </c>
      <c r="D17" s="120">
        <v>668</v>
      </c>
      <c r="E17" s="120">
        <v>77</v>
      </c>
    </row>
    <row r="18" spans="1:17" x14ac:dyDescent="0.2">
      <c r="A18" s="87" t="s">
        <v>178</v>
      </c>
      <c r="B18" s="87" t="s">
        <v>104</v>
      </c>
      <c r="C18" s="87" t="s">
        <v>137</v>
      </c>
      <c r="D18" s="120">
        <v>995</v>
      </c>
      <c r="E18" s="120">
        <v>581</v>
      </c>
    </row>
    <row r="19" spans="1:17" x14ac:dyDescent="0.2">
      <c r="A19" s="87" t="s">
        <v>178</v>
      </c>
      <c r="B19" s="87" t="s">
        <v>105</v>
      </c>
      <c r="C19" s="86" t="s">
        <v>138</v>
      </c>
      <c r="D19" s="120">
        <v>2626</v>
      </c>
      <c r="E19" s="120">
        <v>3</v>
      </c>
    </row>
    <row r="20" spans="1:17" x14ac:dyDescent="0.2">
      <c r="A20" s="87" t="s">
        <v>178</v>
      </c>
      <c r="B20" s="87" t="s">
        <v>123</v>
      </c>
      <c r="C20" s="87" t="s">
        <v>139</v>
      </c>
      <c r="D20" s="120">
        <v>1351</v>
      </c>
      <c r="E20" s="120">
        <v>633</v>
      </c>
    </row>
    <row r="21" spans="1:17" x14ac:dyDescent="0.2">
      <c r="A21" s="87" t="s">
        <v>178</v>
      </c>
      <c r="B21" s="87" t="s">
        <v>124</v>
      </c>
      <c r="C21" s="86" t="s">
        <v>140</v>
      </c>
      <c r="D21" s="120">
        <v>1926</v>
      </c>
      <c r="E21" s="120">
        <v>2924</v>
      </c>
    </row>
    <row r="22" spans="1:17" x14ac:dyDescent="0.2">
      <c r="A22" s="87" t="s">
        <v>178</v>
      </c>
      <c r="B22" s="87" t="s">
        <v>125</v>
      </c>
      <c r="C22" s="87" t="s">
        <v>141</v>
      </c>
      <c r="D22" s="120">
        <v>402</v>
      </c>
      <c r="E22" s="120">
        <v>34</v>
      </c>
    </row>
    <row r="23" spans="1:17" x14ac:dyDescent="0.2">
      <c r="A23" s="87" t="s">
        <v>178</v>
      </c>
      <c r="B23" s="87" t="s">
        <v>126</v>
      </c>
      <c r="C23" s="86" t="s">
        <v>142</v>
      </c>
      <c r="D23" s="120">
        <v>7097</v>
      </c>
      <c r="E23" s="120">
        <v>1863</v>
      </c>
    </row>
    <row r="24" spans="1:17" x14ac:dyDescent="0.2">
      <c r="A24" s="87" t="s">
        <v>178</v>
      </c>
      <c r="B24" s="87" t="s">
        <v>103</v>
      </c>
      <c r="C24" s="87" t="s">
        <v>143</v>
      </c>
      <c r="D24" s="120">
        <v>35</v>
      </c>
      <c r="E24" s="120">
        <v>8</v>
      </c>
    </row>
    <row r="25" spans="1:17" x14ac:dyDescent="0.2">
      <c r="A25" s="87" t="s">
        <v>178</v>
      </c>
      <c r="B25" s="87" t="s">
        <v>127</v>
      </c>
      <c r="C25" s="86" t="s">
        <v>144</v>
      </c>
      <c r="D25" s="120">
        <v>661</v>
      </c>
      <c r="E25" s="120">
        <v>783</v>
      </c>
    </row>
    <row r="26" spans="1:17" x14ac:dyDescent="0.2">
      <c r="A26" s="87" t="s">
        <v>178</v>
      </c>
      <c r="B26" s="87" t="s">
        <v>109</v>
      </c>
      <c r="C26" s="87" t="s">
        <v>145</v>
      </c>
      <c r="D26" s="120">
        <v>1721</v>
      </c>
      <c r="E26" s="120">
        <v>316</v>
      </c>
    </row>
    <row r="27" spans="1:17" x14ac:dyDescent="0.2">
      <c r="A27" s="87" t="s">
        <v>178</v>
      </c>
      <c r="B27" s="87" t="s">
        <v>128</v>
      </c>
      <c r="C27" s="86" t="s">
        <v>146</v>
      </c>
      <c r="D27" s="120">
        <v>364</v>
      </c>
      <c r="E27" s="120">
        <v>39</v>
      </c>
    </row>
    <row r="28" spans="1:17" x14ac:dyDescent="0.2">
      <c r="A28" s="87" t="s">
        <v>178</v>
      </c>
      <c r="B28" s="87" t="s">
        <v>34</v>
      </c>
      <c r="C28" s="87" t="s">
        <v>113</v>
      </c>
      <c r="D28" s="120">
        <v>1286</v>
      </c>
      <c r="E28" s="120">
        <v>934</v>
      </c>
    </row>
    <row r="29" spans="1:17" x14ac:dyDescent="0.2">
      <c r="A29" s="87" t="s">
        <v>178</v>
      </c>
      <c r="B29" s="87" t="s">
        <v>110</v>
      </c>
      <c r="C29" s="87" t="s">
        <v>147</v>
      </c>
      <c r="D29" s="120">
        <v>82310</v>
      </c>
      <c r="E29" s="120">
        <v>5105</v>
      </c>
    </row>
    <row r="30" spans="1:17" ht="15" x14ac:dyDescent="0.2">
      <c r="A30" s="87" t="s">
        <v>178</v>
      </c>
      <c r="B30" s="87" t="s">
        <v>112</v>
      </c>
      <c r="C30" s="87" t="s">
        <v>148</v>
      </c>
      <c r="D30" s="120">
        <v>8736</v>
      </c>
      <c r="E30" s="120">
        <v>177</v>
      </c>
      <c r="H30" s="92"/>
    </row>
    <row r="31" spans="1:17" ht="30" customHeight="1" thickBot="1" x14ac:dyDescent="0.25"/>
    <row r="32" spans="1:17" ht="48.75" customHeight="1" thickBot="1" x14ac:dyDescent="0.25">
      <c r="A32" s="131" t="s">
        <v>150</v>
      </c>
      <c r="B32" s="132"/>
      <c r="C32" s="132"/>
      <c r="D32" s="132"/>
      <c r="E32" s="133"/>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178</v>
      </c>
      <c r="B35" s="86" t="s">
        <v>33</v>
      </c>
      <c r="C35" s="86" t="s">
        <v>129</v>
      </c>
      <c r="D35" s="119">
        <v>1267</v>
      </c>
      <c r="E35" s="119">
        <v>433</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E8502A-C5B2-4957-8408-9377F91316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2D81CC-577C-40C4-995A-A684BBD04AD7}">
  <ds:schemaRefs>
    <ds:schemaRef ds:uri="http://schemas.microsoft.com/sharepoint/v3/contenttype/forms"/>
  </ds:schemaRefs>
</ds:datastoreItem>
</file>

<file path=customXml/itemProps3.xml><?xml version="1.0" encoding="utf-8"?>
<ds:datastoreItem xmlns:ds="http://schemas.openxmlformats.org/officeDocument/2006/customXml" ds:itemID="{FA83154A-4F1F-4DAF-AFDC-79C2951241E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86e1d47-5c8e-4264-827d-750eecee765f"/>
    <ds:schemaRef ds:uri="669157c3-3cf4-48a7-bcd7-e817ed3574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2020-01-29T14:54:03Z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y fmtid="{D5CDD505-2E9C-101B-9397-08002B2CF9AE}" pid="3" name="ContentTypeId">
    <vt:lpwstr>0x0101004D1DDF67CB0739489C40C01A9090740B</vt:lpwstr>
  </property>
</Properties>
</file>