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xr:revisionPtr revIDLastSave="0" documentId="13_ncr:1_{F5ABCA0D-619D-40B1-9442-A5263E7F612B}" xr6:coauthVersionLast="47" xr6:coauthVersionMax="47" xr10:uidLastSave="{00000000-0000-0000-0000-000000000000}"/>
  <bookViews>
    <workbookView xWindow="-110" yWindow="-110" windowWidth="19420" windowHeight="10420" tabRatio="880" firstSheet="1"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B59" i="2"/>
  <c r="D58" i="2" l="1"/>
  <c r="C59" i="2" l="1"/>
  <c r="D59" i="2" s="1"/>
  <c r="D51" i="2"/>
  <c r="D54" i="2"/>
  <c r="D52" i="2" l="1"/>
  <c r="D53" i="2"/>
  <c r="D55" i="2"/>
  <c r="D56" i="2"/>
  <c r="D57" i="2"/>
  <c r="C58" i="4" l="1"/>
  <c r="D58" i="4"/>
  <c r="E58" i="4"/>
  <c r="B58" i="4"/>
  <c r="D57" i="3" l="1"/>
  <c r="C57" i="3"/>
  <c r="B57" i="3"/>
  <c r="B38" i="2" l="1"/>
  <c r="B3" i="7" l="1"/>
  <c r="E3" i="7"/>
  <c r="E3" i="6"/>
  <c r="E3" i="5"/>
  <c r="E3" i="3"/>
  <c r="E2" i="7" l="1"/>
  <c r="E2" i="6"/>
  <c r="E2" i="5"/>
  <c r="E2" i="4"/>
  <c r="E2" i="3"/>
  <c r="E4" i="7" l="1"/>
  <c r="E4" i="6"/>
  <c r="E4" i="5"/>
  <c r="E4" i="3"/>
  <c r="E4" i="2"/>
  <c r="C3" i="2" l="1"/>
  <c r="C3" i="4" s="1"/>
  <c r="B3" i="6"/>
  <c r="A3" i="6"/>
  <c r="B3" i="5"/>
  <c r="A3" i="5"/>
  <c r="D4" i="4"/>
  <c r="D3" i="4"/>
  <c r="B3" i="4"/>
  <c r="A3" i="4"/>
  <c r="B3" i="3"/>
  <c r="A3" i="3"/>
  <c r="C3" i="5" l="1"/>
  <c r="C3" i="7"/>
  <c r="C3" i="3"/>
  <c r="C3" i="6"/>
</calcChain>
</file>

<file path=xl/sharedStrings.xml><?xml version="1.0" encoding="utf-8"?>
<sst xmlns="http://schemas.openxmlformats.org/spreadsheetml/2006/main" count="338" uniqueCount="207">
  <si>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</si>
  <si>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</si>
  <si>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</si>
  <si>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</si>
  <si>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</si>
  <si>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</si>
  <si>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</si>
  <si>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</si>
  <si>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</si>
  <si>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</si>
  <si>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</si>
  <si>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</si>
  <si>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</si>
  <si>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</si>
  <si>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</si>
  <si>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</si>
  <si>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</si>
  <si>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</si>
  <si>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</si>
  <si>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</si>
  <si>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</si>
  <si>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</si>
  <si>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</si>
  <si>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</si>
  <si>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</si>
  <si>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</si>
  <si>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</si>
  <si>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</si>
  <si>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</si>
  <si>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</si>
  <si>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</si>
  <si>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</si>
  <si>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</si>
  <si>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</si>
  <si>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</si>
  <si>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</si>
  <si>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</si>
  <si>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</si>
  <si>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</si>
  <si>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</si>
  <si>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</si>
  <si>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</si>
  <si>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</si>
  <si>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</si>
  <si>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</si>
  <si>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</si>
  <si>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</si>
  <si>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</si>
  <si>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</si>
  <si>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</si>
  <si>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</si>
  <si>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</si>
  <si>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</si>
  <si>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</si>
  <si>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</si>
  <si>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</si>
  <si>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</si>
  <si>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</si>
  <si>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</si>
  <si>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</si>
  <si>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</si>
  <si>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</si>
  <si>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</si>
  <si>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</si>
  <si>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</si>
  <si>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</si>
  <si>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</si>
  <si>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</si>
  <si>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</si>
  <si>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</si>
  <si>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</si>
  <si>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</si>
  <si>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</si>
  <si>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</si>
  <si>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</si>
  <si>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</si>
  <si>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</si>
  <si>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</si>
  <si>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</si>
  <si>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</si>
  <si>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</si>
  <si>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</si>
  <si>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</si>
  <si>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</si>
  <si>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</si>
  <si>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</si>
  <si>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</si>
  <si>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</si>
  <si>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</si>
  <si>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</si>
  <si>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</si>
  <si>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</si>
  <si>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</si>
  <si>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</si>
  <si>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</si>
  <si>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</si>
  <si>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</si>
  <si>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</si>
  <si>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</si>
  <si>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</si>
  <si>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</si>
  <si>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</si>
  <si>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</si>
  <si>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</si>
  <si>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</si>
  <si>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</si>
  <si>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</si>
  <si>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</si>
  <si>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</si>
  <si>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</si>
  <si>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</si>
  <si>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</si>
  <si>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</si>
  <si>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</si>
  <si>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</si>
  <si>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</si>
  <si>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</si>
  <si>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</si>
  <si>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</si>
  <si>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</si>
  <si>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</si>
  <si>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</si>
  <si>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</si>
  <si>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</si>
  <si>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</si>
  <si>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</si>
  <si>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</si>
  <si>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</si>
  <si>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</si>
  <si>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</si>
  <si>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</si>
  <si>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</si>
  <si>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</si>
  <si>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</si>
  <si>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</si>
  <si>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</si>
  <si>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</si>
  <si>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</si>
  <si>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</si>
  <si>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</si>
  <si>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</si>
  <si>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</si>
  <si>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</si>
  <si>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</si>
  <si>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</si>
  <si>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</si>
  <si>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</si>
  <si>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</si>
  <si>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</si>
  <si>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</si>
  <si>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</si>
  <si>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</si>
  <si>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</si>
  <si>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</si>
  <si>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</si>
  <si>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</si>
  <si>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</si>
  <si>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</si>
  <si>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</si>
  <si>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</si>
  <si>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</si>
  <si>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</si>
  <si>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</si>
  <si>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</si>
  <si>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</si>
  <si>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</si>
  <si>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</si>
  <si>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</si>
  <si>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</si>
  <si>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</si>
  <si>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</si>
  <si>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</si>
  <si>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</si>
  <si>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</si>
  <si>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</si>
  <si>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</si>
  <si>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</si>
  <si>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</si>
  <si>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</si>
  <si>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</si>
  <si>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</si>
  <si>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</si>
  <si>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</si>
  <si>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</si>
  <si>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</si>
  <si>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</si>
  <si>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</si>
  <si>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</si>
  <si>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</si>
  <si>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</si>
  <si>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</si>
  <si>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</si>
  <si>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</si>
  <si>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</si>
  <si>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</si>
  <si>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</si>
  <si>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</si>
  <si>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</si>
  <si>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</si>
  <si>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</si>
  <si>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</si>
  <si>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</si>
  <si>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</si>
  <si>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Expiration Date: 12/31/2022</t>
  </si>
  <si>
    <t>Year: 2022</t>
  </si>
  <si>
    <t>Terminal Dwell Time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</si>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</sst>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0" fontId="0" fillId="0" borderId="0" xfId="0" applyAlignment="1">
      <alignment horizontal="center"/>
    </xf>
    <xf numFmtId="167" fontId="0" fillId="0" borderId="0" xfId="0" applyNumberFormat="1"/>
    <xf numFmtId="3" fontId="0" fillId="0" borderId="14" xfId="0" applyNumberFormat="1" applyFill="1" applyBorder="1" applyAlignment="1">
      <alignment horizontal="center"/>
    </xf>
    <xf numFmtId="3" fontId="0" fillId="0" borderId="14" xfId="0" quotePrefix="1" applyNumberFormat="1" applyFill="1" applyBorder="1" applyAlignment="1">
      <alignment horizont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topLeftCell="A42" zoomScale="85" zoomScaleNormal="85" workbookViewId="0">
      <selection activeCell="E60" sqref="E60"/>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58" t="s">
        <v>182</v>
      </c>
      <c r="B1" s="159"/>
      <c r="C1" s="159"/>
      <c r="D1" s="159"/>
      <c r="E1" s="160"/>
    </row>
    <row r="2" spans="1:5" ht="14.25" customHeight="1" thickBot="1" x14ac:dyDescent="0.4">
      <c r="A2" s="1"/>
      <c r="B2" s="2"/>
      <c r="C2" s="2"/>
      <c r="D2" s="110" t="s">
        <v>183</v>
      </c>
      <c r="E2" s="109" t="s">
        <v>203</v>
      </c>
    </row>
    <row r="3" spans="1:5" ht="15" customHeight="1" x14ac:dyDescent="0.35">
      <c r="A3" s="161" t="s">
        <v>184</v>
      </c>
      <c r="B3" s="163" t="s">
        <v>204</v>
      </c>
      <c r="C3" s="165" t="str">
        <f>"Reporting Week: "&amp;WEEKNUM(E4,1)-1</f>
        <v>Reporting Week: 51</v>
      </c>
      <c r="D3" s="3" t="s">
        <v>0</v>
      </c>
      <c r="E3" s="4">
        <v>44913</v>
      </c>
    </row>
    <row r="4" spans="1:5" ht="15" thickBot="1" x14ac:dyDescent="0.4">
      <c r="A4" s="162"/>
      <c r="B4" s="164"/>
      <c r="C4" s="166"/>
      <c r="D4" s="5" t="s">
        <v>1</v>
      </c>
      <c r="E4" s="6">
        <f>E3+6</f>
        <v>44919</v>
      </c>
    </row>
    <row r="5" spans="1:5" ht="51" customHeight="1" thickBot="1" x14ac:dyDescent="0.4">
      <c r="A5" s="143" t="s">
        <v>133</v>
      </c>
      <c r="B5" s="167"/>
      <c r="C5" s="7"/>
      <c r="D5" s="8"/>
      <c r="E5" s="9"/>
    </row>
    <row r="6" spans="1:5" ht="15.75" customHeight="1" x14ac:dyDescent="0.35">
      <c r="A6" s="10" t="s">
        <v>2</v>
      </c>
      <c r="B6" s="134">
        <v>30.17</v>
      </c>
      <c r="C6" s="11"/>
      <c r="D6" s="11"/>
      <c r="E6" s="9"/>
    </row>
    <row r="7" spans="1:5" x14ac:dyDescent="0.35">
      <c r="A7" s="12" t="s">
        <v>3</v>
      </c>
      <c r="B7" s="135">
        <v>20.57</v>
      </c>
      <c r="C7" s="11"/>
      <c r="D7" s="11"/>
      <c r="E7" s="9"/>
    </row>
    <row r="8" spans="1:5" x14ac:dyDescent="0.35">
      <c r="A8" s="12" t="s">
        <v>4</v>
      </c>
      <c r="B8" s="135">
        <v>23.81</v>
      </c>
      <c r="C8" s="11"/>
      <c r="D8" s="11"/>
      <c r="E8" s="9"/>
    </row>
    <row r="9" spans="1:5" x14ac:dyDescent="0.35">
      <c r="A9" s="12" t="s">
        <v>5</v>
      </c>
      <c r="B9" s="135">
        <v>36.04</v>
      </c>
      <c r="C9" s="11"/>
      <c r="D9" s="11"/>
      <c r="E9" s="9"/>
    </row>
    <row r="10" spans="1:5" x14ac:dyDescent="0.35">
      <c r="A10" s="12" t="s">
        <v>6</v>
      </c>
      <c r="B10" s="135">
        <v>22.98</v>
      </c>
      <c r="C10" s="11"/>
      <c r="D10" s="11"/>
      <c r="E10" s="9"/>
    </row>
    <row r="11" spans="1:5" x14ac:dyDescent="0.35">
      <c r="A11" s="12" t="s">
        <v>7</v>
      </c>
      <c r="B11" s="135">
        <v>25.75</v>
      </c>
      <c r="C11" s="11"/>
      <c r="D11" s="11"/>
      <c r="E11" s="9"/>
    </row>
    <row r="12" spans="1:5" x14ac:dyDescent="0.35">
      <c r="A12" s="12" t="s">
        <v>8</v>
      </c>
      <c r="B12" s="135">
        <v>22.15</v>
      </c>
      <c r="C12" s="11"/>
      <c r="D12" s="11"/>
      <c r="E12" s="9"/>
    </row>
    <row r="13" spans="1:5" x14ac:dyDescent="0.35">
      <c r="A13" s="12" t="s">
        <v>9</v>
      </c>
      <c r="B13" s="136">
        <v>23.74</v>
      </c>
      <c r="C13" s="11"/>
      <c r="D13" s="11"/>
      <c r="E13" s="9"/>
    </row>
    <row r="14" spans="1:5" ht="30" customHeight="1" thickBot="1" x14ac:dyDescent="0.4">
      <c r="A14" s="9"/>
      <c r="B14" s="13"/>
      <c r="C14" s="9"/>
      <c r="D14" s="9"/>
      <c r="E14" s="9"/>
    </row>
    <row r="15" spans="1:5" ht="78" customHeight="1" thickBot="1" x14ac:dyDescent="0.4">
      <c r="A15" s="150" t="s">
        <v>174</v>
      </c>
      <c r="B15" s="151"/>
      <c r="C15" s="16"/>
      <c r="D15" s="17"/>
    </row>
    <row r="16" spans="1:5" ht="30" customHeight="1" thickBot="1" x14ac:dyDescent="0.4">
      <c r="A16" s="114" t="s">
        <v>180</v>
      </c>
      <c r="B16" s="115" t="s">
        <v>205</v>
      </c>
      <c r="C16" s="16"/>
      <c r="D16" s="17"/>
    </row>
    <row r="17" spans="1:10" x14ac:dyDescent="0.35">
      <c r="A17" s="113" t="s">
        <v>185</v>
      </c>
      <c r="B17" s="132">
        <v>35.0976129207383</v>
      </c>
      <c r="C17" s="19"/>
      <c r="D17" s="19"/>
    </row>
    <row r="18" spans="1:10" x14ac:dyDescent="0.35">
      <c r="A18" s="20" t="s">
        <v>186</v>
      </c>
      <c r="B18" s="132">
        <v>13.2976454705009</v>
      </c>
      <c r="C18" s="19"/>
      <c r="D18" s="19"/>
    </row>
    <row r="19" spans="1:10" x14ac:dyDescent="0.35">
      <c r="A19" s="20" t="s">
        <v>187</v>
      </c>
      <c r="B19" s="132">
        <v>30.979406952965199</v>
      </c>
      <c r="C19" s="19"/>
      <c r="D19" s="19"/>
    </row>
    <row r="20" spans="1:10" x14ac:dyDescent="0.35">
      <c r="A20" s="20" t="s">
        <v>188</v>
      </c>
      <c r="B20" s="132">
        <v>77.826523737373705</v>
      </c>
      <c r="C20" s="19"/>
      <c r="D20" s="19"/>
    </row>
    <row r="21" spans="1:10" x14ac:dyDescent="0.35">
      <c r="A21" s="20" t="s">
        <v>189</v>
      </c>
      <c r="B21" s="132">
        <v>25.422397786458301</v>
      </c>
      <c r="C21" s="19"/>
      <c r="D21" s="19"/>
    </row>
    <row r="22" spans="1:10" x14ac:dyDescent="0.35">
      <c r="A22" s="20" t="s">
        <v>190</v>
      </c>
      <c r="B22" s="132">
        <v>22.3353041210224</v>
      </c>
      <c r="C22" s="19"/>
      <c r="D22" s="19"/>
    </row>
    <row r="23" spans="1:10" x14ac:dyDescent="0.35">
      <c r="A23" s="20" t="s">
        <v>191</v>
      </c>
      <c r="B23" s="132">
        <v>23.6144507710558</v>
      </c>
      <c r="C23" s="19"/>
      <c r="D23" s="19"/>
    </row>
    <row r="24" spans="1:10" x14ac:dyDescent="0.35">
      <c r="A24" s="20" t="s">
        <v>192</v>
      </c>
      <c r="B24" s="132">
        <v>26.906530676328501</v>
      </c>
      <c r="C24" s="19"/>
      <c r="D24" s="19"/>
      <c r="I24" s="21"/>
      <c r="J24" s="21"/>
    </row>
    <row r="25" spans="1:10" x14ac:dyDescent="0.35">
      <c r="A25" s="20" t="s">
        <v>193</v>
      </c>
      <c r="B25" s="132">
        <v>20.297607900943401</v>
      </c>
      <c r="C25" s="19"/>
      <c r="D25" s="19"/>
      <c r="I25" s="18"/>
      <c r="J25" s="18"/>
    </row>
    <row r="26" spans="1:10" x14ac:dyDescent="0.35">
      <c r="A26" s="20" t="s">
        <v>194</v>
      </c>
      <c r="B26" s="132">
        <v>31.9204168939984</v>
      </c>
      <c r="C26" s="19"/>
      <c r="D26" s="19"/>
    </row>
    <row r="27" spans="1:10" x14ac:dyDescent="0.35">
      <c r="A27" s="20" t="s">
        <v>9</v>
      </c>
      <c r="B27" s="132">
        <v>23.564823047116299</v>
      </c>
      <c r="C27" s="19"/>
      <c r="D27" s="19"/>
    </row>
    <row r="28" spans="1:10" ht="30" customHeight="1" thickBot="1" x14ac:dyDescent="0.4">
      <c r="A28" s="43"/>
      <c r="B28" s="107"/>
    </row>
    <row r="29" spans="1:10" ht="45" customHeight="1" thickBot="1" x14ac:dyDescent="0.4">
      <c r="A29" s="143" t="s">
        <v>134</v>
      </c>
      <c r="B29" s="145"/>
      <c r="C29" s="7"/>
      <c r="D29" s="8"/>
    </row>
    <row r="30" spans="1:10" x14ac:dyDescent="0.35">
      <c r="A30" s="22" t="s">
        <v>10</v>
      </c>
      <c r="B30" s="26">
        <v>988</v>
      </c>
      <c r="C30" s="23"/>
      <c r="D30" s="23"/>
    </row>
    <row r="31" spans="1:10" x14ac:dyDescent="0.35">
      <c r="A31" s="24" t="s">
        <v>11</v>
      </c>
      <c r="B31" s="28">
        <v>11910</v>
      </c>
      <c r="C31" s="23"/>
      <c r="D31" s="23"/>
    </row>
    <row r="32" spans="1:10" x14ac:dyDescent="0.35">
      <c r="A32" s="24" t="s">
        <v>12</v>
      </c>
      <c r="B32" s="28">
        <v>1398</v>
      </c>
      <c r="C32" s="23"/>
      <c r="D32" s="23"/>
    </row>
    <row r="33" spans="1:9" x14ac:dyDescent="0.35">
      <c r="A33" s="24" t="s">
        <v>2</v>
      </c>
      <c r="B33" s="28">
        <v>888</v>
      </c>
      <c r="C33" s="23"/>
      <c r="D33" s="23"/>
    </row>
    <row r="34" spans="1:9" x14ac:dyDescent="0.35">
      <c r="A34" s="24" t="s">
        <v>13</v>
      </c>
      <c r="B34" s="28">
        <v>511</v>
      </c>
      <c r="C34" s="23"/>
      <c r="D34" s="23"/>
    </row>
    <row r="35" spans="1:9" x14ac:dyDescent="0.35">
      <c r="A35" s="24" t="s">
        <v>14</v>
      </c>
      <c r="B35" s="28">
        <v>265</v>
      </c>
      <c r="C35" s="23"/>
      <c r="D35" s="23"/>
    </row>
    <row r="36" spans="1:9" x14ac:dyDescent="0.35">
      <c r="A36" s="24" t="s">
        <v>15</v>
      </c>
      <c r="B36" s="28">
        <v>7004</v>
      </c>
      <c r="C36" s="23"/>
      <c r="D36" s="23"/>
    </row>
    <row r="37" spans="1:9" x14ac:dyDescent="0.35">
      <c r="A37" s="24" t="s">
        <v>16</v>
      </c>
      <c r="B37" s="28">
        <v>954</v>
      </c>
      <c r="C37" s="23"/>
      <c r="D37" s="23"/>
    </row>
    <row r="38" spans="1:9" x14ac:dyDescent="0.35">
      <c r="A38" s="24" t="s">
        <v>17</v>
      </c>
      <c r="B38" s="133">
        <f>SUM(B30:B37)</f>
        <v>23918</v>
      </c>
      <c r="C38" s="23"/>
      <c r="D38" s="23"/>
    </row>
    <row r="39" spans="1:9" ht="30" customHeight="1" thickBot="1" x14ac:dyDescent="0.4"/>
    <row r="40" spans="1:9" ht="44.25" customHeight="1" thickBot="1" x14ac:dyDescent="0.4">
      <c r="A40" s="143" t="s">
        <v>18</v>
      </c>
      <c r="B40" s="145"/>
      <c r="C40" s="14"/>
      <c r="D40" s="15"/>
    </row>
    <row r="41" spans="1:9" x14ac:dyDescent="0.35">
      <c r="A41" s="22" t="s">
        <v>3</v>
      </c>
      <c r="B41" s="137">
        <v>41.3</v>
      </c>
      <c r="C41" s="19"/>
      <c r="D41" s="19"/>
    </row>
    <row r="42" spans="1:9" x14ac:dyDescent="0.35">
      <c r="A42" s="24" t="s">
        <v>4</v>
      </c>
      <c r="B42" s="138" t="s">
        <v>206</v>
      </c>
      <c r="C42" s="19"/>
      <c r="D42" s="19"/>
    </row>
    <row r="43" spans="1:9" x14ac:dyDescent="0.35">
      <c r="A43" s="24" t="s">
        <v>5</v>
      </c>
      <c r="B43" s="138" t="s">
        <v>206</v>
      </c>
      <c r="C43" s="19"/>
      <c r="D43" s="19"/>
    </row>
    <row r="44" spans="1:9" x14ac:dyDescent="0.35">
      <c r="A44" s="24" t="s">
        <v>171</v>
      </c>
      <c r="B44" s="138" t="s">
        <v>206</v>
      </c>
      <c r="C44" s="19"/>
      <c r="D44" s="19"/>
    </row>
    <row r="45" spans="1:9" x14ac:dyDescent="0.35">
      <c r="A45" s="24" t="s">
        <v>7</v>
      </c>
      <c r="B45" s="137">
        <v>38.1</v>
      </c>
      <c r="C45" s="19"/>
      <c r="D45" s="19"/>
    </row>
    <row r="46" spans="1:9" x14ac:dyDescent="0.35">
      <c r="A46" s="24" t="s">
        <v>24</v>
      </c>
      <c r="B46" s="137">
        <v>22.9</v>
      </c>
      <c r="C46" s="19"/>
      <c r="D46" s="19"/>
    </row>
    <row r="47" spans="1:9" ht="30.75" customHeight="1" thickBot="1" x14ac:dyDescent="0.4">
      <c r="B47" s="139"/>
      <c r="I47" s="140"/>
    </row>
    <row r="48" spans="1:9" ht="57" customHeight="1" thickBot="1" x14ac:dyDescent="0.4">
      <c r="A48" s="155" t="s">
        <v>135</v>
      </c>
      <c r="B48" s="156"/>
      <c r="C48" s="156"/>
      <c r="D48" s="156"/>
      <c r="E48" s="157"/>
    </row>
    <row r="49" spans="1:5" ht="15" thickBot="1" x14ac:dyDescent="0.4">
      <c r="A49" s="148" t="s">
        <v>25</v>
      </c>
      <c r="B49" s="152" t="s">
        <v>26</v>
      </c>
      <c r="C49" s="153"/>
      <c r="D49" s="154"/>
      <c r="E49" s="146" t="s">
        <v>17</v>
      </c>
    </row>
    <row r="50" spans="1:5" ht="15" thickBot="1" x14ac:dyDescent="0.4">
      <c r="A50" s="149"/>
      <c r="B50" s="25" t="s">
        <v>27</v>
      </c>
      <c r="C50" s="25" t="s">
        <v>28</v>
      </c>
      <c r="D50" s="130" t="s">
        <v>16</v>
      </c>
      <c r="E50" s="147"/>
    </row>
    <row r="51" spans="1:5" x14ac:dyDescent="0.35">
      <c r="A51" s="10" t="s">
        <v>2</v>
      </c>
      <c r="B51" s="26">
        <v>0</v>
      </c>
      <c r="C51" s="26">
        <v>0</v>
      </c>
      <c r="D51" s="26">
        <f>E51-(B51+C51)</f>
        <v>1</v>
      </c>
      <c r="E51" s="27">
        <v>1</v>
      </c>
    </row>
    <row r="52" spans="1:5" x14ac:dyDescent="0.35">
      <c r="A52" s="12" t="s">
        <v>3</v>
      </c>
      <c r="B52" s="28">
        <v>0</v>
      </c>
      <c r="C52" s="28">
        <v>0</v>
      </c>
      <c r="D52" s="26">
        <f t="shared" ref="D52:D57" si="0">E52-(B52+C52)</f>
        <v>4</v>
      </c>
      <c r="E52" s="27">
        <v>4</v>
      </c>
    </row>
    <row r="53" spans="1:5" x14ac:dyDescent="0.35">
      <c r="A53" s="12" t="s">
        <v>4</v>
      </c>
      <c r="B53" s="28">
        <v>0</v>
      </c>
      <c r="C53" s="28">
        <v>0</v>
      </c>
      <c r="D53" s="26">
        <f t="shared" si="0"/>
        <v>0</v>
      </c>
      <c r="E53" s="27">
        <v>0</v>
      </c>
    </row>
    <row r="54" spans="1:5" x14ac:dyDescent="0.35">
      <c r="A54" s="12" t="s">
        <v>5</v>
      </c>
      <c r="B54" s="28">
        <v>0</v>
      </c>
      <c r="C54" s="28">
        <v>0</v>
      </c>
      <c r="D54" s="26">
        <f>E54-(B54+C54)</f>
        <v>0</v>
      </c>
      <c r="E54" s="27">
        <v>0</v>
      </c>
    </row>
    <row r="55" spans="1:5" x14ac:dyDescent="0.35">
      <c r="A55" s="12" t="s">
        <v>6</v>
      </c>
      <c r="B55" s="28">
        <v>0</v>
      </c>
      <c r="C55" s="28">
        <v>0</v>
      </c>
      <c r="D55" s="26">
        <f t="shared" si="0"/>
        <v>0</v>
      </c>
      <c r="E55" s="27">
        <v>0</v>
      </c>
    </row>
    <row r="56" spans="1:5" x14ac:dyDescent="0.35">
      <c r="A56" s="12" t="s">
        <v>7</v>
      </c>
      <c r="B56" s="28">
        <v>0</v>
      </c>
      <c r="C56" s="28">
        <v>0</v>
      </c>
      <c r="D56" s="26">
        <f t="shared" si="0"/>
        <v>0</v>
      </c>
      <c r="E56" s="27">
        <v>0</v>
      </c>
    </row>
    <row r="57" spans="1:5" x14ac:dyDescent="0.35">
      <c r="A57" s="12" t="s">
        <v>29</v>
      </c>
      <c r="B57" s="28">
        <v>0</v>
      </c>
      <c r="C57" s="28">
        <v>0</v>
      </c>
      <c r="D57" s="26">
        <f t="shared" si="0"/>
        <v>1</v>
      </c>
      <c r="E57" s="27">
        <v>1</v>
      </c>
    </row>
    <row r="58" spans="1:5" x14ac:dyDescent="0.35">
      <c r="A58" s="12" t="s">
        <v>8</v>
      </c>
      <c r="B58" s="28">
        <v>0</v>
      </c>
      <c r="C58" s="28">
        <v>1</v>
      </c>
      <c r="D58" s="26">
        <f>E58-(B58+C58)</f>
        <v>7</v>
      </c>
      <c r="E58" s="27">
        <v>8</v>
      </c>
    </row>
    <row r="59" spans="1:5" x14ac:dyDescent="0.35">
      <c r="A59" s="12" t="s">
        <v>17</v>
      </c>
      <c r="B59" s="29">
        <f>SUM(B51:B58)</f>
        <v>0</v>
      </c>
      <c r="C59" s="29">
        <f>SUM(C51:C58)</f>
        <v>1</v>
      </c>
      <c r="D59" s="26">
        <f>E59-(B59+C59)</f>
        <v>13</v>
      </c>
      <c r="E59" s="29">
        <v>14</v>
      </c>
    </row>
    <row r="60" spans="1:5" ht="30" customHeight="1" thickBot="1" x14ac:dyDescent="0.4">
      <c r="C60" s="14"/>
    </row>
    <row r="61" spans="1:5" ht="36" customHeight="1" thickBot="1" x14ac:dyDescent="0.4">
      <c r="A61" s="143" t="s">
        <v>136</v>
      </c>
      <c r="B61" s="144"/>
      <c r="C61" s="145"/>
    </row>
    <row r="62" spans="1:5" x14ac:dyDescent="0.35">
      <c r="A62" s="118"/>
      <c r="B62" s="119" t="s">
        <v>30</v>
      </c>
      <c r="C62" s="120" t="s">
        <v>31</v>
      </c>
    </row>
    <row r="63" spans="1:5" x14ac:dyDescent="0.35">
      <c r="A63" s="24" t="s">
        <v>2</v>
      </c>
      <c r="B63" s="141">
        <v>30</v>
      </c>
      <c r="C63" s="141">
        <v>31</v>
      </c>
    </row>
    <row r="64" spans="1:5" x14ac:dyDescent="0.35">
      <c r="A64" s="24" t="s">
        <v>19</v>
      </c>
      <c r="B64" s="141">
        <v>175</v>
      </c>
      <c r="C64" s="141">
        <v>91</v>
      </c>
    </row>
    <row r="65" spans="1:3" x14ac:dyDescent="0.35">
      <c r="A65" s="24" t="s">
        <v>20</v>
      </c>
      <c r="B65" s="142" t="s">
        <v>206</v>
      </c>
      <c r="C65" s="142" t="s">
        <v>206</v>
      </c>
    </row>
    <row r="66" spans="1:3" x14ac:dyDescent="0.35">
      <c r="A66" s="24" t="s">
        <v>22</v>
      </c>
      <c r="B66" s="142" t="s">
        <v>206</v>
      </c>
      <c r="C66" s="142">
        <v>47</v>
      </c>
    </row>
    <row r="67" spans="1:3" x14ac:dyDescent="0.35">
      <c r="A67" s="24" t="s">
        <v>21</v>
      </c>
      <c r="B67" s="142">
        <v>7</v>
      </c>
      <c r="C67" s="142" t="s">
        <v>206</v>
      </c>
    </row>
    <row r="68" spans="1:3" x14ac:dyDescent="0.35">
      <c r="A68" s="24" t="s">
        <v>23</v>
      </c>
      <c r="B68" s="141">
        <v>78</v>
      </c>
      <c r="C68" s="141">
        <v>23</v>
      </c>
    </row>
    <row r="69" spans="1:3" x14ac:dyDescent="0.35">
      <c r="A69" s="24" t="s">
        <v>32</v>
      </c>
      <c r="B69" s="141">
        <v>35</v>
      </c>
      <c r="C69" s="141">
        <v>46</v>
      </c>
    </row>
    <row r="70" spans="1:3" ht="60.75" customHeight="1" x14ac:dyDescent="0.35">
      <c r="A70" s="12" t="s">
        <v>181</v>
      </c>
      <c r="B70" s="141">
        <v>32</v>
      </c>
      <c r="C70" s="142">
        <v>14</v>
      </c>
    </row>
    <row r="71" spans="1:3" x14ac:dyDescent="0.35">
      <c r="A71" s="24" t="s">
        <v>33</v>
      </c>
      <c r="B71" s="141">
        <f>118+514</f>
        <v>632</v>
      </c>
      <c r="C71" s="141">
        <f>133+539</f>
        <v>672</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abSelected="1" topLeftCell="A15" zoomScale="85" zoomScaleNormal="85" workbookViewId="0">
      <selection activeCell="E60" sqref="E60"/>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9" t="s">
        <v>182</v>
      </c>
      <c r="B1" s="170"/>
      <c r="C1" s="170"/>
      <c r="D1" s="170"/>
      <c r="E1" s="171"/>
      <c r="F1" s="30"/>
      <c r="G1" s="30"/>
      <c r="H1" s="30"/>
      <c r="I1" s="30"/>
      <c r="J1" s="30"/>
      <c r="K1" s="30"/>
    </row>
    <row r="2" spans="1:11" ht="15.75" customHeight="1" thickBot="1" x14ac:dyDescent="0.4">
      <c r="D2" s="108" t="s">
        <v>183</v>
      </c>
      <c r="E2" s="109" t="str">
        <f>'Rail Service (Item Nos. 1-6)'!E2</f>
        <v>Expiration Date: 12/31/2022</v>
      </c>
    </row>
    <row r="3" spans="1:11" ht="15" customHeight="1" x14ac:dyDescent="0.35">
      <c r="A3" s="161" t="str">
        <f>'Rail Service (Item Nos. 1-6)'!A3</f>
        <v>Railroad: CPRS</v>
      </c>
      <c r="B3" s="172" t="str">
        <f>'Rail Service (Item Nos. 1-6)'!B3:B4</f>
        <v>Year: 2022</v>
      </c>
      <c r="C3" s="172" t="str">
        <f>'Rail Service (Item Nos. 1-6)'!C3:C4</f>
        <v>Reporting Week: 51</v>
      </c>
      <c r="D3" s="31" t="s">
        <v>0</v>
      </c>
      <c r="E3" s="4">
        <f>'Rail Service (Item Nos. 1-6)'!E3</f>
        <v>44913</v>
      </c>
      <c r="F3" s="14"/>
      <c r="G3" s="16"/>
      <c r="H3" s="16"/>
      <c r="I3" s="14"/>
      <c r="J3" s="9"/>
      <c r="K3" s="32"/>
    </row>
    <row r="4" spans="1:11" ht="15" thickBot="1" x14ac:dyDescent="0.4">
      <c r="A4" s="162"/>
      <c r="B4" s="173"/>
      <c r="C4" s="173"/>
      <c r="D4" s="33" t="s">
        <v>1</v>
      </c>
      <c r="E4" s="6">
        <f>E3+6</f>
        <v>44919</v>
      </c>
      <c r="F4" s="14"/>
      <c r="G4" s="16"/>
      <c r="H4" s="16"/>
      <c r="I4" s="14"/>
      <c r="J4" s="9"/>
      <c r="K4" s="32"/>
    </row>
    <row r="5" spans="1:11" ht="15" thickBot="1" x14ac:dyDescent="0.4">
      <c r="A5" s="15"/>
      <c r="B5" s="15"/>
      <c r="C5" s="9"/>
    </row>
    <row r="6" spans="1:11" ht="125.25" customHeight="1" thickBot="1" x14ac:dyDescent="0.4">
      <c r="A6" s="174" t="s">
        <v>34</v>
      </c>
      <c r="B6" s="175"/>
      <c r="C6" s="175"/>
      <c r="D6" s="176"/>
    </row>
    <row r="7" spans="1:11" ht="15" thickBot="1" x14ac:dyDescent="0.4"/>
    <row r="8" spans="1:11" ht="70.5" customHeight="1" thickBot="1" x14ac:dyDescent="0.4">
      <c r="A8" s="116" t="s">
        <v>35</v>
      </c>
      <c r="B8" s="116" t="s">
        <v>36</v>
      </c>
      <c r="C8" s="25" t="s">
        <v>37</v>
      </c>
      <c r="D8" s="25" t="s">
        <v>38</v>
      </c>
      <c r="E8" s="16"/>
      <c r="F8" s="16"/>
      <c r="G8" s="16"/>
      <c r="H8" s="34"/>
      <c r="I8" s="34"/>
    </row>
    <row r="9" spans="1:11" ht="15.75" customHeight="1" x14ac:dyDescent="0.35">
      <c r="A9" s="35" t="s">
        <v>39</v>
      </c>
      <c r="B9" s="35">
        <v>0</v>
      </c>
      <c r="C9" s="35">
        <v>0</v>
      </c>
      <c r="D9" s="35">
        <v>0</v>
      </c>
      <c r="I9" s="36"/>
    </row>
    <row r="10" spans="1:11" x14ac:dyDescent="0.35">
      <c r="A10" s="37" t="s">
        <v>40</v>
      </c>
      <c r="B10" s="35">
        <v>0</v>
      </c>
      <c r="C10" s="35">
        <v>0</v>
      </c>
      <c r="D10" s="35">
        <v>0</v>
      </c>
    </row>
    <row r="11" spans="1:11" x14ac:dyDescent="0.35">
      <c r="A11" s="37" t="s">
        <v>41</v>
      </c>
      <c r="B11" s="35">
        <v>0</v>
      </c>
      <c r="C11" s="35">
        <v>0</v>
      </c>
      <c r="D11" s="35">
        <v>0</v>
      </c>
    </row>
    <row r="12" spans="1:11" x14ac:dyDescent="0.35">
      <c r="A12" s="37" t="s">
        <v>42</v>
      </c>
      <c r="B12" s="35">
        <v>0</v>
      </c>
      <c r="C12" s="35">
        <v>0</v>
      </c>
      <c r="D12" s="35">
        <v>0</v>
      </c>
    </row>
    <row r="13" spans="1:11" x14ac:dyDescent="0.35">
      <c r="A13" s="37" t="s">
        <v>43</v>
      </c>
      <c r="B13" s="35">
        <v>0</v>
      </c>
      <c r="C13" s="35">
        <v>0</v>
      </c>
      <c r="D13" s="35">
        <v>0</v>
      </c>
    </row>
    <row r="14" spans="1:11" x14ac:dyDescent="0.35">
      <c r="A14" s="37" t="s">
        <v>44</v>
      </c>
      <c r="B14" s="35">
        <v>0</v>
      </c>
      <c r="C14" s="35">
        <v>0</v>
      </c>
      <c r="D14" s="35">
        <v>0</v>
      </c>
    </row>
    <row r="15" spans="1:11" x14ac:dyDescent="0.35">
      <c r="A15" s="37" t="s">
        <v>45</v>
      </c>
      <c r="B15" s="35">
        <v>0</v>
      </c>
      <c r="C15" s="35">
        <v>0</v>
      </c>
      <c r="D15" s="35">
        <v>0</v>
      </c>
    </row>
    <row r="16" spans="1:11" x14ac:dyDescent="0.35">
      <c r="A16" s="37" t="s">
        <v>46</v>
      </c>
      <c r="B16" s="35">
        <v>0</v>
      </c>
      <c r="C16" s="35">
        <v>0</v>
      </c>
      <c r="D16" s="35">
        <v>0</v>
      </c>
    </row>
    <row r="17" spans="1:4" x14ac:dyDescent="0.35">
      <c r="A17" s="37" t="s">
        <v>47</v>
      </c>
      <c r="B17" s="35">
        <v>0</v>
      </c>
      <c r="C17" s="35">
        <v>0</v>
      </c>
      <c r="D17" s="35">
        <v>0</v>
      </c>
    </row>
    <row r="18" spans="1:4" x14ac:dyDescent="0.35">
      <c r="A18" s="37" t="s">
        <v>48</v>
      </c>
      <c r="B18" s="35">
        <v>4</v>
      </c>
      <c r="C18" s="35">
        <v>0</v>
      </c>
      <c r="D18" s="35">
        <v>4</v>
      </c>
    </row>
    <row r="19" spans="1:4" x14ac:dyDescent="0.35">
      <c r="A19" s="37" t="s">
        <v>49</v>
      </c>
      <c r="B19" s="35">
        <v>1</v>
      </c>
      <c r="C19" s="35">
        <v>0</v>
      </c>
      <c r="D19" s="35">
        <v>1</v>
      </c>
    </row>
    <row r="20" spans="1:4" x14ac:dyDescent="0.35">
      <c r="A20" s="37" t="s">
        <v>50</v>
      </c>
      <c r="B20" s="35">
        <v>1</v>
      </c>
      <c r="C20" s="35">
        <v>0</v>
      </c>
      <c r="D20" s="35">
        <v>1</v>
      </c>
    </row>
    <row r="21" spans="1:4" x14ac:dyDescent="0.35">
      <c r="A21" s="37" t="s">
        <v>51</v>
      </c>
      <c r="B21" s="35">
        <v>0</v>
      </c>
      <c r="C21" s="35">
        <v>0</v>
      </c>
      <c r="D21" s="35">
        <v>0</v>
      </c>
    </row>
    <row r="22" spans="1:4" x14ac:dyDescent="0.35">
      <c r="A22" s="37" t="s">
        <v>52</v>
      </c>
      <c r="B22" s="35">
        <v>32</v>
      </c>
      <c r="C22" s="35">
        <v>0</v>
      </c>
      <c r="D22" s="35">
        <v>32</v>
      </c>
    </row>
    <row r="23" spans="1:4" x14ac:dyDescent="0.35">
      <c r="A23" s="37" t="s">
        <v>53</v>
      </c>
      <c r="B23" s="35">
        <v>0</v>
      </c>
      <c r="C23" s="35">
        <v>0</v>
      </c>
      <c r="D23" s="35">
        <v>0</v>
      </c>
    </row>
    <row r="24" spans="1:4" x14ac:dyDescent="0.35">
      <c r="A24" s="37" t="s">
        <v>54</v>
      </c>
      <c r="B24" s="35">
        <v>0</v>
      </c>
      <c r="C24" s="35">
        <v>0</v>
      </c>
      <c r="D24" s="35">
        <v>0</v>
      </c>
    </row>
    <row r="25" spans="1:4" x14ac:dyDescent="0.35">
      <c r="A25" s="37" t="s">
        <v>55</v>
      </c>
      <c r="B25" s="35">
        <v>0</v>
      </c>
      <c r="C25" s="35">
        <v>0</v>
      </c>
      <c r="D25" s="35">
        <v>0</v>
      </c>
    </row>
    <row r="26" spans="1:4" x14ac:dyDescent="0.35">
      <c r="A26" s="37" t="s">
        <v>56</v>
      </c>
      <c r="B26" s="35">
        <v>0</v>
      </c>
      <c r="C26" s="35">
        <v>0</v>
      </c>
      <c r="D26" s="35">
        <v>0</v>
      </c>
    </row>
    <row r="27" spans="1:4" x14ac:dyDescent="0.35">
      <c r="A27" s="37" t="s">
        <v>57</v>
      </c>
      <c r="B27" s="35">
        <v>0</v>
      </c>
      <c r="C27" s="35">
        <v>0</v>
      </c>
      <c r="D27" s="35">
        <v>0</v>
      </c>
    </row>
    <row r="28" spans="1:4" x14ac:dyDescent="0.35">
      <c r="A28" s="37" t="s">
        <v>58</v>
      </c>
      <c r="B28" s="35">
        <v>6</v>
      </c>
      <c r="C28" s="35">
        <v>0</v>
      </c>
      <c r="D28" s="35">
        <v>6</v>
      </c>
    </row>
    <row r="29" spans="1:4" x14ac:dyDescent="0.35">
      <c r="A29" s="37" t="s">
        <v>59</v>
      </c>
      <c r="B29" s="35">
        <v>679</v>
      </c>
      <c r="C29" s="35">
        <v>427</v>
      </c>
      <c r="D29" s="35">
        <v>252</v>
      </c>
    </row>
    <row r="30" spans="1:4" x14ac:dyDescent="0.35">
      <c r="A30" s="37" t="s">
        <v>60</v>
      </c>
      <c r="B30" s="35">
        <v>0</v>
      </c>
      <c r="C30" s="35">
        <v>0</v>
      </c>
      <c r="D30" s="35">
        <v>0</v>
      </c>
    </row>
    <row r="31" spans="1:4" x14ac:dyDescent="0.35">
      <c r="A31" s="37" t="s">
        <v>61</v>
      </c>
      <c r="B31" s="35">
        <v>0</v>
      </c>
      <c r="C31" s="35">
        <v>0</v>
      </c>
      <c r="D31" s="35">
        <v>0</v>
      </c>
    </row>
    <row r="32" spans="1:4" x14ac:dyDescent="0.35">
      <c r="A32" s="37" t="s">
        <v>62</v>
      </c>
      <c r="B32" s="35">
        <v>8</v>
      </c>
      <c r="C32" s="35">
        <v>0</v>
      </c>
      <c r="D32" s="35">
        <v>8</v>
      </c>
    </row>
    <row r="33" spans="1:4" x14ac:dyDescent="0.35">
      <c r="A33" s="37" t="s">
        <v>63</v>
      </c>
      <c r="B33" s="35">
        <v>0</v>
      </c>
      <c r="C33" s="35">
        <v>0</v>
      </c>
      <c r="D33" s="35">
        <v>0</v>
      </c>
    </row>
    <row r="34" spans="1:4" x14ac:dyDescent="0.35">
      <c r="A34" s="37" t="s">
        <v>64</v>
      </c>
      <c r="B34" s="35">
        <v>889</v>
      </c>
      <c r="C34" s="35">
        <v>806</v>
      </c>
      <c r="D34" s="35">
        <v>83</v>
      </c>
    </row>
    <row r="35" spans="1:4" x14ac:dyDescent="0.35">
      <c r="A35" s="37" t="s">
        <v>65</v>
      </c>
      <c r="B35" s="35">
        <v>0</v>
      </c>
      <c r="C35" s="35">
        <v>0</v>
      </c>
      <c r="D35" s="35">
        <v>0</v>
      </c>
    </row>
    <row r="36" spans="1:4" x14ac:dyDescent="0.35">
      <c r="A36" s="37" t="s">
        <v>66</v>
      </c>
      <c r="B36" s="35">
        <v>0</v>
      </c>
      <c r="C36" s="35">
        <v>0</v>
      </c>
      <c r="D36" s="35">
        <v>0</v>
      </c>
    </row>
    <row r="37" spans="1:4" x14ac:dyDescent="0.35">
      <c r="A37" s="37" t="s">
        <v>67</v>
      </c>
      <c r="B37" s="35">
        <v>0</v>
      </c>
      <c r="C37" s="35">
        <v>0</v>
      </c>
      <c r="D37" s="35">
        <v>0</v>
      </c>
    </row>
    <row r="38" spans="1:4" x14ac:dyDescent="0.35">
      <c r="A38" s="37" t="s">
        <v>68</v>
      </c>
      <c r="B38" s="35">
        <v>0</v>
      </c>
      <c r="C38" s="35">
        <v>0</v>
      </c>
      <c r="D38" s="35">
        <v>0</v>
      </c>
    </row>
    <row r="39" spans="1:4" x14ac:dyDescent="0.35">
      <c r="A39" s="37" t="s">
        <v>69</v>
      </c>
      <c r="B39" s="35">
        <v>0</v>
      </c>
      <c r="C39" s="35">
        <v>0</v>
      </c>
      <c r="D39" s="35">
        <v>0</v>
      </c>
    </row>
    <row r="40" spans="1:4" x14ac:dyDescent="0.35">
      <c r="A40" s="37" t="s">
        <v>70</v>
      </c>
      <c r="B40" s="35">
        <v>1</v>
      </c>
      <c r="C40" s="35">
        <v>0</v>
      </c>
      <c r="D40" s="35">
        <v>1</v>
      </c>
    </row>
    <row r="41" spans="1:4" x14ac:dyDescent="0.35">
      <c r="A41" s="37" t="s">
        <v>71</v>
      </c>
      <c r="B41" s="35">
        <v>0</v>
      </c>
      <c r="C41" s="35">
        <v>0</v>
      </c>
      <c r="D41" s="35">
        <v>0</v>
      </c>
    </row>
    <row r="42" spans="1:4" x14ac:dyDescent="0.35">
      <c r="A42" s="37" t="s">
        <v>72</v>
      </c>
      <c r="B42" s="35">
        <v>0</v>
      </c>
      <c r="C42" s="35">
        <v>0</v>
      </c>
      <c r="D42" s="35">
        <v>0</v>
      </c>
    </row>
    <row r="43" spans="1:4" x14ac:dyDescent="0.35">
      <c r="A43" s="37" t="s">
        <v>73</v>
      </c>
      <c r="B43" s="35">
        <v>0</v>
      </c>
      <c r="C43" s="35">
        <v>0</v>
      </c>
      <c r="D43" s="35">
        <v>0</v>
      </c>
    </row>
    <row r="44" spans="1:4" x14ac:dyDescent="0.35">
      <c r="A44" s="37" t="s">
        <v>74</v>
      </c>
      <c r="B44" s="35">
        <v>0</v>
      </c>
      <c r="C44" s="35">
        <v>0</v>
      </c>
      <c r="D44" s="35">
        <v>0</v>
      </c>
    </row>
    <row r="45" spans="1:4" x14ac:dyDescent="0.35">
      <c r="A45" s="37" t="s">
        <v>75</v>
      </c>
      <c r="B45" s="35">
        <v>0</v>
      </c>
      <c r="C45" s="35">
        <v>0</v>
      </c>
      <c r="D45" s="35">
        <v>0</v>
      </c>
    </row>
    <row r="46" spans="1:4" x14ac:dyDescent="0.35">
      <c r="A46" s="37" t="s">
        <v>76</v>
      </c>
      <c r="B46" s="35">
        <v>0</v>
      </c>
      <c r="C46" s="35">
        <v>0</v>
      </c>
      <c r="D46" s="35">
        <v>0</v>
      </c>
    </row>
    <row r="47" spans="1:4" x14ac:dyDescent="0.35">
      <c r="A47" s="37" t="s">
        <v>77</v>
      </c>
      <c r="B47" s="35">
        <v>0</v>
      </c>
      <c r="C47" s="35">
        <v>0</v>
      </c>
      <c r="D47" s="35">
        <v>0</v>
      </c>
    </row>
    <row r="48" spans="1:4" x14ac:dyDescent="0.35">
      <c r="A48" s="37" t="s">
        <v>78</v>
      </c>
      <c r="B48" s="35">
        <v>0</v>
      </c>
      <c r="C48" s="35">
        <v>0</v>
      </c>
      <c r="D48" s="35">
        <v>0</v>
      </c>
    </row>
    <row r="49" spans="1:19" x14ac:dyDescent="0.35">
      <c r="A49" s="37" t="s">
        <v>79</v>
      </c>
      <c r="B49" s="35">
        <v>0</v>
      </c>
      <c r="C49" s="35">
        <v>0</v>
      </c>
      <c r="D49" s="35">
        <v>0</v>
      </c>
    </row>
    <row r="50" spans="1:19" x14ac:dyDescent="0.35">
      <c r="A50" s="37" t="s">
        <v>80</v>
      </c>
      <c r="B50" s="35">
        <v>0</v>
      </c>
      <c r="C50" s="35">
        <v>0</v>
      </c>
      <c r="D50" s="35">
        <v>0</v>
      </c>
    </row>
    <row r="51" spans="1:19" x14ac:dyDescent="0.35">
      <c r="A51" s="37" t="s">
        <v>81</v>
      </c>
      <c r="B51" s="35">
        <v>0</v>
      </c>
      <c r="C51" s="35">
        <v>0</v>
      </c>
      <c r="D51" s="35">
        <v>0</v>
      </c>
    </row>
    <row r="52" spans="1:19" x14ac:dyDescent="0.35">
      <c r="A52" s="37" t="s">
        <v>82</v>
      </c>
      <c r="B52" s="35">
        <v>0</v>
      </c>
      <c r="C52" s="35">
        <v>0</v>
      </c>
      <c r="D52" s="35">
        <v>0</v>
      </c>
    </row>
    <row r="53" spans="1:19" x14ac:dyDescent="0.35">
      <c r="A53" s="37" t="s">
        <v>83</v>
      </c>
      <c r="B53" s="35">
        <v>0</v>
      </c>
      <c r="C53" s="35">
        <v>0</v>
      </c>
      <c r="D53" s="35">
        <v>0</v>
      </c>
    </row>
    <row r="54" spans="1:19" x14ac:dyDescent="0.35">
      <c r="A54" s="37" t="s">
        <v>84</v>
      </c>
      <c r="B54" s="35">
        <v>25</v>
      </c>
      <c r="C54" s="35">
        <v>0</v>
      </c>
      <c r="D54" s="35">
        <v>25</v>
      </c>
    </row>
    <row r="55" spans="1:19" x14ac:dyDescent="0.35">
      <c r="A55" s="37" t="s">
        <v>85</v>
      </c>
      <c r="B55" s="35">
        <v>0</v>
      </c>
      <c r="C55" s="35">
        <v>0</v>
      </c>
      <c r="D55" s="35">
        <v>0</v>
      </c>
    </row>
    <row r="56" spans="1:19" x14ac:dyDescent="0.35">
      <c r="A56" s="37" t="s">
        <v>86</v>
      </c>
      <c r="B56" s="35">
        <v>0</v>
      </c>
      <c r="C56" s="35">
        <v>0</v>
      </c>
      <c r="D56" s="35">
        <v>0</v>
      </c>
    </row>
    <row r="57" spans="1:19" x14ac:dyDescent="0.35">
      <c r="A57" s="37" t="s">
        <v>17</v>
      </c>
      <c r="B57" s="35">
        <f>SUM(B9:B56)</f>
        <v>1646</v>
      </c>
      <c r="C57" s="35">
        <f>SUM(C9:C56)</f>
        <v>1233</v>
      </c>
      <c r="D57" s="35">
        <f>SUM(D9:D56)</f>
        <v>413</v>
      </c>
    </row>
    <row r="61" spans="1:19" ht="31.5" customHeight="1" x14ac:dyDescent="0.35">
      <c r="A61" s="38"/>
      <c r="B61" s="39"/>
      <c r="C61" s="39"/>
      <c r="D61" s="39"/>
      <c r="E61" s="39"/>
      <c r="F61" s="39"/>
      <c r="G61" s="39"/>
      <c r="H61" s="39"/>
      <c r="I61" s="39"/>
      <c r="J61" s="39"/>
      <c r="K61" s="39"/>
      <c r="L61" s="39"/>
      <c r="M61" s="39"/>
      <c r="N61" s="39"/>
      <c r="O61" s="39"/>
      <c r="P61" s="39"/>
      <c r="Q61" s="39"/>
      <c r="R61" s="39"/>
      <c r="S61" s="39"/>
    </row>
    <row r="62" spans="1:19" x14ac:dyDescent="0.35">
      <c r="A62" s="40"/>
      <c r="B62" s="41"/>
      <c r="C62" s="41"/>
      <c r="D62" s="41"/>
      <c r="E62" s="41"/>
      <c r="F62" s="41"/>
      <c r="G62" s="41"/>
      <c r="H62" s="41"/>
      <c r="I62" s="41"/>
      <c r="J62" s="41"/>
      <c r="K62" s="41"/>
      <c r="L62" s="41"/>
      <c r="M62" s="41"/>
      <c r="N62" s="41"/>
      <c r="O62" s="41"/>
      <c r="P62" s="41"/>
      <c r="Q62" s="41"/>
      <c r="R62" s="41"/>
      <c r="S62" s="41"/>
    </row>
    <row r="63" spans="1:19" x14ac:dyDescent="0.35">
      <c r="A63" s="40"/>
      <c r="B63" s="41"/>
      <c r="C63" s="41"/>
      <c r="D63" s="41"/>
      <c r="E63" s="41"/>
      <c r="F63" s="41"/>
      <c r="G63" s="41"/>
      <c r="H63" s="41"/>
      <c r="I63" s="41"/>
      <c r="J63" s="41"/>
      <c r="K63" s="41"/>
      <c r="L63" s="41"/>
      <c r="M63" s="41"/>
      <c r="N63" s="41"/>
      <c r="O63" s="41"/>
      <c r="P63" s="41"/>
      <c r="Q63" s="41"/>
      <c r="R63" s="41"/>
      <c r="S63" s="41"/>
    </row>
    <row r="64" spans="1:19" x14ac:dyDescent="0.35">
      <c r="A64" s="40"/>
      <c r="B64" s="41"/>
      <c r="C64" s="41"/>
      <c r="D64" s="41"/>
      <c r="E64" s="41"/>
      <c r="F64" s="41"/>
      <c r="G64" s="41"/>
      <c r="H64" s="41"/>
      <c r="I64" s="41"/>
      <c r="J64" s="41"/>
      <c r="K64" s="41"/>
      <c r="L64" s="41"/>
      <c r="M64" s="41"/>
      <c r="N64" s="41"/>
      <c r="O64" s="41"/>
      <c r="P64" s="41"/>
      <c r="Q64" s="41"/>
      <c r="R64" s="41"/>
      <c r="S64" s="41"/>
    </row>
    <row r="65" spans="1:19" x14ac:dyDescent="0.35">
      <c r="A65" s="40"/>
      <c r="B65" s="41"/>
      <c r="C65" s="41"/>
      <c r="D65" s="41"/>
      <c r="E65" s="41"/>
      <c r="F65" s="41"/>
      <c r="G65" s="41"/>
      <c r="H65" s="41"/>
      <c r="I65" s="41"/>
      <c r="J65" s="41"/>
      <c r="K65" s="41"/>
      <c r="L65" s="41"/>
      <c r="M65" s="41"/>
      <c r="N65" s="41"/>
      <c r="O65" s="41"/>
      <c r="P65" s="41"/>
      <c r="Q65" s="41"/>
      <c r="R65" s="41"/>
      <c r="S65" s="41"/>
    </row>
    <row r="66" spans="1:19" x14ac:dyDescent="0.35">
      <c r="A66" s="40"/>
      <c r="B66" s="41"/>
      <c r="C66" s="41"/>
      <c r="D66" s="41"/>
      <c r="E66" s="41"/>
      <c r="F66" s="41"/>
      <c r="G66" s="41"/>
      <c r="H66" s="41"/>
      <c r="I66" s="41"/>
      <c r="J66" s="41"/>
      <c r="K66" s="41"/>
      <c r="L66" s="41"/>
      <c r="M66" s="41"/>
      <c r="N66" s="41"/>
      <c r="O66" s="41"/>
      <c r="P66" s="41"/>
      <c r="Q66" s="41"/>
      <c r="R66" s="41"/>
      <c r="S66" s="41"/>
    </row>
    <row r="67" spans="1:19" x14ac:dyDescent="0.35">
      <c r="A67" s="40"/>
      <c r="B67" s="41"/>
      <c r="C67" s="41"/>
      <c r="D67" s="41"/>
      <c r="E67" s="41"/>
      <c r="F67" s="41"/>
      <c r="G67" s="41"/>
      <c r="H67" s="41"/>
      <c r="I67" s="41"/>
      <c r="J67" s="41"/>
      <c r="K67" s="41"/>
      <c r="L67" s="41"/>
      <c r="M67" s="41"/>
      <c r="N67" s="41"/>
      <c r="O67" s="41"/>
      <c r="P67" s="41"/>
      <c r="Q67" s="41"/>
      <c r="R67" s="41"/>
      <c r="S67" s="41"/>
    </row>
    <row r="68" spans="1:19" ht="14.25" customHeight="1" x14ac:dyDescent="0.35">
      <c r="A68" s="42"/>
      <c r="B68" s="41"/>
      <c r="C68" s="41"/>
      <c r="D68" s="41"/>
      <c r="E68" s="41"/>
      <c r="F68" s="41"/>
      <c r="G68" s="41"/>
      <c r="H68" s="41"/>
      <c r="I68" s="41"/>
      <c r="J68" s="41"/>
      <c r="K68" s="41"/>
      <c r="L68" s="41"/>
      <c r="M68" s="41"/>
      <c r="N68" s="41"/>
      <c r="O68" s="41"/>
      <c r="P68" s="41"/>
      <c r="Q68" s="41"/>
      <c r="R68" s="41"/>
      <c r="S68" s="41"/>
    </row>
    <row r="69" spans="1:19" x14ac:dyDescent="0.35">
      <c r="A69" s="40"/>
      <c r="B69" s="41"/>
      <c r="C69" s="41"/>
      <c r="D69" s="41"/>
      <c r="E69" s="41"/>
      <c r="F69" s="41"/>
      <c r="G69" s="41"/>
      <c r="H69" s="41"/>
      <c r="I69" s="41"/>
      <c r="J69" s="41"/>
      <c r="K69" s="41"/>
      <c r="L69" s="41"/>
      <c r="M69" s="41"/>
      <c r="N69" s="41"/>
      <c r="O69" s="41"/>
      <c r="P69" s="41"/>
      <c r="Q69" s="41"/>
      <c r="R69" s="41"/>
      <c r="S69" s="41"/>
    </row>
    <row r="70" spans="1:19" x14ac:dyDescent="0.35">
      <c r="A70" s="40"/>
      <c r="B70" s="41"/>
      <c r="C70" s="41"/>
      <c r="D70" s="41"/>
      <c r="E70" s="41"/>
      <c r="F70" s="41"/>
      <c r="G70" s="41"/>
      <c r="H70" s="41"/>
      <c r="I70" s="41"/>
      <c r="J70" s="41"/>
      <c r="K70" s="41"/>
      <c r="L70" s="41"/>
      <c r="M70" s="41"/>
      <c r="N70" s="41"/>
      <c r="O70" s="41"/>
      <c r="P70" s="41"/>
      <c r="Q70" s="41"/>
      <c r="R70" s="41"/>
      <c r="S70" s="41"/>
    </row>
    <row r="71" spans="1:19" x14ac:dyDescent="0.35">
      <c r="A71" s="40"/>
      <c r="B71" s="41"/>
      <c r="C71" s="41"/>
      <c r="D71" s="41"/>
      <c r="E71" s="41"/>
      <c r="F71" s="41"/>
      <c r="G71" s="41"/>
      <c r="H71" s="41"/>
      <c r="I71" s="41"/>
      <c r="J71" s="41"/>
      <c r="K71" s="41"/>
      <c r="L71" s="41"/>
      <c r="M71" s="41"/>
      <c r="N71" s="41"/>
      <c r="O71" s="41"/>
      <c r="P71" s="41"/>
      <c r="Q71" s="41"/>
      <c r="R71" s="41"/>
      <c r="S71" s="41"/>
    </row>
    <row r="72" spans="1:19" x14ac:dyDescent="0.35">
      <c r="A72" s="40"/>
      <c r="B72" s="41"/>
      <c r="C72" s="41"/>
      <c r="D72" s="41"/>
      <c r="E72" s="41"/>
      <c r="F72" s="41"/>
      <c r="G72" s="41"/>
      <c r="H72" s="41"/>
      <c r="I72" s="41"/>
      <c r="J72" s="41"/>
      <c r="K72" s="41"/>
      <c r="L72" s="41"/>
      <c r="M72" s="41"/>
      <c r="N72" s="41"/>
      <c r="O72" s="41"/>
      <c r="P72" s="41"/>
      <c r="Q72" s="41"/>
      <c r="R72" s="41"/>
      <c r="S72" s="41"/>
    </row>
    <row r="73" spans="1:19" x14ac:dyDescent="0.35">
      <c r="A73" s="43"/>
      <c r="B73" s="43"/>
      <c r="C73" s="43"/>
      <c r="D73" s="43"/>
      <c r="E73" s="43"/>
      <c r="F73" s="43"/>
      <c r="G73" s="43"/>
      <c r="H73" s="43"/>
      <c r="I73" s="43"/>
      <c r="J73" s="43"/>
      <c r="K73" s="43"/>
      <c r="L73" s="43"/>
      <c r="M73" s="43"/>
      <c r="N73" s="43"/>
      <c r="O73" s="43"/>
      <c r="P73" s="43"/>
      <c r="Q73" s="43"/>
      <c r="R73" s="43"/>
      <c r="S73" s="43"/>
    </row>
    <row r="74" spans="1:19" x14ac:dyDescent="0.35">
      <c r="A74" s="38"/>
      <c r="B74" s="39"/>
      <c r="C74" s="39"/>
      <c r="D74" s="39"/>
      <c r="E74" s="39"/>
      <c r="F74" s="39"/>
      <c r="G74" s="39"/>
      <c r="H74" s="39"/>
      <c r="I74" s="39"/>
      <c r="J74" s="39"/>
      <c r="K74" s="39"/>
      <c r="L74" s="39"/>
      <c r="M74" s="39"/>
      <c r="N74" s="39"/>
      <c r="O74" s="39"/>
      <c r="P74" s="39"/>
      <c r="Q74" s="39"/>
      <c r="R74" s="39"/>
      <c r="S74" s="39"/>
    </row>
    <row r="75" spans="1:19" x14ac:dyDescent="0.35">
      <c r="A75" s="40"/>
      <c r="B75" s="41"/>
      <c r="C75" s="41"/>
      <c r="D75" s="41"/>
      <c r="E75" s="41"/>
      <c r="F75" s="41"/>
      <c r="G75" s="41"/>
      <c r="H75" s="41"/>
      <c r="I75" s="41"/>
      <c r="J75" s="41"/>
      <c r="K75" s="41"/>
      <c r="L75" s="41"/>
      <c r="M75" s="41"/>
      <c r="N75" s="41"/>
      <c r="O75" s="41"/>
      <c r="P75" s="41"/>
      <c r="Q75" s="41"/>
      <c r="R75" s="41"/>
      <c r="S75" s="41"/>
    </row>
    <row r="76" spans="1:19" x14ac:dyDescent="0.35">
      <c r="A76" s="40"/>
      <c r="B76" s="41"/>
      <c r="C76" s="41"/>
      <c r="D76" s="41"/>
      <c r="E76" s="41"/>
      <c r="F76" s="41"/>
      <c r="G76" s="41"/>
      <c r="H76" s="41"/>
      <c r="I76" s="41"/>
      <c r="J76" s="41"/>
      <c r="K76" s="41"/>
      <c r="L76" s="41"/>
      <c r="M76" s="41"/>
      <c r="N76" s="41"/>
      <c r="O76" s="41"/>
      <c r="P76" s="41"/>
      <c r="Q76" s="41"/>
      <c r="R76" s="41"/>
      <c r="S76" s="41"/>
    </row>
    <row r="77" spans="1:19" x14ac:dyDescent="0.35">
      <c r="A77" s="40"/>
      <c r="B77" s="41"/>
      <c r="C77" s="41"/>
      <c r="D77" s="41"/>
      <c r="E77" s="41"/>
      <c r="F77" s="41"/>
      <c r="G77" s="41"/>
      <c r="H77" s="41"/>
      <c r="I77" s="41"/>
      <c r="J77" s="41"/>
      <c r="K77" s="41"/>
      <c r="L77" s="41"/>
      <c r="M77" s="41"/>
      <c r="N77" s="41"/>
      <c r="O77" s="41"/>
      <c r="P77" s="41"/>
      <c r="Q77" s="41"/>
      <c r="R77" s="41"/>
      <c r="S77" s="41"/>
    </row>
    <row r="78" spans="1:19" x14ac:dyDescent="0.35">
      <c r="A78" s="40"/>
      <c r="B78" s="41"/>
      <c r="C78" s="41"/>
      <c r="D78" s="41"/>
      <c r="E78" s="41"/>
      <c r="F78" s="41"/>
      <c r="G78" s="41"/>
      <c r="H78" s="41"/>
      <c r="I78" s="41"/>
      <c r="J78" s="41"/>
      <c r="K78" s="41"/>
      <c r="L78" s="41"/>
      <c r="M78" s="41"/>
      <c r="N78" s="41"/>
      <c r="O78" s="41"/>
      <c r="P78" s="41"/>
      <c r="Q78" s="41"/>
      <c r="R78" s="41"/>
      <c r="S78" s="41"/>
    </row>
    <row r="79" spans="1:19" x14ac:dyDescent="0.35">
      <c r="A79" s="40"/>
      <c r="B79" s="41"/>
      <c r="C79" s="41"/>
      <c r="D79" s="41"/>
      <c r="E79" s="41"/>
      <c r="F79" s="41"/>
      <c r="G79" s="41"/>
      <c r="H79" s="41"/>
      <c r="I79" s="41"/>
      <c r="J79" s="41"/>
      <c r="K79" s="41"/>
      <c r="L79" s="41"/>
      <c r="M79" s="41"/>
      <c r="N79" s="41"/>
      <c r="O79" s="41"/>
      <c r="P79" s="41"/>
      <c r="Q79" s="41"/>
      <c r="R79" s="41"/>
      <c r="S79" s="41"/>
    </row>
    <row r="80" spans="1:19" x14ac:dyDescent="0.35">
      <c r="A80" s="40"/>
      <c r="B80" s="41"/>
      <c r="C80" s="41"/>
      <c r="D80" s="41"/>
      <c r="E80" s="41"/>
      <c r="F80" s="41"/>
      <c r="G80" s="41"/>
      <c r="H80" s="41"/>
      <c r="I80" s="41"/>
      <c r="J80" s="41"/>
      <c r="K80" s="41"/>
      <c r="L80" s="41"/>
      <c r="M80" s="41"/>
      <c r="N80" s="41"/>
      <c r="O80" s="41"/>
      <c r="P80" s="41"/>
      <c r="Q80" s="41"/>
      <c r="R80" s="41"/>
      <c r="S80" s="41"/>
    </row>
    <row r="81" spans="1:19" ht="17.25" customHeight="1" x14ac:dyDescent="0.35">
      <c r="A81" s="42"/>
      <c r="B81" s="41"/>
      <c r="C81" s="41"/>
      <c r="D81" s="41"/>
      <c r="E81" s="41"/>
      <c r="F81" s="41"/>
      <c r="G81" s="41"/>
      <c r="H81" s="41"/>
      <c r="I81" s="41"/>
      <c r="J81" s="41"/>
      <c r="K81" s="41"/>
      <c r="L81" s="41"/>
      <c r="M81" s="41"/>
      <c r="N81" s="41"/>
      <c r="O81" s="41"/>
      <c r="P81" s="41"/>
      <c r="Q81" s="41"/>
      <c r="R81" s="41"/>
      <c r="S81" s="41"/>
    </row>
    <row r="82" spans="1:19" x14ac:dyDescent="0.35">
      <c r="A82" s="40"/>
      <c r="B82" s="41"/>
      <c r="C82" s="41"/>
      <c r="D82" s="41"/>
      <c r="E82" s="41"/>
      <c r="F82" s="41"/>
      <c r="G82" s="41"/>
      <c r="H82" s="41"/>
      <c r="I82" s="41"/>
      <c r="J82" s="41"/>
      <c r="K82" s="41"/>
      <c r="L82" s="41"/>
      <c r="M82" s="41"/>
      <c r="N82" s="41"/>
      <c r="O82" s="41"/>
      <c r="P82" s="41"/>
      <c r="Q82" s="41"/>
      <c r="R82" s="41"/>
      <c r="S82" s="41"/>
    </row>
    <row r="83" spans="1:19" x14ac:dyDescent="0.35">
      <c r="A83" s="40"/>
      <c r="B83" s="41"/>
      <c r="C83" s="41"/>
      <c r="D83" s="41"/>
      <c r="E83" s="41"/>
      <c r="F83" s="41"/>
      <c r="G83" s="41"/>
      <c r="H83" s="41"/>
      <c r="I83" s="41"/>
      <c r="J83" s="41"/>
      <c r="K83" s="41"/>
      <c r="L83" s="41"/>
      <c r="M83" s="41"/>
      <c r="N83" s="41"/>
      <c r="O83" s="41"/>
      <c r="P83" s="41"/>
      <c r="Q83" s="41"/>
      <c r="R83" s="41"/>
      <c r="S83" s="41"/>
    </row>
    <row r="84" spans="1:19" x14ac:dyDescent="0.35">
      <c r="A84" s="40"/>
      <c r="B84" s="41"/>
      <c r="C84" s="41"/>
      <c r="D84" s="41"/>
      <c r="E84" s="41"/>
      <c r="F84" s="41"/>
      <c r="G84" s="41"/>
      <c r="H84" s="41"/>
      <c r="I84" s="41"/>
      <c r="J84" s="41"/>
      <c r="K84" s="41"/>
      <c r="L84" s="41"/>
      <c r="M84" s="41"/>
      <c r="N84" s="41"/>
      <c r="O84" s="41"/>
      <c r="P84" s="41"/>
      <c r="Q84" s="41"/>
      <c r="R84" s="41"/>
      <c r="S84" s="41"/>
    </row>
    <row r="85" spans="1:19" x14ac:dyDescent="0.35">
      <c r="A85" s="40"/>
      <c r="B85" s="41"/>
      <c r="C85" s="41"/>
      <c r="D85" s="41"/>
      <c r="E85" s="41"/>
      <c r="F85" s="41"/>
      <c r="G85" s="41"/>
      <c r="H85" s="41"/>
      <c r="I85" s="41"/>
      <c r="J85" s="41"/>
      <c r="K85" s="41"/>
      <c r="L85" s="41"/>
      <c r="M85" s="41"/>
      <c r="N85" s="41"/>
      <c r="O85" s="41"/>
      <c r="P85" s="41"/>
      <c r="Q85" s="41"/>
      <c r="R85" s="41"/>
      <c r="S85" s="41"/>
    </row>
    <row r="86" spans="1:19" x14ac:dyDescent="0.35">
      <c r="A86" s="43"/>
      <c r="B86" s="43"/>
      <c r="C86" s="43"/>
      <c r="D86" s="43"/>
      <c r="E86" s="43"/>
      <c r="F86" s="43"/>
      <c r="G86" s="43"/>
      <c r="H86" s="43"/>
      <c r="I86" s="43"/>
      <c r="J86" s="43"/>
      <c r="K86" s="43"/>
      <c r="L86" s="43"/>
      <c r="M86" s="43"/>
      <c r="N86" s="43"/>
      <c r="O86" s="43"/>
      <c r="P86" s="43"/>
      <c r="Q86" s="43"/>
      <c r="R86" s="43"/>
      <c r="S86" s="43"/>
    </row>
    <row r="87" spans="1:19" x14ac:dyDescent="0.35">
      <c r="A87" s="43"/>
      <c r="B87" s="43"/>
      <c r="C87" s="168"/>
      <c r="D87" s="168"/>
      <c r="E87" s="168"/>
      <c r="F87" s="168"/>
      <c r="G87" s="168"/>
      <c r="H87" s="168"/>
      <c r="I87" s="168"/>
      <c r="J87" s="168"/>
      <c r="K87" s="168"/>
      <c r="L87" s="168"/>
      <c r="M87" s="168"/>
      <c r="N87" s="168"/>
      <c r="O87" s="168"/>
      <c r="P87" s="168"/>
      <c r="Q87" s="168"/>
      <c r="R87" s="168"/>
      <c r="S87" s="168"/>
    </row>
    <row r="88" spans="1:19" x14ac:dyDescent="0.35">
      <c r="A88" s="43"/>
      <c r="B88" s="43"/>
      <c r="C88" s="168"/>
      <c r="D88" s="168"/>
      <c r="E88" s="168"/>
      <c r="F88" s="168"/>
      <c r="G88" s="168"/>
      <c r="H88" s="168"/>
      <c r="I88" s="168"/>
      <c r="J88" s="168"/>
      <c r="K88" s="168"/>
      <c r="L88" s="168"/>
      <c r="M88" s="168"/>
      <c r="N88" s="168"/>
      <c r="O88" s="168"/>
      <c r="P88" s="168"/>
      <c r="Q88" s="168"/>
      <c r="R88" s="168"/>
      <c r="S88" s="168"/>
    </row>
    <row r="89" spans="1:19" ht="6.75" customHeight="1" x14ac:dyDescent="0.35">
      <c r="A89" s="43"/>
      <c r="B89" s="43"/>
      <c r="C89" s="44"/>
      <c r="D89" s="44"/>
      <c r="E89" s="44"/>
      <c r="F89" s="44"/>
      <c r="G89" s="44"/>
      <c r="H89" s="44"/>
      <c r="I89" s="44"/>
      <c r="J89" s="44"/>
      <c r="K89" s="44"/>
      <c r="L89" s="44"/>
      <c r="M89" s="44"/>
      <c r="N89" s="44"/>
      <c r="O89" s="44"/>
      <c r="P89" s="44"/>
      <c r="Q89" s="44"/>
      <c r="R89" s="44"/>
      <c r="S89" s="44"/>
    </row>
    <row r="90" spans="1:19" x14ac:dyDescent="0.35">
      <c r="A90" s="38"/>
      <c r="B90" s="39"/>
      <c r="C90" s="39"/>
      <c r="D90" s="39"/>
      <c r="E90" s="39"/>
      <c r="F90" s="39"/>
      <c r="G90" s="39"/>
      <c r="H90" s="39"/>
      <c r="I90" s="39"/>
      <c r="J90" s="39"/>
      <c r="K90" s="39"/>
      <c r="L90" s="39"/>
      <c r="M90" s="39"/>
      <c r="N90" s="39"/>
      <c r="O90" s="39"/>
      <c r="P90" s="39"/>
      <c r="Q90" s="39"/>
      <c r="R90" s="39"/>
      <c r="S90" s="39"/>
    </row>
    <row r="91" spans="1:19" x14ac:dyDescent="0.35">
      <c r="A91" s="40"/>
      <c r="B91" s="41"/>
      <c r="C91" s="41"/>
      <c r="D91" s="41"/>
      <c r="E91" s="41"/>
      <c r="F91" s="41"/>
      <c r="G91" s="41"/>
      <c r="H91" s="41"/>
      <c r="I91" s="41"/>
      <c r="J91" s="41"/>
      <c r="K91" s="41"/>
      <c r="L91" s="41"/>
      <c r="M91" s="41"/>
      <c r="N91" s="41"/>
      <c r="O91" s="41"/>
      <c r="P91" s="41"/>
      <c r="Q91" s="41"/>
      <c r="R91" s="41"/>
      <c r="S91" s="41"/>
    </row>
    <row r="92" spans="1:19" x14ac:dyDescent="0.35">
      <c r="A92" s="40"/>
      <c r="B92" s="41"/>
      <c r="C92" s="41"/>
      <c r="D92" s="41"/>
      <c r="E92" s="41"/>
      <c r="F92" s="41"/>
      <c r="G92" s="41"/>
      <c r="H92" s="41"/>
      <c r="I92" s="41"/>
      <c r="J92" s="41"/>
      <c r="K92" s="41"/>
      <c r="L92" s="41"/>
      <c r="M92" s="41"/>
      <c r="N92" s="41"/>
      <c r="O92" s="41"/>
      <c r="P92" s="41"/>
      <c r="Q92" s="41"/>
      <c r="R92" s="41"/>
      <c r="S92" s="41"/>
    </row>
    <row r="93" spans="1:19" x14ac:dyDescent="0.35">
      <c r="A93" s="40"/>
      <c r="B93" s="41"/>
      <c r="C93" s="41"/>
      <c r="D93" s="41"/>
      <c r="E93" s="41"/>
      <c r="F93" s="41"/>
      <c r="G93" s="41"/>
      <c r="H93" s="41"/>
      <c r="I93" s="41"/>
      <c r="J93" s="41"/>
      <c r="K93" s="41"/>
      <c r="L93" s="41"/>
      <c r="M93" s="41"/>
      <c r="N93" s="41"/>
      <c r="O93" s="41"/>
      <c r="P93" s="41"/>
      <c r="Q93" s="41"/>
      <c r="R93" s="41"/>
      <c r="S93" s="41"/>
    </row>
    <row r="94" spans="1:19" x14ac:dyDescent="0.35">
      <c r="A94" s="40"/>
      <c r="B94" s="41"/>
      <c r="C94" s="41"/>
      <c r="D94" s="41"/>
      <c r="E94" s="41"/>
      <c r="F94" s="41"/>
      <c r="G94" s="41"/>
      <c r="H94" s="41"/>
      <c r="I94" s="41"/>
      <c r="J94" s="41"/>
      <c r="K94" s="41"/>
      <c r="L94" s="41"/>
      <c r="M94" s="41"/>
      <c r="N94" s="41"/>
      <c r="O94" s="41"/>
      <c r="P94" s="41"/>
      <c r="Q94" s="41"/>
      <c r="R94" s="41"/>
      <c r="S94" s="41"/>
    </row>
    <row r="95" spans="1:19" x14ac:dyDescent="0.35">
      <c r="A95" s="40"/>
      <c r="B95" s="41"/>
      <c r="C95" s="41"/>
      <c r="D95" s="41"/>
      <c r="E95" s="41"/>
      <c r="F95" s="41"/>
      <c r="G95" s="41"/>
      <c r="H95" s="41"/>
      <c r="I95" s="41"/>
      <c r="J95" s="41"/>
      <c r="K95" s="41"/>
      <c r="L95" s="41"/>
      <c r="M95" s="41"/>
      <c r="N95" s="41"/>
      <c r="O95" s="41"/>
      <c r="P95" s="41"/>
      <c r="Q95" s="41"/>
      <c r="R95" s="41"/>
      <c r="S95" s="41"/>
    </row>
    <row r="96" spans="1:19" x14ac:dyDescent="0.35">
      <c r="A96" s="40"/>
      <c r="B96" s="41"/>
      <c r="C96" s="41"/>
      <c r="D96" s="41"/>
      <c r="E96" s="41"/>
      <c r="F96" s="41"/>
      <c r="G96" s="41"/>
      <c r="H96" s="41"/>
      <c r="I96" s="41"/>
      <c r="J96" s="41"/>
      <c r="K96" s="41"/>
      <c r="L96" s="41"/>
      <c r="M96" s="41"/>
      <c r="N96" s="41"/>
      <c r="O96" s="41"/>
      <c r="P96" s="41"/>
      <c r="Q96" s="41"/>
      <c r="R96" s="41"/>
      <c r="S96" s="41"/>
    </row>
    <row r="97" spans="1:19" x14ac:dyDescent="0.35">
      <c r="A97" s="42"/>
      <c r="B97" s="41"/>
      <c r="C97" s="41"/>
      <c r="D97" s="41"/>
      <c r="E97" s="41"/>
      <c r="F97" s="41"/>
      <c r="G97" s="41"/>
      <c r="H97" s="41"/>
      <c r="I97" s="41"/>
      <c r="J97" s="41"/>
      <c r="K97" s="41"/>
      <c r="L97" s="41"/>
      <c r="M97" s="41"/>
      <c r="N97" s="41"/>
      <c r="O97" s="41"/>
      <c r="P97" s="41"/>
      <c r="Q97" s="41"/>
      <c r="R97" s="41"/>
      <c r="S97" s="41"/>
    </row>
    <row r="98" spans="1:19" x14ac:dyDescent="0.35">
      <c r="A98" s="40"/>
      <c r="B98" s="41"/>
      <c r="C98" s="41"/>
      <c r="D98" s="41"/>
      <c r="E98" s="41"/>
      <c r="F98" s="41"/>
      <c r="G98" s="41"/>
      <c r="H98" s="41"/>
      <c r="I98" s="41"/>
      <c r="J98" s="41"/>
      <c r="K98" s="41"/>
      <c r="L98" s="41"/>
      <c r="M98" s="41"/>
      <c r="N98" s="41"/>
      <c r="O98" s="41"/>
      <c r="P98" s="41"/>
      <c r="Q98" s="41"/>
      <c r="R98" s="41"/>
      <c r="S98" s="41"/>
    </row>
    <row r="99" spans="1:19" x14ac:dyDescent="0.35">
      <c r="A99" s="40"/>
      <c r="B99" s="41"/>
      <c r="C99" s="41"/>
      <c r="D99" s="41"/>
      <c r="E99" s="41"/>
      <c r="F99" s="41"/>
      <c r="G99" s="41"/>
      <c r="H99" s="41"/>
      <c r="I99" s="41"/>
      <c r="J99" s="41"/>
      <c r="K99" s="41"/>
      <c r="L99" s="41"/>
      <c r="M99" s="41"/>
      <c r="N99" s="41"/>
      <c r="O99" s="41"/>
      <c r="P99" s="41"/>
      <c r="Q99" s="41"/>
      <c r="R99" s="41"/>
      <c r="S99" s="41"/>
    </row>
    <row r="100" spans="1:19" x14ac:dyDescent="0.35">
      <c r="A100" s="40"/>
      <c r="B100" s="41"/>
      <c r="C100" s="41"/>
      <c r="D100" s="41"/>
      <c r="E100" s="41"/>
      <c r="F100" s="41"/>
      <c r="G100" s="41"/>
      <c r="H100" s="41"/>
      <c r="I100" s="41"/>
      <c r="J100" s="41"/>
      <c r="K100" s="41"/>
      <c r="L100" s="41"/>
      <c r="M100" s="41"/>
      <c r="N100" s="41"/>
      <c r="O100" s="41"/>
      <c r="P100" s="41"/>
      <c r="Q100" s="41"/>
      <c r="R100" s="41"/>
      <c r="S100" s="41"/>
    </row>
    <row r="101" spans="1:19" x14ac:dyDescent="0.35">
      <c r="A101" s="40"/>
      <c r="B101" s="41"/>
      <c r="C101" s="41"/>
      <c r="D101" s="41"/>
      <c r="E101" s="41"/>
      <c r="F101" s="41"/>
      <c r="G101" s="41"/>
      <c r="H101" s="41"/>
      <c r="I101" s="41"/>
      <c r="J101" s="41"/>
      <c r="K101" s="41"/>
      <c r="L101" s="41"/>
      <c r="M101" s="41"/>
      <c r="N101" s="41"/>
      <c r="O101" s="41"/>
      <c r="P101" s="41"/>
      <c r="Q101" s="41"/>
      <c r="R101" s="41"/>
      <c r="S101" s="41"/>
    </row>
    <row r="102" spans="1:19" x14ac:dyDescent="0.35">
      <c r="A102" s="43"/>
      <c r="B102" s="43"/>
      <c r="C102" s="43"/>
      <c r="D102" s="43"/>
      <c r="E102" s="43"/>
      <c r="F102" s="43"/>
      <c r="G102" s="43"/>
      <c r="H102" s="43"/>
      <c r="I102" s="43"/>
      <c r="J102" s="43"/>
      <c r="K102" s="43"/>
      <c r="L102" s="43"/>
      <c r="M102" s="43"/>
      <c r="N102" s="43"/>
      <c r="O102" s="43"/>
      <c r="P102" s="43"/>
      <c r="Q102" s="43"/>
      <c r="R102" s="43"/>
      <c r="S102" s="43"/>
    </row>
    <row r="103" spans="1:19" x14ac:dyDescent="0.35">
      <c r="A103" s="38"/>
      <c r="B103" s="39"/>
      <c r="C103" s="39"/>
      <c r="D103" s="39"/>
      <c r="E103" s="39"/>
      <c r="F103" s="39"/>
      <c r="G103" s="39"/>
      <c r="H103" s="39"/>
      <c r="I103" s="39"/>
      <c r="J103" s="39"/>
      <c r="K103" s="39"/>
      <c r="L103" s="39"/>
      <c r="M103" s="39"/>
      <c r="N103" s="39"/>
      <c r="O103" s="39"/>
      <c r="P103" s="39"/>
      <c r="Q103" s="39"/>
      <c r="R103" s="39"/>
      <c r="S103" s="39"/>
    </row>
    <row r="104" spans="1:19" x14ac:dyDescent="0.35">
      <c r="A104" s="40"/>
      <c r="B104" s="41"/>
      <c r="C104" s="41"/>
      <c r="D104" s="41"/>
      <c r="E104" s="41"/>
      <c r="F104" s="41"/>
      <c r="G104" s="41"/>
      <c r="H104" s="41"/>
      <c r="I104" s="41"/>
      <c r="J104" s="41"/>
      <c r="K104" s="41"/>
      <c r="L104" s="41"/>
      <c r="M104" s="41"/>
      <c r="N104" s="41"/>
      <c r="O104" s="41"/>
      <c r="P104" s="41"/>
      <c r="Q104" s="41"/>
      <c r="R104" s="41"/>
      <c r="S104" s="41"/>
    </row>
    <row r="105" spans="1:19" x14ac:dyDescent="0.35">
      <c r="A105" s="40"/>
      <c r="B105" s="41"/>
      <c r="C105" s="41"/>
      <c r="D105" s="41"/>
      <c r="E105" s="41"/>
      <c r="F105" s="41"/>
      <c r="G105" s="41"/>
      <c r="H105" s="41"/>
      <c r="I105" s="41"/>
      <c r="J105" s="41"/>
      <c r="K105" s="41"/>
      <c r="L105" s="41"/>
      <c r="M105" s="41"/>
      <c r="N105" s="41"/>
      <c r="O105" s="41"/>
      <c r="P105" s="41"/>
      <c r="Q105" s="41"/>
      <c r="R105" s="41"/>
      <c r="S105" s="41"/>
    </row>
    <row r="106" spans="1:19" x14ac:dyDescent="0.35">
      <c r="A106" s="40"/>
      <c r="B106" s="41"/>
      <c r="C106" s="41"/>
      <c r="D106" s="41"/>
      <c r="E106" s="41"/>
      <c r="F106" s="41"/>
      <c r="G106" s="41"/>
      <c r="H106" s="41"/>
      <c r="I106" s="41"/>
      <c r="J106" s="41"/>
      <c r="K106" s="41"/>
      <c r="L106" s="41"/>
      <c r="M106" s="41"/>
      <c r="N106" s="41"/>
      <c r="O106" s="41"/>
      <c r="P106" s="41"/>
      <c r="Q106" s="41"/>
      <c r="R106" s="41"/>
      <c r="S106" s="41"/>
    </row>
    <row r="107" spans="1:19" x14ac:dyDescent="0.35">
      <c r="A107" s="40"/>
      <c r="B107" s="41"/>
      <c r="C107" s="41"/>
      <c r="D107" s="41"/>
      <c r="E107" s="41"/>
      <c r="F107" s="41"/>
      <c r="G107" s="41"/>
      <c r="H107" s="41"/>
      <c r="I107" s="41"/>
      <c r="J107" s="41"/>
      <c r="K107" s="41"/>
      <c r="L107" s="41"/>
      <c r="M107" s="41"/>
      <c r="N107" s="41"/>
      <c r="O107" s="41"/>
      <c r="P107" s="41"/>
      <c r="Q107" s="41"/>
      <c r="R107" s="41"/>
      <c r="S107" s="41"/>
    </row>
    <row r="108" spans="1:19" x14ac:dyDescent="0.35">
      <c r="A108" s="40"/>
      <c r="B108" s="41"/>
      <c r="C108" s="41"/>
      <c r="D108" s="41"/>
      <c r="E108" s="41"/>
      <c r="F108" s="41"/>
      <c r="G108" s="41"/>
      <c r="H108" s="41"/>
      <c r="I108" s="41"/>
      <c r="J108" s="41"/>
      <c r="K108" s="41"/>
      <c r="L108" s="41"/>
      <c r="M108" s="41"/>
      <c r="N108" s="41"/>
      <c r="O108" s="41"/>
      <c r="P108" s="41"/>
      <c r="Q108" s="41"/>
      <c r="R108" s="41"/>
      <c r="S108" s="41"/>
    </row>
    <row r="109" spans="1:19" x14ac:dyDescent="0.35">
      <c r="A109" s="40"/>
      <c r="B109" s="41"/>
      <c r="C109" s="41"/>
      <c r="D109" s="41"/>
      <c r="E109" s="41"/>
      <c r="F109" s="41"/>
      <c r="G109" s="41"/>
      <c r="H109" s="41"/>
      <c r="I109" s="41"/>
      <c r="J109" s="41"/>
      <c r="K109" s="41"/>
      <c r="L109" s="41"/>
      <c r="M109" s="41"/>
      <c r="N109" s="41"/>
      <c r="O109" s="41"/>
      <c r="P109" s="41"/>
      <c r="Q109" s="41"/>
      <c r="R109" s="41"/>
      <c r="S109" s="41"/>
    </row>
    <row r="110" spans="1:19" x14ac:dyDescent="0.35">
      <c r="A110" s="42"/>
      <c r="B110" s="41"/>
      <c r="C110" s="41"/>
      <c r="D110" s="41"/>
      <c r="E110" s="41"/>
      <c r="F110" s="41"/>
      <c r="G110" s="41"/>
      <c r="H110" s="41"/>
      <c r="I110" s="41"/>
      <c r="J110" s="41"/>
      <c r="K110" s="41"/>
      <c r="L110" s="41"/>
      <c r="M110" s="41"/>
      <c r="N110" s="41"/>
      <c r="O110" s="41"/>
      <c r="P110" s="41"/>
      <c r="Q110" s="41"/>
      <c r="R110" s="41"/>
      <c r="S110" s="41"/>
    </row>
    <row r="111" spans="1:19" x14ac:dyDescent="0.35">
      <c r="A111" s="40"/>
      <c r="B111" s="41"/>
      <c r="C111" s="41"/>
      <c r="D111" s="41"/>
      <c r="E111" s="41"/>
      <c r="F111" s="41"/>
      <c r="G111" s="41"/>
      <c r="H111" s="41"/>
      <c r="I111" s="41"/>
      <c r="J111" s="41"/>
      <c r="K111" s="41"/>
      <c r="L111" s="41"/>
      <c r="M111" s="41"/>
      <c r="N111" s="41"/>
      <c r="O111" s="41"/>
      <c r="P111" s="41"/>
      <c r="Q111" s="41"/>
      <c r="R111" s="41"/>
      <c r="S111" s="41"/>
    </row>
    <row r="112" spans="1:19" x14ac:dyDescent="0.35">
      <c r="A112" s="40"/>
      <c r="B112" s="41"/>
      <c r="C112" s="41"/>
      <c r="D112" s="41"/>
      <c r="E112" s="41"/>
      <c r="F112" s="41"/>
      <c r="G112" s="41"/>
      <c r="H112" s="41"/>
      <c r="I112" s="41"/>
      <c r="J112" s="41"/>
      <c r="K112" s="41"/>
      <c r="L112" s="41"/>
      <c r="M112" s="41"/>
      <c r="N112" s="41"/>
      <c r="O112" s="41"/>
      <c r="P112" s="41"/>
      <c r="Q112" s="41"/>
      <c r="R112" s="41"/>
      <c r="S112" s="41"/>
    </row>
    <row r="113" spans="1:19" x14ac:dyDescent="0.35">
      <c r="A113" s="40"/>
      <c r="B113" s="41"/>
      <c r="C113" s="41"/>
      <c r="D113" s="41"/>
      <c r="E113" s="41"/>
      <c r="F113" s="41"/>
      <c r="G113" s="41"/>
      <c r="H113" s="41"/>
      <c r="I113" s="41"/>
      <c r="J113" s="41"/>
      <c r="K113" s="41"/>
      <c r="L113" s="41"/>
      <c r="M113" s="41"/>
      <c r="N113" s="41"/>
      <c r="O113" s="41"/>
      <c r="P113" s="41"/>
      <c r="Q113" s="41"/>
      <c r="R113" s="41"/>
      <c r="S113" s="41"/>
    </row>
    <row r="114" spans="1:19" x14ac:dyDescent="0.35">
      <c r="A114" s="40"/>
      <c r="B114" s="41"/>
      <c r="C114" s="41"/>
      <c r="D114" s="41"/>
      <c r="E114" s="41"/>
      <c r="F114" s="41"/>
      <c r="G114" s="41"/>
      <c r="H114" s="41"/>
      <c r="I114" s="41"/>
      <c r="J114" s="41"/>
      <c r="K114" s="41"/>
      <c r="L114" s="41"/>
      <c r="M114" s="41"/>
      <c r="N114" s="41"/>
      <c r="O114" s="41"/>
      <c r="P114" s="41"/>
      <c r="Q114" s="41"/>
      <c r="R114" s="41"/>
      <c r="S114" s="41"/>
    </row>
    <row r="115" spans="1:19" x14ac:dyDescent="0.35">
      <c r="A115" s="43"/>
      <c r="B115" s="43"/>
      <c r="C115" s="43"/>
      <c r="D115" s="43"/>
      <c r="E115" s="43"/>
      <c r="F115" s="43"/>
      <c r="G115" s="43"/>
      <c r="H115" s="43"/>
      <c r="I115" s="43"/>
      <c r="J115" s="43"/>
      <c r="K115" s="43"/>
      <c r="L115" s="43"/>
      <c r="M115" s="43"/>
      <c r="N115" s="43"/>
      <c r="O115" s="43"/>
      <c r="P115" s="43"/>
      <c r="Q115" s="43"/>
      <c r="R115" s="43"/>
      <c r="S115" s="43"/>
    </row>
    <row r="116" spans="1:19" x14ac:dyDescent="0.35">
      <c r="A116" s="43"/>
      <c r="B116" s="43"/>
      <c r="C116" s="168"/>
      <c r="D116" s="168"/>
      <c r="E116" s="168"/>
      <c r="F116" s="168"/>
      <c r="G116" s="168"/>
      <c r="H116" s="168"/>
      <c r="I116" s="168"/>
      <c r="J116" s="168"/>
      <c r="K116" s="168"/>
      <c r="L116" s="168"/>
      <c r="M116" s="168"/>
      <c r="N116" s="168"/>
      <c r="O116" s="168"/>
      <c r="P116" s="168"/>
      <c r="Q116" s="168"/>
      <c r="R116" s="168"/>
      <c r="S116" s="168"/>
    </row>
    <row r="117" spans="1:19" x14ac:dyDescent="0.35">
      <c r="A117" s="43"/>
      <c r="B117" s="43"/>
      <c r="C117" s="168"/>
      <c r="D117" s="168"/>
      <c r="E117" s="168"/>
      <c r="F117" s="168"/>
      <c r="G117" s="168"/>
      <c r="H117" s="168"/>
      <c r="I117" s="168"/>
      <c r="J117" s="168"/>
      <c r="K117" s="168"/>
      <c r="L117" s="168"/>
      <c r="M117" s="168"/>
      <c r="N117" s="168"/>
      <c r="O117" s="168"/>
      <c r="P117" s="168"/>
      <c r="Q117" s="168"/>
      <c r="R117" s="168"/>
      <c r="S117" s="168"/>
    </row>
    <row r="118" spans="1:19" x14ac:dyDescent="0.35">
      <c r="A118" s="43"/>
      <c r="B118" s="43"/>
      <c r="C118" s="43"/>
      <c r="D118" s="43"/>
      <c r="E118" s="43"/>
      <c r="F118" s="43"/>
      <c r="G118" s="43"/>
      <c r="H118" s="43"/>
      <c r="I118" s="43"/>
      <c r="J118" s="43"/>
      <c r="K118" s="43"/>
      <c r="L118" s="43"/>
      <c r="M118" s="43"/>
      <c r="N118" s="43"/>
      <c r="O118" s="43"/>
      <c r="P118" s="43"/>
      <c r="Q118" s="43"/>
      <c r="R118" s="43"/>
      <c r="S118" s="43"/>
    </row>
    <row r="119" spans="1:19" x14ac:dyDescent="0.35">
      <c r="A119" s="38"/>
      <c r="B119" s="39"/>
      <c r="C119" s="39"/>
      <c r="D119" s="39"/>
      <c r="E119" s="39"/>
      <c r="F119" s="39"/>
      <c r="G119" s="39"/>
      <c r="H119" s="39"/>
      <c r="I119" s="39"/>
      <c r="J119" s="39"/>
      <c r="K119" s="39"/>
      <c r="L119" s="39"/>
      <c r="M119" s="39"/>
      <c r="N119" s="39"/>
      <c r="O119" s="39"/>
      <c r="P119" s="39"/>
      <c r="Q119" s="39"/>
      <c r="R119" s="39"/>
      <c r="S119" s="39"/>
    </row>
    <row r="120" spans="1:19" x14ac:dyDescent="0.35">
      <c r="A120" s="40"/>
      <c r="B120" s="41"/>
      <c r="C120" s="41"/>
      <c r="D120" s="41"/>
      <c r="E120" s="41"/>
      <c r="F120" s="41"/>
      <c r="G120" s="41"/>
      <c r="H120" s="41"/>
      <c r="I120" s="41"/>
      <c r="J120" s="41"/>
      <c r="K120" s="41"/>
      <c r="L120" s="41"/>
      <c r="M120" s="41"/>
      <c r="N120" s="41"/>
      <c r="O120" s="41"/>
      <c r="P120" s="41"/>
      <c r="Q120" s="41"/>
      <c r="R120" s="41"/>
      <c r="S120" s="41"/>
    </row>
    <row r="121" spans="1:19" x14ac:dyDescent="0.35">
      <c r="A121" s="40"/>
      <c r="B121" s="41"/>
      <c r="C121" s="41"/>
      <c r="D121" s="41"/>
      <c r="E121" s="41"/>
      <c r="F121" s="41"/>
      <c r="G121" s="41"/>
      <c r="H121" s="41"/>
      <c r="I121" s="41"/>
      <c r="J121" s="41"/>
      <c r="K121" s="41"/>
      <c r="L121" s="41"/>
      <c r="M121" s="41"/>
      <c r="N121" s="41"/>
      <c r="O121" s="41"/>
      <c r="P121" s="41"/>
      <c r="Q121" s="41"/>
      <c r="R121" s="41"/>
      <c r="S121" s="41"/>
    </row>
    <row r="122" spans="1:19" x14ac:dyDescent="0.35">
      <c r="A122" s="40"/>
      <c r="B122" s="41"/>
      <c r="C122" s="41"/>
      <c r="D122" s="41"/>
      <c r="E122" s="41"/>
      <c r="F122" s="41"/>
      <c r="G122" s="41"/>
      <c r="H122" s="41"/>
      <c r="I122" s="41"/>
      <c r="J122" s="41"/>
      <c r="K122" s="41"/>
      <c r="L122" s="41"/>
      <c r="M122" s="41"/>
      <c r="N122" s="41"/>
      <c r="O122" s="41"/>
      <c r="P122" s="41"/>
      <c r="Q122" s="41"/>
      <c r="R122" s="41"/>
      <c r="S122" s="41"/>
    </row>
    <row r="123" spans="1:19" x14ac:dyDescent="0.35">
      <c r="A123" s="40"/>
      <c r="B123" s="41"/>
      <c r="C123" s="41"/>
      <c r="D123" s="41"/>
      <c r="E123" s="41"/>
      <c r="F123" s="41"/>
      <c r="G123" s="41"/>
      <c r="H123" s="41"/>
      <c r="I123" s="41"/>
      <c r="J123" s="41"/>
      <c r="K123" s="41"/>
      <c r="L123" s="41"/>
      <c r="M123" s="41"/>
      <c r="N123" s="41"/>
      <c r="O123" s="41"/>
      <c r="P123" s="41"/>
      <c r="Q123" s="41"/>
      <c r="R123" s="41"/>
      <c r="S123" s="41"/>
    </row>
    <row r="124" spans="1:19" x14ac:dyDescent="0.35">
      <c r="A124" s="40"/>
      <c r="B124" s="41"/>
      <c r="C124" s="41"/>
      <c r="D124" s="41"/>
      <c r="E124" s="41"/>
      <c r="F124" s="41"/>
      <c r="G124" s="41"/>
      <c r="H124" s="41"/>
      <c r="I124" s="41"/>
      <c r="J124" s="41"/>
      <c r="K124" s="41"/>
      <c r="L124" s="41"/>
      <c r="M124" s="41"/>
      <c r="N124" s="41"/>
      <c r="O124" s="41"/>
      <c r="P124" s="41"/>
      <c r="Q124" s="41"/>
      <c r="R124" s="41"/>
      <c r="S124" s="41"/>
    </row>
    <row r="125" spans="1:19" x14ac:dyDescent="0.35">
      <c r="A125" s="40"/>
      <c r="B125" s="41"/>
      <c r="C125" s="41"/>
      <c r="D125" s="41"/>
      <c r="E125" s="41"/>
      <c r="F125" s="41"/>
      <c r="G125" s="41"/>
      <c r="H125" s="41"/>
      <c r="I125" s="41"/>
      <c r="J125" s="41"/>
      <c r="K125" s="41"/>
      <c r="L125" s="41"/>
      <c r="M125" s="41"/>
      <c r="N125" s="41"/>
      <c r="O125" s="41"/>
      <c r="P125" s="41"/>
      <c r="Q125" s="41"/>
      <c r="R125" s="41"/>
      <c r="S125" s="41"/>
    </row>
    <row r="126" spans="1:19" x14ac:dyDescent="0.35">
      <c r="A126" s="42"/>
      <c r="B126" s="41"/>
      <c r="C126" s="41"/>
      <c r="D126" s="41"/>
      <c r="E126" s="41"/>
      <c r="F126" s="41"/>
      <c r="G126" s="41"/>
      <c r="H126" s="41"/>
      <c r="I126" s="41"/>
      <c r="J126" s="41"/>
      <c r="K126" s="41"/>
      <c r="L126" s="41"/>
      <c r="M126" s="41"/>
      <c r="N126" s="41"/>
      <c r="O126" s="41"/>
      <c r="P126" s="41"/>
      <c r="Q126" s="41"/>
      <c r="R126" s="41"/>
      <c r="S126" s="41"/>
    </row>
    <row r="127" spans="1:19" x14ac:dyDescent="0.35">
      <c r="A127" s="40"/>
      <c r="B127" s="41"/>
      <c r="C127" s="41"/>
      <c r="D127" s="41"/>
      <c r="E127" s="41"/>
      <c r="F127" s="41"/>
      <c r="G127" s="41"/>
      <c r="H127" s="41"/>
      <c r="I127" s="41"/>
      <c r="J127" s="41"/>
      <c r="K127" s="41"/>
      <c r="L127" s="41"/>
      <c r="M127" s="41"/>
      <c r="N127" s="41"/>
      <c r="O127" s="41"/>
      <c r="P127" s="41"/>
      <c r="Q127" s="41"/>
      <c r="R127" s="41"/>
      <c r="S127" s="41"/>
    </row>
    <row r="128" spans="1:19" x14ac:dyDescent="0.35">
      <c r="A128" s="40"/>
      <c r="B128" s="41"/>
      <c r="C128" s="41"/>
      <c r="D128" s="41"/>
      <c r="E128" s="41"/>
      <c r="F128" s="41"/>
      <c r="G128" s="41"/>
      <c r="H128" s="41"/>
      <c r="I128" s="41"/>
      <c r="J128" s="41"/>
      <c r="K128" s="41"/>
      <c r="L128" s="41"/>
      <c r="M128" s="41"/>
      <c r="N128" s="41"/>
      <c r="O128" s="41"/>
      <c r="P128" s="41"/>
      <c r="Q128" s="41"/>
      <c r="R128" s="41"/>
      <c r="S128" s="41"/>
    </row>
    <row r="129" spans="1:19" x14ac:dyDescent="0.35">
      <c r="A129" s="40"/>
      <c r="B129" s="41"/>
      <c r="C129" s="41"/>
      <c r="D129" s="41"/>
      <c r="E129" s="41"/>
      <c r="F129" s="41"/>
      <c r="G129" s="41"/>
      <c r="H129" s="41"/>
      <c r="I129" s="41"/>
      <c r="J129" s="41"/>
      <c r="K129" s="41"/>
      <c r="L129" s="41"/>
      <c r="M129" s="41"/>
      <c r="N129" s="41"/>
      <c r="O129" s="41"/>
      <c r="P129" s="41"/>
      <c r="Q129" s="41"/>
      <c r="R129" s="41"/>
      <c r="S129" s="41"/>
    </row>
    <row r="130" spans="1:19" x14ac:dyDescent="0.35">
      <c r="A130" s="40"/>
      <c r="B130" s="41"/>
      <c r="C130" s="41"/>
      <c r="D130" s="41"/>
      <c r="E130" s="41"/>
      <c r="F130" s="41"/>
      <c r="G130" s="41"/>
      <c r="H130" s="41"/>
      <c r="I130" s="41"/>
      <c r="J130" s="41"/>
      <c r="K130" s="41"/>
      <c r="L130" s="41"/>
      <c r="M130" s="41"/>
      <c r="N130" s="41"/>
      <c r="O130" s="41"/>
      <c r="P130" s="41"/>
      <c r="Q130" s="41"/>
      <c r="R130" s="41"/>
      <c r="S130" s="41"/>
    </row>
    <row r="131" spans="1:19" x14ac:dyDescent="0.35">
      <c r="A131" s="43"/>
      <c r="B131" s="43"/>
      <c r="C131" s="43"/>
      <c r="D131" s="43"/>
      <c r="E131" s="43"/>
      <c r="F131" s="43"/>
      <c r="G131" s="43"/>
      <c r="H131" s="43"/>
      <c r="I131" s="43"/>
      <c r="J131" s="43"/>
      <c r="K131" s="43"/>
      <c r="L131" s="43"/>
      <c r="M131" s="43"/>
      <c r="N131" s="43"/>
      <c r="O131" s="43"/>
      <c r="P131" s="43"/>
      <c r="Q131" s="43"/>
      <c r="R131" s="43"/>
      <c r="S131" s="43"/>
    </row>
    <row r="132" spans="1:19" x14ac:dyDescent="0.35">
      <c r="A132" s="38"/>
      <c r="B132" s="39"/>
      <c r="C132" s="39"/>
      <c r="D132" s="39"/>
      <c r="E132" s="39"/>
      <c r="F132" s="39"/>
      <c r="G132" s="39"/>
      <c r="H132" s="39"/>
      <c r="I132" s="39"/>
      <c r="J132" s="39"/>
      <c r="K132" s="39"/>
      <c r="L132" s="39"/>
      <c r="M132" s="39"/>
      <c r="N132" s="39"/>
      <c r="O132" s="39"/>
      <c r="P132" s="39"/>
      <c r="Q132" s="39"/>
      <c r="R132" s="39"/>
      <c r="S132" s="39"/>
    </row>
    <row r="133" spans="1:19" x14ac:dyDescent="0.35">
      <c r="A133" s="40"/>
      <c r="B133" s="41"/>
      <c r="C133" s="41"/>
      <c r="D133" s="41"/>
      <c r="E133" s="41"/>
      <c r="F133" s="41"/>
      <c r="G133" s="41"/>
      <c r="H133" s="41"/>
      <c r="I133" s="41"/>
      <c r="J133" s="41"/>
      <c r="K133" s="41"/>
      <c r="L133" s="41"/>
      <c r="M133" s="41"/>
      <c r="N133" s="41"/>
      <c r="O133" s="41"/>
      <c r="P133" s="41"/>
      <c r="Q133" s="41"/>
      <c r="R133" s="41"/>
      <c r="S133" s="41"/>
    </row>
    <row r="134" spans="1:19" x14ac:dyDescent="0.35">
      <c r="A134" s="40"/>
      <c r="B134" s="41"/>
      <c r="C134" s="41"/>
      <c r="D134" s="41"/>
      <c r="E134" s="41"/>
      <c r="F134" s="41"/>
      <c r="G134" s="41"/>
      <c r="H134" s="41"/>
      <c r="I134" s="41"/>
      <c r="J134" s="41"/>
      <c r="K134" s="41"/>
      <c r="L134" s="41"/>
      <c r="M134" s="41"/>
      <c r="N134" s="41"/>
      <c r="O134" s="41"/>
      <c r="P134" s="41"/>
      <c r="Q134" s="41"/>
      <c r="R134" s="41"/>
      <c r="S134" s="41"/>
    </row>
    <row r="135" spans="1:19" x14ac:dyDescent="0.35">
      <c r="A135" s="40"/>
      <c r="B135" s="41"/>
      <c r="C135" s="41"/>
      <c r="D135" s="41"/>
      <c r="E135" s="41"/>
      <c r="F135" s="41"/>
      <c r="G135" s="41"/>
      <c r="H135" s="41"/>
      <c r="I135" s="41"/>
      <c r="J135" s="41"/>
      <c r="K135" s="41"/>
      <c r="L135" s="41"/>
      <c r="M135" s="41"/>
      <c r="N135" s="41"/>
      <c r="O135" s="41"/>
      <c r="P135" s="41"/>
      <c r="Q135" s="41"/>
      <c r="R135" s="41"/>
      <c r="S135" s="41"/>
    </row>
    <row r="136" spans="1:19" x14ac:dyDescent="0.35">
      <c r="A136" s="40"/>
      <c r="B136" s="41"/>
      <c r="C136" s="41"/>
      <c r="D136" s="41"/>
      <c r="E136" s="41"/>
      <c r="F136" s="41"/>
      <c r="G136" s="41"/>
      <c r="H136" s="41"/>
      <c r="I136" s="41"/>
      <c r="J136" s="41"/>
      <c r="K136" s="41"/>
      <c r="L136" s="41"/>
      <c r="M136" s="41"/>
      <c r="N136" s="41"/>
      <c r="O136" s="41"/>
      <c r="P136" s="41"/>
      <c r="Q136" s="41"/>
      <c r="R136" s="41"/>
      <c r="S136" s="41"/>
    </row>
    <row r="137" spans="1:19" x14ac:dyDescent="0.35">
      <c r="A137" s="40"/>
      <c r="B137" s="41"/>
      <c r="C137" s="41"/>
      <c r="D137" s="41"/>
      <c r="E137" s="41"/>
      <c r="F137" s="41"/>
      <c r="G137" s="41"/>
      <c r="H137" s="41"/>
      <c r="I137" s="41"/>
      <c r="J137" s="41"/>
      <c r="K137" s="41"/>
      <c r="L137" s="41"/>
      <c r="M137" s="41"/>
      <c r="N137" s="41"/>
      <c r="O137" s="41"/>
      <c r="P137" s="41"/>
      <c r="Q137" s="41"/>
      <c r="R137" s="41"/>
      <c r="S137" s="41"/>
    </row>
    <row r="138" spans="1:19" x14ac:dyDescent="0.35">
      <c r="A138" s="40"/>
      <c r="B138" s="41"/>
      <c r="C138" s="41"/>
      <c r="D138" s="41"/>
      <c r="E138" s="41"/>
      <c r="F138" s="41"/>
      <c r="G138" s="41"/>
      <c r="H138" s="41"/>
      <c r="I138" s="41"/>
      <c r="J138" s="41"/>
      <c r="K138" s="41"/>
      <c r="L138" s="41"/>
      <c r="M138" s="41"/>
      <c r="N138" s="41"/>
      <c r="O138" s="41"/>
      <c r="P138" s="41"/>
      <c r="Q138" s="41"/>
      <c r="R138" s="41"/>
      <c r="S138" s="41"/>
    </row>
    <row r="139" spans="1:19" x14ac:dyDescent="0.35">
      <c r="A139" s="42"/>
      <c r="B139" s="41"/>
      <c r="C139" s="41"/>
      <c r="D139" s="41"/>
      <c r="E139" s="41"/>
      <c r="F139" s="41"/>
      <c r="G139" s="41"/>
      <c r="H139" s="41"/>
      <c r="I139" s="41"/>
      <c r="J139" s="41"/>
      <c r="K139" s="41"/>
      <c r="L139" s="41"/>
      <c r="M139" s="41"/>
      <c r="N139" s="41"/>
      <c r="O139" s="41"/>
      <c r="P139" s="41"/>
      <c r="Q139" s="41"/>
      <c r="R139" s="41"/>
      <c r="S139" s="41"/>
    </row>
    <row r="140" spans="1:19" x14ac:dyDescent="0.35">
      <c r="A140" s="40"/>
      <c r="B140" s="41"/>
      <c r="C140" s="41"/>
      <c r="D140" s="41"/>
      <c r="E140" s="41"/>
      <c r="F140" s="41"/>
      <c r="G140" s="41"/>
      <c r="H140" s="41"/>
      <c r="I140" s="41"/>
      <c r="J140" s="41"/>
      <c r="K140" s="41"/>
      <c r="L140" s="41"/>
      <c r="M140" s="41"/>
      <c r="N140" s="41"/>
      <c r="O140" s="41"/>
      <c r="P140" s="41"/>
      <c r="Q140" s="41"/>
      <c r="R140" s="41"/>
      <c r="S140" s="41"/>
    </row>
    <row r="141" spans="1:19" x14ac:dyDescent="0.35">
      <c r="A141" s="40"/>
      <c r="B141" s="41"/>
      <c r="C141" s="41"/>
      <c r="D141" s="41"/>
      <c r="E141" s="41"/>
      <c r="F141" s="41"/>
      <c r="G141" s="41"/>
      <c r="H141" s="41"/>
      <c r="I141" s="41"/>
      <c r="J141" s="41"/>
      <c r="K141" s="41"/>
      <c r="L141" s="41"/>
      <c r="M141" s="41"/>
      <c r="N141" s="41"/>
      <c r="O141" s="41"/>
      <c r="P141" s="41"/>
      <c r="Q141" s="41"/>
      <c r="R141" s="41"/>
      <c r="S141" s="41"/>
    </row>
    <row r="142" spans="1:19" x14ac:dyDescent="0.35">
      <c r="A142" s="40"/>
      <c r="B142" s="41"/>
      <c r="C142" s="41"/>
      <c r="D142" s="41"/>
      <c r="E142" s="41"/>
      <c r="F142" s="41"/>
      <c r="G142" s="41"/>
      <c r="H142" s="41"/>
      <c r="I142" s="41"/>
      <c r="J142" s="41"/>
      <c r="K142" s="41"/>
      <c r="L142" s="41"/>
      <c r="M142" s="41"/>
      <c r="N142" s="41"/>
      <c r="O142" s="41"/>
      <c r="P142" s="41"/>
      <c r="Q142" s="41"/>
      <c r="R142" s="41"/>
      <c r="S142" s="41"/>
    </row>
    <row r="143" spans="1:19" x14ac:dyDescent="0.35">
      <c r="A143" s="40"/>
      <c r="B143" s="41"/>
      <c r="C143" s="41"/>
      <c r="D143" s="41"/>
      <c r="E143" s="41"/>
      <c r="F143" s="41"/>
      <c r="G143" s="41"/>
      <c r="H143" s="41"/>
      <c r="I143" s="41"/>
      <c r="J143" s="41"/>
      <c r="K143" s="41"/>
      <c r="L143" s="41"/>
      <c r="M143" s="41"/>
      <c r="N143" s="41"/>
      <c r="O143" s="41"/>
      <c r="P143" s="41"/>
      <c r="Q143" s="41"/>
      <c r="R143" s="41"/>
      <c r="S143" s="41"/>
    </row>
    <row r="145" spans="1:2" x14ac:dyDescent="0.35">
      <c r="B145" s="45"/>
    </row>
    <row r="146" spans="1:2" x14ac:dyDescent="0.35">
      <c r="A146" s="40"/>
    </row>
    <row r="147" spans="1:2" x14ac:dyDescent="0.35">
      <c r="A147" s="40"/>
    </row>
    <row r="148" spans="1:2" x14ac:dyDescent="0.35">
      <c r="A148" s="40"/>
    </row>
    <row r="149" spans="1:2" x14ac:dyDescent="0.35">
      <c r="A149" s="40"/>
    </row>
    <row r="150" spans="1:2" x14ac:dyDescent="0.35">
      <c r="A150" s="40"/>
    </row>
    <row r="151" spans="1:2" x14ac:dyDescent="0.35">
      <c r="A151" s="40"/>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31"/>
  <sheetViews>
    <sheetView tabSelected="1" topLeftCell="A48" zoomScale="85" zoomScaleNormal="85" workbookViewId="0">
      <selection activeCell="E60" sqref="E60"/>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9" t="s">
        <v>182</v>
      </c>
      <c r="B1" s="170"/>
      <c r="C1" s="170"/>
      <c r="D1" s="170"/>
      <c r="E1" s="171"/>
      <c r="F1" s="46"/>
      <c r="G1" s="47"/>
      <c r="H1" s="47"/>
      <c r="I1" s="47"/>
      <c r="J1" s="47"/>
    </row>
    <row r="2" spans="1:10" ht="18" customHeight="1" thickBot="1" x14ac:dyDescent="0.4">
      <c r="D2" s="111" t="s">
        <v>183</v>
      </c>
      <c r="E2" s="109" t="str">
        <f>'Rail Service (Item Nos. 1-6)'!E2</f>
        <v>Expiration Date: 12/31/2022</v>
      </c>
    </row>
    <row r="3" spans="1:10" x14ac:dyDescent="0.35">
      <c r="A3" s="161" t="str">
        <f>'Rail Service (Item Nos. 1-6)'!A3</f>
        <v>Railroad: CPRS</v>
      </c>
      <c r="B3" s="163" t="str">
        <f>'Rail Service (Item Nos. 1-6)'!B3:B4</f>
        <v>Year: 2022</v>
      </c>
      <c r="C3" s="165" t="str">
        <f>'Rail Service (Item Nos. 1-6)'!C3:C4</f>
        <v>Reporting Week: 51</v>
      </c>
      <c r="D3" s="4">
        <f>'Rail Service (Item Nos. 1-6)'!E3</f>
        <v>44913</v>
      </c>
      <c r="F3" s="16"/>
      <c r="G3" s="16"/>
      <c r="H3" s="14"/>
      <c r="I3" s="9"/>
      <c r="J3" s="32"/>
    </row>
    <row r="4" spans="1:10" ht="15" thickBot="1" x14ac:dyDescent="0.4">
      <c r="A4" s="162"/>
      <c r="B4" s="164"/>
      <c r="C4" s="166"/>
      <c r="D4" s="6">
        <f>'Rail Service (Item Nos. 1-6)'!E4</f>
        <v>44919</v>
      </c>
      <c r="F4" s="16"/>
      <c r="G4" s="16"/>
      <c r="H4" s="14"/>
      <c r="I4" s="9"/>
      <c r="J4" s="32"/>
    </row>
    <row r="5" spans="1:10" ht="15" thickBot="1" x14ac:dyDescent="0.4"/>
    <row r="6" spans="1:10" s="48" customFormat="1" ht="48.75" customHeight="1" thickBot="1" x14ac:dyDescent="0.4">
      <c r="A6" s="174" t="s">
        <v>176</v>
      </c>
      <c r="B6" s="175"/>
      <c r="C6" s="175"/>
      <c r="D6" s="175"/>
      <c r="E6" s="177"/>
    </row>
    <row r="7" spans="1:10" ht="15" thickBot="1" x14ac:dyDescent="0.4"/>
    <row r="8" spans="1:10" ht="60.75" customHeight="1" thickBot="1" x14ac:dyDescent="0.4">
      <c r="A8" s="49" t="s">
        <v>35</v>
      </c>
      <c r="B8" s="25" t="s">
        <v>87</v>
      </c>
      <c r="C8" s="25" t="s">
        <v>88</v>
      </c>
      <c r="D8" s="153" t="s">
        <v>172</v>
      </c>
      <c r="E8" s="154"/>
    </row>
    <row r="9" spans="1:10" ht="39.75" customHeight="1" thickBot="1" x14ac:dyDescent="0.4">
      <c r="A9" s="50"/>
      <c r="B9" s="51"/>
      <c r="C9" s="52"/>
      <c r="D9" s="25" t="s">
        <v>89</v>
      </c>
      <c r="E9" s="25" t="s">
        <v>90</v>
      </c>
    </row>
    <row r="10" spans="1:10" x14ac:dyDescent="0.35">
      <c r="A10" s="53" t="s">
        <v>39</v>
      </c>
      <c r="B10" s="54"/>
      <c r="C10" s="54"/>
      <c r="D10" s="54"/>
      <c r="E10" s="54"/>
    </row>
    <row r="11" spans="1:10" x14ac:dyDescent="0.35">
      <c r="A11" s="55" t="s">
        <v>40</v>
      </c>
      <c r="B11" s="54"/>
      <c r="C11" s="54"/>
      <c r="D11" s="54"/>
      <c r="E11" s="54"/>
    </row>
    <row r="12" spans="1:10" x14ac:dyDescent="0.35">
      <c r="A12" s="55" t="s">
        <v>41</v>
      </c>
      <c r="B12" s="54"/>
      <c r="C12" s="54"/>
      <c r="D12" s="54"/>
      <c r="E12" s="54"/>
    </row>
    <row r="13" spans="1:10" x14ac:dyDescent="0.35">
      <c r="A13" s="55" t="s">
        <v>42</v>
      </c>
      <c r="B13" s="54"/>
      <c r="C13" s="54"/>
      <c r="D13" s="54"/>
      <c r="E13" s="54"/>
    </row>
    <row r="14" spans="1:10" x14ac:dyDescent="0.35">
      <c r="A14" s="55" t="s">
        <v>43</v>
      </c>
      <c r="B14" s="54"/>
      <c r="C14" s="54"/>
      <c r="D14" s="54"/>
      <c r="E14" s="54"/>
    </row>
    <row r="15" spans="1:10" x14ac:dyDescent="0.35">
      <c r="A15" s="55" t="s">
        <v>44</v>
      </c>
      <c r="B15" s="54"/>
      <c r="C15" s="54"/>
      <c r="D15" s="54"/>
      <c r="E15" s="54"/>
    </row>
    <row r="16" spans="1:10" x14ac:dyDescent="0.35">
      <c r="A16" s="55" t="s">
        <v>45</v>
      </c>
      <c r="B16" s="54"/>
      <c r="C16" s="54"/>
      <c r="D16" s="54"/>
      <c r="E16" s="54"/>
    </row>
    <row r="17" spans="1:5" x14ac:dyDescent="0.35">
      <c r="A17" s="55" t="s">
        <v>46</v>
      </c>
      <c r="B17" s="54"/>
      <c r="C17" s="54"/>
      <c r="D17" s="54"/>
      <c r="E17" s="54"/>
    </row>
    <row r="18" spans="1:5" x14ac:dyDescent="0.35">
      <c r="A18" s="55" t="s">
        <v>47</v>
      </c>
      <c r="B18" s="54"/>
      <c r="C18" s="54"/>
      <c r="D18" s="54"/>
      <c r="E18" s="54"/>
    </row>
    <row r="19" spans="1:5" x14ac:dyDescent="0.35">
      <c r="A19" s="55" t="s">
        <v>48</v>
      </c>
      <c r="B19" s="54">
        <v>25</v>
      </c>
      <c r="C19" s="54">
        <v>35</v>
      </c>
      <c r="D19" s="54"/>
      <c r="E19" s="54"/>
    </row>
    <row r="20" spans="1:5" x14ac:dyDescent="0.35">
      <c r="A20" s="55" t="s">
        <v>49</v>
      </c>
      <c r="B20" s="54"/>
      <c r="C20" s="54"/>
      <c r="D20" s="54"/>
      <c r="E20" s="54"/>
    </row>
    <row r="21" spans="1:5" x14ac:dyDescent="0.35">
      <c r="A21" s="55" t="s">
        <v>50</v>
      </c>
      <c r="B21" s="54"/>
      <c r="C21" s="54">
        <v>47</v>
      </c>
      <c r="D21" s="54"/>
      <c r="E21" s="54"/>
    </row>
    <row r="22" spans="1:5" x14ac:dyDescent="0.35">
      <c r="A22" s="55" t="s">
        <v>51</v>
      </c>
      <c r="B22" s="54"/>
      <c r="C22" s="54"/>
      <c r="D22" s="54"/>
      <c r="E22" s="54"/>
    </row>
    <row r="23" spans="1:5" x14ac:dyDescent="0.35">
      <c r="A23" s="55" t="s">
        <v>52</v>
      </c>
      <c r="B23" s="54"/>
      <c r="C23" s="54"/>
      <c r="D23" s="54"/>
      <c r="E23" s="54"/>
    </row>
    <row r="24" spans="1:5" x14ac:dyDescent="0.35">
      <c r="A24" s="55" t="s">
        <v>53</v>
      </c>
      <c r="B24" s="54"/>
      <c r="C24" s="54"/>
      <c r="D24" s="54"/>
      <c r="E24" s="54"/>
    </row>
    <row r="25" spans="1:5" x14ac:dyDescent="0.35">
      <c r="A25" s="55" t="s">
        <v>54</v>
      </c>
      <c r="B25" s="54"/>
      <c r="C25" s="54"/>
      <c r="D25" s="54"/>
      <c r="E25" s="54"/>
    </row>
    <row r="26" spans="1:5" x14ac:dyDescent="0.35">
      <c r="A26" s="56" t="s">
        <v>55</v>
      </c>
      <c r="B26" s="54"/>
      <c r="C26" s="54"/>
      <c r="D26" s="54"/>
      <c r="E26" s="54"/>
    </row>
    <row r="27" spans="1:5" x14ac:dyDescent="0.35">
      <c r="A27" s="55" t="s">
        <v>56</v>
      </c>
      <c r="B27" s="54"/>
      <c r="C27" s="54"/>
      <c r="D27" s="54"/>
      <c r="E27" s="54"/>
    </row>
    <row r="28" spans="1:5" x14ac:dyDescent="0.35">
      <c r="A28" s="55" t="s">
        <v>57</v>
      </c>
      <c r="B28" s="54"/>
      <c r="C28" s="54"/>
      <c r="D28" s="54"/>
      <c r="E28" s="54"/>
    </row>
    <row r="29" spans="1:5" x14ac:dyDescent="0.35">
      <c r="A29" s="55" t="s">
        <v>58</v>
      </c>
      <c r="B29" s="54"/>
      <c r="C29" s="54"/>
      <c r="D29" s="54"/>
      <c r="E29" s="54"/>
    </row>
    <row r="30" spans="1:5" x14ac:dyDescent="0.35">
      <c r="A30" s="55" t="s">
        <v>59</v>
      </c>
      <c r="B30" s="54">
        <v>175</v>
      </c>
      <c r="C30" s="54">
        <v>284</v>
      </c>
      <c r="D30" s="54">
        <v>123</v>
      </c>
      <c r="E30" s="54">
        <v>1184</v>
      </c>
    </row>
    <row r="31" spans="1:5" x14ac:dyDescent="0.35">
      <c r="A31" s="55" t="s">
        <v>60</v>
      </c>
      <c r="B31" s="54"/>
      <c r="C31" s="54"/>
      <c r="D31" s="54"/>
      <c r="E31" s="54"/>
    </row>
    <row r="32" spans="1:5" x14ac:dyDescent="0.35">
      <c r="A32" s="55" t="s">
        <v>61</v>
      </c>
      <c r="B32" s="54"/>
      <c r="C32" s="54"/>
      <c r="D32" s="54"/>
      <c r="E32" s="54"/>
    </row>
    <row r="33" spans="1:7" x14ac:dyDescent="0.35">
      <c r="A33" s="55" t="s">
        <v>62</v>
      </c>
      <c r="B33" s="54">
        <v>110</v>
      </c>
      <c r="C33" s="54">
        <v>8</v>
      </c>
      <c r="D33" s="54">
        <v>110</v>
      </c>
      <c r="E33" s="54">
        <v>110</v>
      </c>
    </row>
    <row r="34" spans="1:7" x14ac:dyDescent="0.35">
      <c r="A34" s="55" t="s">
        <v>63</v>
      </c>
      <c r="B34" s="54"/>
      <c r="C34" s="54"/>
      <c r="D34" s="54"/>
      <c r="E34" s="54"/>
    </row>
    <row r="35" spans="1:7" x14ac:dyDescent="0.35">
      <c r="A35" s="55" t="s">
        <v>64</v>
      </c>
      <c r="B35" s="54">
        <v>158</v>
      </c>
      <c r="C35" s="54">
        <v>743</v>
      </c>
      <c r="D35" s="54">
        <v>198</v>
      </c>
      <c r="E35" s="54">
        <v>1068</v>
      </c>
    </row>
    <row r="36" spans="1:7" x14ac:dyDescent="0.35">
      <c r="A36" s="55" t="s">
        <v>65</v>
      </c>
      <c r="B36" s="54"/>
      <c r="C36" s="54"/>
      <c r="D36" s="54"/>
      <c r="E36" s="54"/>
      <c r="F36" s="57"/>
      <c r="G36" s="9"/>
    </row>
    <row r="37" spans="1:7" x14ac:dyDescent="0.35">
      <c r="A37" s="55" t="s">
        <v>66</v>
      </c>
      <c r="B37" s="54"/>
      <c r="C37" s="54"/>
      <c r="D37" s="54"/>
      <c r="E37" s="54"/>
    </row>
    <row r="38" spans="1:7" x14ac:dyDescent="0.35">
      <c r="A38" s="55" t="s">
        <v>67</v>
      </c>
      <c r="B38" s="54"/>
      <c r="C38" s="54"/>
      <c r="D38" s="54"/>
      <c r="E38" s="54"/>
    </row>
    <row r="39" spans="1:7" x14ac:dyDescent="0.35">
      <c r="A39" s="55" t="s">
        <v>68</v>
      </c>
      <c r="B39" s="54"/>
      <c r="C39" s="54"/>
      <c r="D39" s="54"/>
      <c r="E39" s="54"/>
    </row>
    <row r="40" spans="1:7" x14ac:dyDescent="0.35">
      <c r="A40" s="55" t="s">
        <v>69</v>
      </c>
      <c r="B40" s="54"/>
      <c r="C40" s="54"/>
      <c r="D40" s="54"/>
      <c r="E40" s="54"/>
    </row>
    <row r="41" spans="1:7" x14ac:dyDescent="0.35">
      <c r="A41" s="55" t="s">
        <v>70</v>
      </c>
      <c r="B41" s="54"/>
      <c r="C41" s="54"/>
      <c r="D41" s="54"/>
      <c r="E41" s="54"/>
    </row>
    <row r="42" spans="1:7" x14ac:dyDescent="0.35">
      <c r="A42" s="56" t="s">
        <v>71</v>
      </c>
      <c r="B42" s="54"/>
      <c r="C42" s="54"/>
      <c r="D42" s="54"/>
      <c r="E42" s="54"/>
    </row>
    <row r="43" spans="1:7" x14ac:dyDescent="0.35">
      <c r="A43" s="55" t="s">
        <v>72</v>
      </c>
      <c r="B43" s="54"/>
      <c r="C43" s="54"/>
      <c r="D43" s="54"/>
      <c r="E43" s="54"/>
    </row>
    <row r="44" spans="1:7" x14ac:dyDescent="0.35">
      <c r="A44" s="55" t="s">
        <v>73</v>
      </c>
      <c r="B44" s="54"/>
      <c r="C44" s="54"/>
      <c r="D44" s="54"/>
      <c r="E44" s="54"/>
    </row>
    <row r="45" spans="1:7" x14ac:dyDescent="0.35">
      <c r="A45" s="55" t="s">
        <v>74</v>
      </c>
      <c r="B45" s="54"/>
      <c r="C45" s="54"/>
      <c r="D45" s="54"/>
      <c r="E45" s="54"/>
    </row>
    <row r="46" spans="1:7" x14ac:dyDescent="0.35">
      <c r="A46" s="55" t="s">
        <v>75</v>
      </c>
      <c r="B46" s="54"/>
      <c r="C46" s="54"/>
      <c r="D46" s="54"/>
      <c r="E46" s="54"/>
    </row>
    <row r="47" spans="1:7" x14ac:dyDescent="0.35">
      <c r="A47" s="55" t="s">
        <v>76</v>
      </c>
      <c r="B47" s="54"/>
      <c r="C47" s="54"/>
      <c r="D47" s="54"/>
      <c r="E47" s="54"/>
    </row>
    <row r="48" spans="1:7" x14ac:dyDescent="0.35">
      <c r="A48" s="55" t="s">
        <v>77</v>
      </c>
      <c r="B48" s="54"/>
      <c r="C48" s="54"/>
      <c r="D48" s="54"/>
      <c r="E48" s="54"/>
    </row>
    <row r="49" spans="1:5" x14ac:dyDescent="0.35">
      <c r="A49" s="55" t="s">
        <v>78</v>
      </c>
      <c r="B49" s="54"/>
      <c r="C49" s="54"/>
      <c r="D49" s="54"/>
      <c r="E49" s="54"/>
    </row>
    <row r="50" spans="1:5" x14ac:dyDescent="0.35">
      <c r="A50" s="55" t="s">
        <v>79</v>
      </c>
      <c r="B50" s="54"/>
      <c r="C50" s="54"/>
      <c r="D50" s="54"/>
      <c r="E50" s="54"/>
    </row>
    <row r="51" spans="1:5" x14ac:dyDescent="0.35">
      <c r="A51" s="55" t="s">
        <v>80</v>
      </c>
      <c r="B51" s="54"/>
      <c r="C51" s="54"/>
      <c r="D51" s="54"/>
      <c r="E51" s="54"/>
    </row>
    <row r="52" spans="1:5" x14ac:dyDescent="0.35">
      <c r="A52" s="55" t="s">
        <v>81</v>
      </c>
      <c r="B52" s="54"/>
      <c r="C52" s="54"/>
      <c r="D52" s="54"/>
      <c r="E52" s="54"/>
    </row>
    <row r="53" spans="1:5" x14ac:dyDescent="0.35">
      <c r="A53" s="55" t="s">
        <v>82</v>
      </c>
      <c r="B53" s="54"/>
      <c r="C53" s="54"/>
      <c r="D53" s="54"/>
      <c r="E53" s="54"/>
    </row>
    <row r="54" spans="1:5" x14ac:dyDescent="0.35">
      <c r="A54" s="55" t="s">
        <v>83</v>
      </c>
      <c r="B54" s="54"/>
      <c r="C54" s="54"/>
      <c r="D54" s="54"/>
      <c r="E54" s="54"/>
    </row>
    <row r="55" spans="1:5" x14ac:dyDescent="0.35">
      <c r="A55" s="55" t="s">
        <v>84</v>
      </c>
      <c r="B55" s="54"/>
      <c r="C55" s="54"/>
      <c r="D55" s="54"/>
      <c r="E55" s="54"/>
    </row>
    <row r="56" spans="1:5" x14ac:dyDescent="0.35">
      <c r="A56" s="55" t="s">
        <v>85</v>
      </c>
      <c r="B56" s="54"/>
      <c r="C56" s="54"/>
      <c r="D56" s="54"/>
      <c r="E56" s="54"/>
    </row>
    <row r="57" spans="1:5" x14ac:dyDescent="0.35">
      <c r="A57" s="55" t="s">
        <v>86</v>
      </c>
      <c r="B57" s="54"/>
      <c r="C57" s="54"/>
      <c r="D57" s="54"/>
      <c r="E57" s="54"/>
    </row>
    <row r="58" spans="1:5" x14ac:dyDescent="0.35">
      <c r="A58" s="56" t="s">
        <v>91</v>
      </c>
      <c r="B58" s="56">
        <f>SUM(B10:B57)</f>
        <v>468</v>
      </c>
      <c r="C58" s="56">
        <f t="shared" ref="C58:E58" si="0">SUM(C10:C57)</f>
        <v>1117</v>
      </c>
      <c r="D58" s="56">
        <f t="shared" si="0"/>
        <v>431</v>
      </c>
      <c r="E58" s="56">
        <f t="shared" si="0"/>
        <v>2362</v>
      </c>
    </row>
    <row r="59" spans="1:5" s="43" customFormat="1" x14ac:dyDescent="0.35">
      <c r="D59" s="58"/>
    </row>
    <row r="60" spans="1:5" s="43" customFormat="1" x14ac:dyDescent="0.35"/>
    <row r="61" spans="1:5" s="43" customFormat="1" x14ac:dyDescent="0.35"/>
    <row r="62" spans="1:5" s="43" customFormat="1" x14ac:dyDescent="0.35"/>
    <row r="63" spans="1:5" s="43" customFormat="1" x14ac:dyDescent="0.35"/>
    <row r="64" spans="1:5" s="43" customFormat="1" x14ac:dyDescent="0.35"/>
    <row r="65" s="43" customFormat="1" x14ac:dyDescent="0.35"/>
    <row r="66" s="43" customFormat="1" x14ac:dyDescent="0.35"/>
    <row r="67" s="43" customFormat="1" x14ac:dyDescent="0.35"/>
    <row r="68" s="43" customFormat="1" x14ac:dyDescent="0.35"/>
    <row r="69" s="43" customFormat="1" x14ac:dyDescent="0.35"/>
    <row r="70" s="43" customFormat="1" x14ac:dyDescent="0.35"/>
    <row r="71" s="43" customFormat="1" x14ac:dyDescent="0.35"/>
    <row r="72" s="43" customFormat="1" x14ac:dyDescent="0.35"/>
    <row r="73" s="43" customFormat="1" x14ac:dyDescent="0.35"/>
    <row r="74" s="43" customFormat="1" x14ac:dyDescent="0.35"/>
    <row r="75" s="43" customFormat="1" x14ac:dyDescent="0.35"/>
    <row r="76" s="43" customFormat="1" x14ac:dyDescent="0.35"/>
    <row r="77" s="43" customFormat="1" x14ac:dyDescent="0.35"/>
    <row r="78" s="43" customFormat="1" x14ac:dyDescent="0.35"/>
    <row r="79" s="43" customFormat="1" x14ac:dyDescent="0.35"/>
    <row r="80" s="43" customFormat="1" x14ac:dyDescent="0.35"/>
    <row r="81" s="43" customFormat="1" x14ac:dyDescent="0.35"/>
    <row r="82" s="43" customFormat="1" x14ac:dyDescent="0.35"/>
    <row r="83" s="43" customFormat="1" x14ac:dyDescent="0.35"/>
    <row r="84" s="43" customFormat="1" x14ac:dyDescent="0.35"/>
    <row r="85" s="43" customFormat="1" x14ac:dyDescent="0.35"/>
    <row r="86" s="43" customFormat="1" x14ac:dyDescent="0.35"/>
    <row r="87" s="43" customFormat="1" x14ac:dyDescent="0.35"/>
    <row r="88" s="43" customFormat="1" x14ac:dyDescent="0.35"/>
    <row r="89" s="43" customFormat="1" x14ac:dyDescent="0.35"/>
    <row r="90" s="43" customFormat="1" x14ac:dyDescent="0.35"/>
    <row r="91" s="43" customFormat="1" x14ac:dyDescent="0.35"/>
    <row r="92" s="43" customFormat="1" x14ac:dyDescent="0.35"/>
    <row r="93" s="43" customFormat="1" x14ac:dyDescent="0.35"/>
    <row r="94" s="43" customFormat="1" x14ac:dyDescent="0.35"/>
    <row r="95" s="43" customFormat="1" x14ac:dyDescent="0.35"/>
    <row r="96" s="43" customFormat="1" x14ac:dyDescent="0.35"/>
    <row r="97" s="43" customFormat="1" x14ac:dyDescent="0.35"/>
    <row r="98" s="43" customFormat="1" x14ac:dyDescent="0.35"/>
    <row r="99" s="43" customFormat="1" x14ac:dyDescent="0.35"/>
    <row r="100" s="43" customFormat="1" x14ac:dyDescent="0.35"/>
    <row r="101" s="43" customFormat="1" x14ac:dyDescent="0.35"/>
    <row r="102" s="43" customFormat="1" x14ac:dyDescent="0.35"/>
    <row r="103" s="43" customFormat="1" x14ac:dyDescent="0.35"/>
    <row r="104" s="43" customFormat="1" x14ac:dyDescent="0.35"/>
    <row r="105" s="43" customFormat="1" x14ac:dyDescent="0.35"/>
    <row r="106" s="43" customFormat="1" x14ac:dyDescent="0.35"/>
    <row r="107" s="43" customFormat="1" x14ac:dyDescent="0.35"/>
    <row r="108" s="43" customFormat="1" x14ac:dyDescent="0.35"/>
    <row r="109" s="43" customFormat="1" x14ac:dyDescent="0.35"/>
    <row r="110" s="43" customFormat="1" x14ac:dyDescent="0.35"/>
    <row r="111" s="43" customFormat="1" x14ac:dyDescent="0.35"/>
    <row r="112" s="43" customFormat="1" x14ac:dyDescent="0.35"/>
    <row r="113" s="43" customFormat="1" x14ac:dyDescent="0.35"/>
    <row r="114" s="43" customFormat="1" x14ac:dyDescent="0.35"/>
    <row r="115" s="43" customFormat="1" x14ac:dyDescent="0.35"/>
    <row r="116" s="43" customFormat="1" x14ac:dyDescent="0.35"/>
    <row r="117" s="43" customFormat="1" x14ac:dyDescent="0.35"/>
    <row r="118" s="43" customFormat="1" x14ac:dyDescent="0.35"/>
    <row r="119" s="43" customFormat="1" x14ac:dyDescent="0.35"/>
    <row r="120" s="43" customFormat="1" x14ac:dyDescent="0.35"/>
    <row r="121" s="43" customFormat="1" x14ac:dyDescent="0.35"/>
    <row r="122" s="43" customFormat="1" x14ac:dyDescent="0.35"/>
    <row r="123" s="43" customFormat="1" x14ac:dyDescent="0.35"/>
    <row r="124" s="43" customFormat="1" x14ac:dyDescent="0.35"/>
    <row r="125" s="43" customFormat="1" x14ac:dyDescent="0.35"/>
    <row r="126" s="43" customFormat="1" x14ac:dyDescent="0.35"/>
    <row r="127" s="43" customFormat="1" x14ac:dyDescent="0.35"/>
    <row r="128" s="43" customFormat="1" x14ac:dyDescent="0.35"/>
    <row r="129" s="43" customFormat="1" x14ac:dyDescent="0.35"/>
    <row r="130" s="43" customFormat="1" x14ac:dyDescent="0.35"/>
    <row r="131" s="43"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abSelected="1" topLeftCell="A16" zoomScale="85" zoomScaleNormal="85" workbookViewId="0">
      <selection activeCell="E60" sqref="E60"/>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9" t="s">
        <v>182</v>
      </c>
      <c r="B1" s="178"/>
      <c r="C1" s="178"/>
      <c r="D1" s="178"/>
      <c r="E1" s="179"/>
      <c r="F1" s="59"/>
      <c r="G1" s="59"/>
      <c r="H1" s="59"/>
    </row>
    <row r="2" spans="1:8" ht="15" thickBot="1" x14ac:dyDescent="0.4">
      <c r="D2" s="112" t="s">
        <v>183</v>
      </c>
      <c r="E2" s="109" t="str">
        <f>'Rail Service (Item Nos. 1-6)'!E2</f>
        <v>Expiration Date: 12/31/2022</v>
      </c>
    </row>
    <row r="3" spans="1:8" x14ac:dyDescent="0.35">
      <c r="A3" s="161" t="str">
        <f>'Rail Service (Item Nos. 1-6)'!A3</f>
        <v>Railroad: CPRS</v>
      </c>
      <c r="B3" s="163" t="str">
        <f>'Rail Service (Item Nos. 1-6)'!B3:B4</f>
        <v>Year: 2022</v>
      </c>
      <c r="C3" s="172" t="str">
        <f>'Rail Service (Item Nos. 1-6)'!C3:C4</f>
        <v>Reporting Week: 51</v>
      </c>
      <c r="D3" s="60" t="s">
        <v>0</v>
      </c>
      <c r="E3" s="4">
        <f>'Rail Service (Item Nos. 1-6)'!E3</f>
        <v>44913</v>
      </c>
      <c r="F3" s="14"/>
      <c r="G3" s="9"/>
      <c r="H3" s="32"/>
    </row>
    <row r="4" spans="1:8" ht="15" thickBot="1" x14ac:dyDescent="0.4">
      <c r="A4" s="162"/>
      <c r="B4" s="183"/>
      <c r="C4" s="184"/>
      <c r="D4" s="61" t="s">
        <v>1</v>
      </c>
      <c r="E4" s="6">
        <f>E3+6</f>
        <v>44919</v>
      </c>
      <c r="F4" s="14"/>
      <c r="G4" s="9"/>
      <c r="H4" s="32"/>
    </row>
    <row r="5" spans="1:8" x14ac:dyDescent="0.35">
      <c r="E5" s="18"/>
    </row>
    <row r="6" spans="1:8" ht="15" thickBot="1" x14ac:dyDescent="0.4">
      <c r="A6" s="9"/>
    </row>
    <row r="7" spans="1:8" ht="15" thickBot="1" x14ac:dyDescent="0.4">
      <c r="A7" s="180" t="s">
        <v>178</v>
      </c>
      <c r="B7" s="181"/>
      <c r="C7" s="182"/>
    </row>
    <row r="8" spans="1:8" ht="15" thickBot="1" x14ac:dyDescent="0.4">
      <c r="A8" s="63" t="s">
        <v>92</v>
      </c>
      <c r="B8" s="64" t="s">
        <v>93</v>
      </c>
      <c r="C8" s="65" t="s">
        <v>94</v>
      </c>
    </row>
    <row r="9" spans="1:8" x14ac:dyDescent="0.35">
      <c r="A9" s="66" t="s">
        <v>197</v>
      </c>
      <c r="B9" s="67"/>
      <c r="C9" s="67"/>
    </row>
    <row r="10" spans="1:8" x14ac:dyDescent="0.35">
      <c r="A10" s="68" t="s">
        <v>198</v>
      </c>
      <c r="B10" s="69"/>
      <c r="C10" s="69"/>
    </row>
    <row r="11" spans="1:8" x14ac:dyDescent="0.35">
      <c r="A11" s="73" t="s">
        <v>199</v>
      </c>
      <c r="B11" s="69"/>
      <c r="C11" s="69"/>
    </row>
    <row r="12" spans="1:8" x14ac:dyDescent="0.35">
      <c r="A12" s="73" t="s">
        <v>200</v>
      </c>
      <c r="B12" s="69"/>
      <c r="C12" s="69"/>
    </row>
    <row r="13" spans="1:8" x14ac:dyDescent="0.35">
      <c r="A13" s="73" t="s">
        <v>201</v>
      </c>
      <c r="B13" s="69"/>
      <c r="C13" s="69"/>
    </row>
    <row r="14" spans="1:8" x14ac:dyDescent="0.35">
      <c r="A14" s="73" t="s">
        <v>202</v>
      </c>
      <c r="B14" s="69"/>
      <c r="C14" s="69"/>
    </row>
    <row r="15" spans="1:8" x14ac:dyDescent="0.35">
      <c r="A15" s="70"/>
      <c r="B15" s="69"/>
      <c r="C15" s="69"/>
    </row>
    <row r="16" spans="1:8" ht="15" customHeight="1" x14ac:dyDescent="0.35">
      <c r="A16" s="185" t="s">
        <v>179</v>
      </c>
      <c r="B16" s="186"/>
      <c r="C16" s="187"/>
    </row>
    <row r="17" spans="1:5" x14ac:dyDescent="0.35">
      <c r="A17" s="188"/>
      <c r="B17" s="189"/>
      <c r="C17" s="190"/>
    </row>
    <row r="18" spans="1:5" ht="15" thickBot="1" x14ac:dyDescent="0.4"/>
    <row r="19" spans="1:5" ht="51" customHeight="1" thickBot="1" x14ac:dyDescent="0.4">
      <c r="A19" s="180" t="s">
        <v>177</v>
      </c>
      <c r="B19" s="181"/>
      <c r="C19" s="182"/>
      <c r="E19" s="18"/>
    </row>
    <row r="20" spans="1:5" ht="60" customHeight="1" x14ac:dyDescent="0.35">
      <c r="A20" s="71" t="s">
        <v>95</v>
      </c>
      <c r="B20" s="72" t="s">
        <v>137</v>
      </c>
      <c r="C20" s="72" t="s">
        <v>138</v>
      </c>
    </row>
    <row r="21" spans="1:5" x14ac:dyDescent="0.35">
      <c r="A21" s="66" t="s">
        <v>195</v>
      </c>
      <c r="B21" s="69">
        <v>2.4</v>
      </c>
      <c r="C21" s="69">
        <v>2.2000000000000002</v>
      </c>
    </row>
    <row r="22" spans="1:5" x14ac:dyDescent="0.35">
      <c r="A22" s="68" t="s">
        <v>16</v>
      </c>
      <c r="B22" s="69">
        <v>2.2000000000000002</v>
      </c>
      <c r="C22" s="69">
        <v>2.2000000000000002</v>
      </c>
    </row>
    <row r="23" spans="1:5" x14ac:dyDescent="0.35">
      <c r="A23" s="73"/>
      <c r="B23" s="69"/>
      <c r="C23" s="69"/>
    </row>
    <row r="24" spans="1:5" x14ac:dyDescent="0.35">
      <c r="A24" s="73"/>
      <c r="B24" s="69"/>
      <c r="C24" s="69"/>
    </row>
    <row r="25" spans="1:5" x14ac:dyDescent="0.35">
      <c r="A25" s="73"/>
      <c r="B25" s="69"/>
      <c r="C25" s="69"/>
    </row>
    <row r="26" spans="1:5" x14ac:dyDescent="0.35">
      <c r="A26" s="73"/>
      <c r="B26" s="69"/>
      <c r="C26" s="69"/>
    </row>
    <row r="27" spans="1:5" x14ac:dyDescent="0.35">
      <c r="A27" s="73"/>
      <c r="B27" s="69"/>
      <c r="C27" s="69"/>
    </row>
    <row r="28" spans="1:5" x14ac:dyDescent="0.35">
      <c r="A28" s="73"/>
      <c r="B28" s="69"/>
      <c r="C28" s="69"/>
    </row>
    <row r="29" spans="1:5" x14ac:dyDescent="0.35">
      <c r="A29" s="73"/>
      <c r="B29" s="69"/>
      <c r="C29" s="69"/>
    </row>
    <row r="30" spans="1:5" x14ac:dyDescent="0.35">
      <c r="A30" s="105" t="s">
        <v>9</v>
      </c>
      <c r="B30" s="69">
        <v>2.4</v>
      </c>
      <c r="C30" s="6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abSelected="1" topLeftCell="A4" zoomScaleNormal="100" workbookViewId="0">
      <selection activeCell="E60" sqref="E60"/>
    </sheetView>
  </sheetViews>
  <sheetFormatPr defaultColWidth="9.1796875" defaultRowHeight="12.5" x14ac:dyDescent="0.25"/>
  <cols>
    <col min="1" max="1" width="13.26953125" style="75" customWidth="1"/>
    <col min="2" max="2" width="34.7265625" style="75" customWidth="1"/>
    <col min="3" max="3" width="23.54296875" style="75" customWidth="1"/>
    <col min="4" max="5" width="25.7265625" style="75" customWidth="1"/>
    <col min="6" max="107" width="8.54296875" style="75" customWidth="1"/>
    <col min="108" max="16384" width="9.1796875" style="75"/>
  </cols>
  <sheetData>
    <row r="1" spans="1:14" customFormat="1" ht="36" customHeight="1" thickBot="1" x14ac:dyDescent="0.4">
      <c r="A1" s="169" t="s">
        <v>182</v>
      </c>
      <c r="B1" s="170"/>
      <c r="C1" s="170"/>
      <c r="D1" s="170"/>
      <c r="E1" s="171"/>
      <c r="F1" s="83"/>
      <c r="G1" s="83"/>
      <c r="H1" s="83"/>
      <c r="I1" s="83"/>
      <c r="J1" s="83"/>
      <c r="K1" s="83"/>
      <c r="L1" s="83"/>
      <c r="M1" s="83"/>
      <c r="N1" s="83"/>
    </row>
    <row r="2" spans="1:14" customFormat="1" ht="16.5" customHeight="1" thickBot="1" x14ac:dyDescent="0.4">
      <c r="D2" s="108" t="s">
        <v>183</v>
      </c>
      <c r="E2" s="109" t="str">
        <f>'Rail Service (Item Nos. 1-6)'!E2</f>
        <v>Expiration Date: 12/31/2022</v>
      </c>
    </row>
    <row r="3" spans="1:14" customFormat="1" ht="14.5" x14ac:dyDescent="0.35">
      <c r="A3" s="161" t="str">
        <f>'Rail Service (Item Nos. 1-6)'!A3</f>
        <v>Railroad: CPRS</v>
      </c>
      <c r="B3" s="163" t="str">
        <f>'Rail Service (Item Nos. 1-6)'!B3:B4</f>
        <v>Year: 2022</v>
      </c>
      <c r="C3" s="165" t="str">
        <f>'Rail Service (Item Nos. 1-6)'!C3:C4</f>
        <v>Reporting Week: 51</v>
      </c>
      <c r="D3" s="74" t="s">
        <v>0</v>
      </c>
      <c r="E3" s="4">
        <f>'Rail Service (Item Nos. 1-6)'!E3</f>
        <v>44913</v>
      </c>
      <c r="F3" s="14"/>
      <c r="G3" s="14"/>
      <c r="H3" s="9"/>
      <c r="I3" s="32"/>
    </row>
    <row r="4" spans="1:14" customFormat="1" ht="15" thickBot="1" x14ac:dyDescent="0.4">
      <c r="A4" s="162"/>
      <c r="B4" s="164"/>
      <c r="C4" s="166"/>
      <c r="D4" s="61" t="s">
        <v>1</v>
      </c>
      <c r="E4" s="6">
        <f>E3+6</f>
        <v>44919</v>
      </c>
      <c r="F4" s="14"/>
      <c r="G4" s="14"/>
      <c r="H4" s="9"/>
      <c r="I4" s="32"/>
    </row>
    <row r="5" spans="1:14" customFormat="1" ht="15" thickBot="1" x14ac:dyDescent="0.4">
      <c r="E5" s="18"/>
      <c r="F5" s="62"/>
    </row>
    <row r="6" spans="1:14" customFormat="1" ht="47.25" customHeight="1" thickBot="1" x14ac:dyDescent="0.4">
      <c r="A6" s="143" t="s">
        <v>169</v>
      </c>
      <c r="B6" s="144"/>
      <c r="C6" s="144"/>
      <c r="D6" s="144"/>
      <c r="E6" s="145"/>
    </row>
    <row r="7" spans="1:14" ht="13" thickBot="1" x14ac:dyDescent="0.3"/>
    <row r="8" spans="1:14" s="78" customFormat="1" ht="29.25" customHeight="1" thickBot="1" x14ac:dyDescent="0.4">
      <c r="A8" s="76" t="s">
        <v>96</v>
      </c>
      <c r="B8" s="77" t="s">
        <v>97</v>
      </c>
      <c r="C8" s="77" t="s">
        <v>98</v>
      </c>
      <c r="D8" s="77" t="s">
        <v>139</v>
      </c>
      <c r="E8" s="82" t="s">
        <v>99</v>
      </c>
    </row>
    <row r="9" spans="1:14" x14ac:dyDescent="0.25">
      <c r="A9" s="79" t="s">
        <v>196</v>
      </c>
      <c r="B9" s="79" t="s">
        <v>101</v>
      </c>
      <c r="C9" s="79" t="s">
        <v>149</v>
      </c>
      <c r="D9" s="128">
        <v>938</v>
      </c>
      <c r="E9" s="128">
        <v>592</v>
      </c>
    </row>
    <row r="10" spans="1:14" x14ac:dyDescent="0.25">
      <c r="A10" s="80" t="s">
        <v>196</v>
      </c>
      <c r="B10" s="80" t="s">
        <v>20</v>
      </c>
      <c r="C10" s="80" t="s">
        <v>150</v>
      </c>
      <c r="D10" s="126">
        <v>50</v>
      </c>
      <c r="E10" s="127">
        <v>665</v>
      </c>
    </row>
    <row r="11" spans="1:14" x14ac:dyDescent="0.25">
      <c r="A11" s="80" t="s">
        <v>196</v>
      </c>
      <c r="B11" s="80" t="s">
        <v>105</v>
      </c>
      <c r="C11" s="79" t="s">
        <v>110</v>
      </c>
      <c r="D11" s="126" t="s">
        <v>206</v>
      </c>
      <c r="E11" s="126">
        <v>1</v>
      </c>
    </row>
    <row r="12" spans="1:14" x14ac:dyDescent="0.25">
      <c r="A12" s="80" t="s">
        <v>196</v>
      </c>
      <c r="B12" s="80" t="s">
        <v>107</v>
      </c>
      <c r="C12" s="80" t="s">
        <v>151</v>
      </c>
      <c r="D12" s="127">
        <v>1201</v>
      </c>
      <c r="E12" s="127">
        <v>15</v>
      </c>
    </row>
    <row r="13" spans="1:14" x14ac:dyDescent="0.25">
      <c r="A13" s="80" t="s">
        <v>196</v>
      </c>
      <c r="B13" s="80" t="s">
        <v>141</v>
      </c>
      <c r="C13" s="79" t="s">
        <v>152</v>
      </c>
      <c r="D13" s="127">
        <v>11</v>
      </c>
      <c r="E13" s="126">
        <v>13</v>
      </c>
    </row>
    <row r="14" spans="1:14" x14ac:dyDescent="0.25">
      <c r="A14" s="80" t="s">
        <v>196</v>
      </c>
      <c r="B14" s="80" t="s">
        <v>142</v>
      </c>
      <c r="C14" s="80" t="s">
        <v>153</v>
      </c>
      <c r="D14" s="127">
        <v>142</v>
      </c>
      <c r="E14" s="127">
        <v>65</v>
      </c>
    </row>
    <row r="15" spans="1:14" x14ac:dyDescent="0.25">
      <c r="A15" s="80" t="s">
        <v>196</v>
      </c>
      <c r="B15" s="80" t="s">
        <v>100</v>
      </c>
      <c r="C15" s="79" t="s">
        <v>154</v>
      </c>
      <c r="D15" s="129">
        <v>499</v>
      </c>
      <c r="E15" s="129">
        <v>41</v>
      </c>
    </row>
    <row r="16" spans="1:14" x14ac:dyDescent="0.25">
      <c r="A16" s="80" t="s">
        <v>196</v>
      </c>
      <c r="B16" s="80" t="s">
        <v>19</v>
      </c>
      <c r="C16" s="80" t="s">
        <v>155</v>
      </c>
      <c r="D16" s="127">
        <v>1602</v>
      </c>
      <c r="E16" s="127">
        <v>60</v>
      </c>
    </row>
    <row r="17" spans="1:17" x14ac:dyDescent="0.25">
      <c r="A17" s="80" t="s">
        <v>196</v>
      </c>
      <c r="B17" s="80" t="s">
        <v>106</v>
      </c>
      <c r="C17" s="79" t="s">
        <v>156</v>
      </c>
      <c r="D17" s="127">
        <v>137</v>
      </c>
      <c r="E17" s="127">
        <v>44</v>
      </c>
    </row>
    <row r="18" spans="1:17" x14ac:dyDescent="0.25">
      <c r="A18" s="80" t="s">
        <v>196</v>
      </c>
      <c r="B18" s="80" t="s">
        <v>103</v>
      </c>
      <c r="C18" s="80" t="s">
        <v>157</v>
      </c>
      <c r="D18" s="127">
        <v>12</v>
      </c>
      <c r="E18" s="127">
        <v>51</v>
      </c>
    </row>
    <row r="19" spans="1:17" x14ac:dyDescent="0.25">
      <c r="A19" s="80" t="s">
        <v>196</v>
      </c>
      <c r="B19" s="80" t="s">
        <v>104</v>
      </c>
      <c r="C19" s="79" t="s">
        <v>158</v>
      </c>
      <c r="D19" s="126" t="s">
        <v>206</v>
      </c>
      <c r="E19" s="127">
        <v>65</v>
      </c>
    </row>
    <row r="20" spans="1:17" x14ac:dyDescent="0.25">
      <c r="A20" s="80" t="s">
        <v>196</v>
      </c>
      <c r="B20" s="80" t="s">
        <v>143</v>
      </c>
      <c r="C20" s="80" t="s">
        <v>159</v>
      </c>
      <c r="D20" s="126">
        <v>99</v>
      </c>
      <c r="E20" s="127">
        <v>88</v>
      </c>
    </row>
    <row r="21" spans="1:17" x14ac:dyDescent="0.25">
      <c r="A21" s="80" t="s">
        <v>196</v>
      </c>
      <c r="B21" s="80" t="s">
        <v>144</v>
      </c>
      <c r="C21" s="79" t="s">
        <v>160</v>
      </c>
      <c r="D21" s="127">
        <v>6</v>
      </c>
      <c r="E21" s="127">
        <v>201</v>
      </c>
    </row>
    <row r="22" spans="1:17" x14ac:dyDescent="0.25">
      <c r="A22" s="80" t="s">
        <v>196</v>
      </c>
      <c r="B22" s="80" t="s">
        <v>145</v>
      </c>
      <c r="C22" s="80" t="s">
        <v>161</v>
      </c>
      <c r="D22" s="126">
        <v>4</v>
      </c>
      <c r="E22" s="127">
        <v>16</v>
      </c>
    </row>
    <row r="23" spans="1:17" x14ac:dyDescent="0.25">
      <c r="A23" s="80" t="s">
        <v>196</v>
      </c>
      <c r="B23" s="80" t="s">
        <v>146</v>
      </c>
      <c r="C23" s="79" t="s">
        <v>162</v>
      </c>
      <c r="D23" s="127">
        <v>191</v>
      </c>
      <c r="E23" s="127">
        <v>171</v>
      </c>
    </row>
    <row r="24" spans="1:17" x14ac:dyDescent="0.25">
      <c r="A24" s="80" t="s">
        <v>196</v>
      </c>
      <c r="B24" s="80" t="s">
        <v>102</v>
      </c>
      <c r="C24" s="80" t="s">
        <v>163</v>
      </c>
      <c r="D24" s="126" t="s">
        <v>206</v>
      </c>
      <c r="E24" s="127">
        <v>12</v>
      </c>
    </row>
    <row r="25" spans="1:17" x14ac:dyDescent="0.25">
      <c r="A25" s="80" t="s">
        <v>196</v>
      </c>
      <c r="B25" s="80" t="s">
        <v>147</v>
      </c>
      <c r="C25" s="79" t="s">
        <v>164</v>
      </c>
      <c r="D25" s="127">
        <v>20</v>
      </c>
      <c r="E25" s="127">
        <v>96</v>
      </c>
    </row>
    <row r="26" spans="1:17" x14ac:dyDescent="0.25">
      <c r="A26" s="80" t="s">
        <v>196</v>
      </c>
      <c r="B26" s="80" t="s">
        <v>108</v>
      </c>
      <c r="C26" s="80" t="s">
        <v>165</v>
      </c>
      <c r="D26" s="127">
        <v>131</v>
      </c>
      <c r="E26" s="127">
        <v>87</v>
      </c>
    </row>
    <row r="27" spans="1:17" x14ac:dyDescent="0.25">
      <c r="A27" s="80" t="s">
        <v>196</v>
      </c>
      <c r="B27" s="80" t="s">
        <v>148</v>
      </c>
      <c r="C27" s="79" t="s">
        <v>166</v>
      </c>
      <c r="D27" s="127">
        <v>12</v>
      </c>
      <c r="E27" s="126">
        <v>4</v>
      </c>
    </row>
    <row r="28" spans="1:17" x14ac:dyDescent="0.25">
      <c r="A28" s="80" t="s">
        <v>196</v>
      </c>
      <c r="B28" s="80" t="s">
        <v>33</v>
      </c>
      <c r="C28" s="80" t="s">
        <v>112</v>
      </c>
      <c r="D28" s="127">
        <v>69</v>
      </c>
      <c r="E28" s="127">
        <v>155</v>
      </c>
    </row>
    <row r="29" spans="1:17" x14ac:dyDescent="0.25">
      <c r="A29" s="80" t="s">
        <v>196</v>
      </c>
      <c r="B29" s="80" t="s">
        <v>109</v>
      </c>
      <c r="C29" s="80" t="s">
        <v>167</v>
      </c>
      <c r="D29" s="129">
        <v>1376</v>
      </c>
      <c r="E29" s="129">
        <v>2</v>
      </c>
    </row>
    <row r="30" spans="1:17" ht="12.65" customHeight="1" x14ac:dyDescent="0.25">
      <c r="A30" s="80" t="s">
        <v>196</v>
      </c>
      <c r="B30" s="80" t="s">
        <v>111</v>
      </c>
      <c r="C30" s="80" t="s">
        <v>168</v>
      </c>
      <c r="D30" s="126" t="s">
        <v>206</v>
      </c>
      <c r="E30" s="126" t="s">
        <v>206</v>
      </c>
      <c r="H30" s="106"/>
    </row>
    <row r="31" spans="1:17" ht="30" customHeight="1" thickBot="1" x14ac:dyDescent="0.3"/>
    <row r="32" spans="1:17" ht="48.75" customHeight="1" thickBot="1" x14ac:dyDescent="0.3">
      <c r="A32" s="143" t="s">
        <v>170</v>
      </c>
      <c r="B32" s="144"/>
      <c r="C32" s="144"/>
      <c r="D32" s="144"/>
      <c r="E32" s="145"/>
      <c r="F32" s="81"/>
      <c r="G32" s="81"/>
      <c r="I32" s="81"/>
      <c r="J32" s="81"/>
      <c r="K32" s="81"/>
      <c r="L32" s="81"/>
      <c r="M32" s="81"/>
      <c r="N32" s="81"/>
      <c r="O32" s="81"/>
      <c r="P32" s="81"/>
      <c r="Q32" s="81"/>
    </row>
    <row r="33" spans="1:5" ht="13" thickBot="1" x14ac:dyDescent="0.3"/>
    <row r="34" spans="1:5" s="78" customFormat="1" ht="24.75" customHeight="1" thickBot="1" x14ac:dyDescent="0.4">
      <c r="A34" s="76" t="s">
        <v>96</v>
      </c>
      <c r="B34" s="77" t="s">
        <v>97</v>
      </c>
      <c r="C34" s="77" t="s">
        <v>98</v>
      </c>
      <c r="D34" s="77" t="s">
        <v>139</v>
      </c>
      <c r="E34" s="82" t="s">
        <v>99</v>
      </c>
    </row>
    <row r="35" spans="1:5" x14ac:dyDescent="0.25">
      <c r="A35" s="79" t="s">
        <v>196</v>
      </c>
      <c r="B35" s="79" t="s">
        <v>32</v>
      </c>
      <c r="C35" s="79" t="s">
        <v>149</v>
      </c>
      <c r="D35" s="131">
        <v>41</v>
      </c>
      <c r="E35" s="131">
        <v>85</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3"/>
  <sheetViews>
    <sheetView tabSelected="1" zoomScale="85" zoomScaleNormal="85" workbookViewId="0">
      <selection activeCell="E60" sqref="E60"/>
    </sheetView>
  </sheetViews>
  <sheetFormatPr defaultRowHeight="12.5" x14ac:dyDescent="0.25"/>
  <cols>
    <col min="1" max="2" width="26.26953125" style="86" customWidth="1"/>
    <col min="3" max="3" width="21" style="86" customWidth="1"/>
    <col min="4" max="5" width="29.453125" style="86" customWidth="1"/>
    <col min="6" max="6" width="80.453125" style="86" customWidth="1"/>
    <col min="7" max="256" width="9.1796875" style="86"/>
    <col min="257" max="258" width="26.26953125" style="86" customWidth="1"/>
    <col min="259" max="261" width="33.1796875" style="86" customWidth="1"/>
    <col min="262" max="262" width="80.453125" style="86" customWidth="1"/>
    <col min="263" max="512" width="9.1796875" style="86"/>
    <col min="513" max="514" width="26.26953125" style="86" customWidth="1"/>
    <col min="515" max="517" width="33.1796875" style="86" customWidth="1"/>
    <col min="518" max="518" width="80.453125" style="86" customWidth="1"/>
    <col min="519" max="768" width="9.1796875" style="86"/>
    <col min="769" max="770" width="26.26953125" style="86" customWidth="1"/>
    <col min="771" max="773" width="33.1796875" style="86" customWidth="1"/>
    <col min="774" max="774" width="80.453125" style="86" customWidth="1"/>
    <col min="775" max="1024" width="9.1796875" style="86"/>
    <col min="1025" max="1026" width="26.26953125" style="86" customWidth="1"/>
    <col min="1027" max="1029" width="33.1796875" style="86" customWidth="1"/>
    <col min="1030" max="1030" width="80.453125" style="86" customWidth="1"/>
    <col min="1031" max="1280" width="9.1796875" style="86"/>
    <col min="1281" max="1282" width="26.26953125" style="86" customWidth="1"/>
    <col min="1283" max="1285" width="33.1796875" style="86" customWidth="1"/>
    <col min="1286" max="1286" width="80.453125" style="86" customWidth="1"/>
    <col min="1287" max="1536" width="9.1796875" style="86"/>
    <col min="1537" max="1538" width="26.26953125" style="86" customWidth="1"/>
    <col min="1539" max="1541" width="33.1796875" style="86" customWidth="1"/>
    <col min="1542" max="1542" width="80.453125" style="86" customWidth="1"/>
    <col min="1543" max="1792" width="9.1796875" style="86"/>
    <col min="1793" max="1794" width="26.26953125" style="86" customWidth="1"/>
    <col min="1795" max="1797" width="33.1796875" style="86" customWidth="1"/>
    <col min="1798" max="1798" width="80.453125" style="86" customWidth="1"/>
    <col min="1799" max="2048" width="9.1796875" style="86"/>
    <col min="2049" max="2050" width="26.26953125" style="86" customWidth="1"/>
    <col min="2051" max="2053" width="33.1796875" style="86" customWidth="1"/>
    <col min="2054" max="2054" width="80.453125" style="86" customWidth="1"/>
    <col min="2055" max="2304" width="9.1796875" style="86"/>
    <col min="2305" max="2306" width="26.26953125" style="86" customWidth="1"/>
    <col min="2307" max="2309" width="33.1796875" style="86" customWidth="1"/>
    <col min="2310" max="2310" width="80.453125" style="86" customWidth="1"/>
    <col min="2311" max="2560" width="9.1796875" style="86"/>
    <col min="2561" max="2562" width="26.26953125" style="86" customWidth="1"/>
    <col min="2563" max="2565" width="33.1796875" style="86" customWidth="1"/>
    <col min="2566" max="2566" width="80.453125" style="86" customWidth="1"/>
    <col min="2567" max="2816" width="9.1796875" style="86"/>
    <col min="2817" max="2818" width="26.26953125" style="86" customWidth="1"/>
    <col min="2819" max="2821" width="33.1796875" style="86" customWidth="1"/>
    <col min="2822" max="2822" width="80.453125" style="86" customWidth="1"/>
    <col min="2823" max="3072" width="9.1796875" style="86"/>
    <col min="3073" max="3074" width="26.26953125" style="86" customWidth="1"/>
    <col min="3075" max="3077" width="33.1796875" style="86" customWidth="1"/>
    <col min="3078" max="3078" width="80.453125" style="86" customWidth="1"/>
    <col min="3079" max="3328" width="9.1796875" style="86"/>
    <col min="3329" max="3330" width="26.26953125" style="86" customWidth="1"/>
    <col min="3331" max="3333" width="33.1796875" style="86" customWidth="1"/>
    <col min="3334" max="3334" width="80.453125" style="86" customWidth="1"/>
    <col min="3335" max="3584" width="9.1796875" style="86"/>
    <col min="3585" max="3586" width="26.26953125" style="86" customWidth="1"/>
    <col min="3587" max="3589" width="33.1796875" style="86" customWidth="1"/>
    <col min="3590" max="3590" width="80.453125" style="86" customWidth="1"/>
    <col min="3591" max="3840" width="9.1796875" style="86"/>
    <col min="3841" max="3842" width="26.26953125" style="86" customWidth="1"/>
    <col min="3843" max="3845" width="33.1796875" style="86" customWidth="1"/>
    <col min="3846" max="3846" width="80.453125" style="86" customWidth="1"/>
    <col min="3847" max="4096" width="9.1796875" style="86"/>
    <col min="4097" max="4098" width="26.26953125" style="86" customWidth="1"/>
    <col min="4099" max="4101" width="33.1796875" style="86" customWidth="1"/>
    <col min="4102" max="4102" width="80.453125" style="86" customWidth="1"/>
    <col min="4103" max="4352" width="9.1796875" style="86"/>
    <col min="4353" max="4354" width="26.26953125" style="86" customWidth="1"/>
    <col min="4355" max="4357" width="33.1796875" style="86" customWidth="1"/>
    <col min="4358" max="4358" width="80.453125" style="86" customWidth="1"/>
    <col min="4359" max="4608" width="9.1796875" style="86"/>
    <col min="4609" max="4610" width="26.26953125" style="86" customWidth="1"/>
    <col min="4611" max="4613" width="33.1796875" style="86" customWidth="1"/>
    <col min="4614" max="4614" width="80.453125" style="86" customWidth="1"/>
    <col min="4615" max="4864" width="9.1796875" style="86"/>
    <col min="4865" max="4866" width="26.26953125" style="86" customWidth="1"/>
    <col min="4867" max="4869" width="33.1796875" style="86" customWidth="1"/>
    <col min="4870" max="4870" width="80.453125" style="86" customWidth="1"/>
    <col min="4871" max="5120" width="9.1796875" style="86"/>
    <col min="5121" max="5122" width="26.26953125" style="86" customWidth="1"/>
    <col min="5123" max="5125" width="33.1796875" style="86" customWidth="1"/>
    <col min="5126" max="5126" width="80.453125" style="86" customWidth="1"/>
    <col min="5127" max="5376" width="9.1796875" style="86"/>
    <col min="5377" max="5378" width="26.26953125" style="86" customWidth="1"/>
    <col min="5379" max="5381" width="33.1796875" style="86" customWidth="1"/>
    <col min="5382" max="5382" width="80.453125" style="86" customWidth="1"/>
    <col min="5383" max="5632" width="9.1796875" style="86"/>
    <col min="5633" max="5634" width="26.26953125" style="86" customWidth="1"/>
    <col min="5635" max="5637" width="33.1796875" style="86" customWidth="1"/>
    <col min="5638" max="5638" width="80.453125" style="86" customWidth="1"/>
    <col min="5639" max="5888" width="9.1796875" style="86"/>
    <col min="5889" max="5890" width="26.26953125" style="86" customWidth="1"/>
    <col min="5891" max="5893" width="33.1796875" style="86" customWidth="1"/>
    <col min="5894" max="5894" width="80.453125" style="86" customWidth="1"/>
    <col min="5895" max="6144" width="9.1796875" style="86"/>
    <col min="6145" max="6146" width="26.26953125" style="86" customWidth="1"/>
    <col min="6147" max="6149" width="33.1796875" style="86" customWidth="1"/>
    <col min="6150" max="6150" width="80.453125" style="86" customWidth="1"/>
    <col min="6151" max="6400" width="9.1796875" style="86"/>
    <col min="6401" max="6402" width="26.26953125" style="86" customWidth="1"/>
    <col min="6403" max="6405" width="33.1796875" style="86" customWidth="1"/>
    <col min="6406" max="6406" width="80.453125" style="86" customWidth="1"/>
    <col min="6407" max="6656" width="9.1796875" style="86"/>
    <col min="6657" max="6658" width="26.26953125" style="86" customWidth="1"/>
    <col min="6659" max="6661" width="33.1796875" style="86" customWidth="1"/>
    <col min="6662" max="6662" width="80.453125" style="86" customWidth="1"/>
    <col min="6663" max="6912" width="9.1796875" style="86"/>
    <col min="6913" max="6914" width="26.26953125" style="86" customWidth="1"/>
    <col min="6915" max="6917" width="33.1796875" style="86" customWidth="1"/>
    <col min="6918" max="6918" width="80.453125" style="86" customWidth="1"/>
    <col min="6919" max="7168" width="9.1796875" style="86"/>
    <col min="7169" max="7170" width="26.26953125" style="86" customWidth="1"/>
    <col min="7171" max="7173" width="33.1796875" style="86" customWidth="1"/>
    <col min="7174" max="7174" width="80.453125" style="86" customWidth="1"/>
    <col min="7175" max="7424" width="9.1796875" style="86"/>
    <col min="7425" max="7426" width="26.26953125" style="86" customWidth="1"/>
    <col min="7427" max="7429" width="33.1796875" style="86" customWidth="1"/>
    <col min="7430" max="7430" width="80.453125" style="86" customWidth="1"/>
    <col min="7431" max="7680" width="9.1796875" style="86"/>
    <col min="7681" max="7682" width="26.26953125" style="86" customWidth="1"/>
    <col min="7683" max="7685" width="33.1796875" style="86" customWidth="1"/>
    <col min="7686" max="7686" width="80.453125" style="86" customWidth="1"/>
    <col min="7687" max="7936" width="9.1796875" style="86"/>
    <col min="7937" max="7938" width="26.26953125" style="86" customWidth="1"/>
    <col min="7939" max="7941" width="33.1796875" style="86" customWidth="1"/>
    <col min="7942" max="7942" width="80.453125" style="86" customWidth="1"/>
    <col min="7943" max="8192" width="9.1796875" style="86"/>
    <col min="8193" max="8194" width="26.26953125" style="86" customWidth="1"/>
    <col min="8195" max="8197" width="33.1796875" style="86" customWidth="1"/>
    <col min="8198" max="8198" width="80.453125" style="86" customWidth="1"/>
    <col min="8199" max="8448" width="9.1796875" style="86"/>
    <col min="8449" max="8450" width="26.26953125" style="86" customWidth="1"/>
    <col min="8451" max="8453" width="33.1796875" style="86" customWidth="1"/>
    <col min="8454" max="8454" width="80.453125" style="86" customWidth="1"/>
    <col min="8455" max="8704" width="9.1796875" style="86"/>
    <col min="8705" max="8706" width="26.26953125" style="86" customWidth="1"/>
    <col min="8707" max="8709" width="33.1796875" style="86" customWidth="1"/>
    <col min="8710" max="8710" width="80.453125" style="86" customWidth="1"/>
    <col min="8711" max="8960" width="9.1796875" style="86"/>
    <col min="8961" max="8962" width="26.26953125" style="86" customWidth="1"/>
    <col min="8963" max="8965" width="33.1796875" style="86" customWidth="1"/>
    <col min="8966" max="8966" width="80.453125" style="86" customWidth="1"/>
    <col min="8967" max="9216" width="9.1796875" style="86"/>
    <col min="9217" max="9218" width="26.26953125" style="86" customWidth="1"/>
    <col min="9219" max="9221" width="33.1796875" style="86" customWidth="1"/>
    <col min="9222" max="9222" width="80.453125" style="86" customWidth="1"/>
    <col min="9223" max="9472" width="9.1796875" style="86"/>
    <col min="9473" max="9474" width="26.26953125" style="86" customWidth="1"/>
    <col min="9475" max="9477" width="33.1796875" style="86" customWidth="1"/>
    <col min="9478" max="9478" width="80.453125" style="86" customWidth="1"/>
    <col min="9479" max="9728" width="9.1796875" style="86"/>
    <col min="9729" max="9730" width="26.26953125" style="86" customWidth="1"/>
    <col min="9731" max="9733" width="33.1796875" style="86" customWidth="1"/>
    <col min="9734" max="9734" width="80.453125" style="86" customWidth="1"/>
    <col min="9735" max="9984" width="9.1796875" style="86"/>
    <col min="9985" max="9986" width="26.26953125" style="86" customWidth="1"/>
    <col min="9987" max="9989" width="33.1796875" style="86" customWidth="1"/>
    <col min="9990" max="9990" width="80.453125" style="86" customWidth="1"/>
    <col min="9991" max="10240" width="9.1796875" style="86"/>
    <col min="10241" max="10242" width="26.26953125" style="86" customWidth="1"/>
    <col min="10243" max="10245" width="33.1796875" style="86" customWidth="1"/>
    <col min="10246" max="10246" width="80.453125" style="86" customWidth="1"/>
    <col min="10247" max="10496" width="9.1796875" style="86"/>
    <col min="10497" max="10498" width="26.26953125" style="86" customWidth="1"/>
    <col min="10499" max="10501" width="33.1796875" style="86" customWidth="1"/>
    <col min="10502" max="10502" width="80.453125" style="86" customWidth="1"/>
    <col min="10503" max="10752" width="9.1796875" style="86"/>
    <col min="10753" max="10754" width="26.26953125" style="86" customWidth="1"/>
    <col min="10755" max="10757" width="33.1796875" style="86" customWidth="1"/>
    <col min="10758" max="10758" width="80.453125" style="86" customWidth="1"/>
    <col min="10759" max="11008" width="9.1796875" style="86"/>
    <col min="11009" max="11010" width="26.26953125" style="86" customWidth="1"/>
    <col min="11011" max="11013" width="33.1796875" style="86" customWidth="1"/>
    <col min="11014" max="11014" width="80.453125" style="86" customWidth="1"/>
    <col min="11015" max="11264" width="9.1796875" style="86"/>
    <col min="11265" max="11266" width="26.26953125" style="86" customWidth="1"/>
    <col min="11267" max="11269" width="33.1796875" style="86" customWidth="1"/>
    <col min="11270" max="11270" width="80.453125" style="86" customWidth="1"/>
    <col min="11271" max="11520" width="9.1796875" style="86"/>
    <col min="11521" max="11522" width="26.26953125" style="86" customWidth="1"/>
    <col min="11523" max="11525" width="33.1796875" style="86" customWidth="1"/>
    <col min="11526" max="11526" width="80.453125" style="86" customWidth="1"/>
    <col min="11527" max="11776" width="9.1796875" style="86"/>
    <col min="11777" max="11778" width="26.26953125" style="86" customWidth="1"/>
    <col min="11779" max="11781" width="33.1796875" style="86" customWidth="1"/>
    <col min="11782" max="11782" width="80.453125" style="86" customWidth="1"/>
    <col min="11783" max="12032" width="9.1796875" style="86"/>
    <col min="12033" max="12034" width="26.26953125" style="86" customWidth="1"/>
    <col min="12035" max="12037" width="33.1796875" style="86" customWidth="1"/>
    <col min="12038" max="12038" width="80.453125" style="86" customWidth="1"/>
    <col min="12039" max="12288" width="9.1796875" style="86"/>
    <col min="12289" max="12290" width="26.26953125" style="86" customWidth="1"/>
    <col min="12291" max="12293" width="33.1796875" style="86" customWidth="1"/>
    <col min="12294" max="12294" width="80.453125" style="86" customWidth="1"/>
    <col min="12295" max="12544" width="9.1796875" style="86"/>
    <col min="12545" max="12546" width="26.26953125" style="86" customWidth="1"/>
    <col min="12547" max="12549" width="33.1796875" style="86" customWidth="1"/>
    <col min="12550" max="12550" width="80.453125" style="86" customWidth="1"/>
    <col min="12551" max="12800" width="9.1796875" style="86"/>
    <col min="12801" max="12802" width="26.26953125" style="86" customWidth="1"/>
    <col min="12803" max="12805" width="33.1796875" style="86" customWidth="1"/>
    <col min="12806" max="12806" width="80.453125" style="86" customWidth="1"/>
    <col min="12807" max="13056" width="9.1796875" style="86"/>
    <col min="13057" max="13058" width="26.26953125" style="86" customWidth="1"/>
    <col min="13059" max="13061" width="33.1796875" style="86" customWidth="1"/>
    <col min="13062" max="13062" width="80.453125" style="86" customWidth="1"/>
    <col min="13063" max="13312" width="9.1796875" style="86"/>
    <col min="13313" max="13314" width="26.26953125" style="86" customWidth="1"/>
    <col min="13315" max="13317" width="33.1796875" style="86" customWidth="1"/>
    <col min="13318" max="13318" width="80.453125" style="86" customWidth="1"/>
    <col min="13319" max="13568" width="9.1796875" style="86"/>
    <col min="13569" max="13570" width="26.26953125" style="86" customWidth="1"/>
    <col min="13571" max="13573" width="33.1796875" style="86" customWidth="1"/>
    <col min="13574" max="13574" width="80.453125" style="86" customWidth="1"/>
    <col min="13575" max="13824" width="9.1796875" style="86"/>
    <col min="13825" max="13826" width="26.26953125" style="86" customWidth="1"/>
    <col min="13827" max="13829" width="33.1796875" style="86" customWidth="1"/>
    <col min="13830" max="13830" width="80.453125" style="86" customWidth="1"/>
    <col min="13831" max="14080" width="9.1796875" style="86"/>
    <col min="14081" max="14082" width="26.26953125" style="86" customWidth="1"/>
    <col min="14083" max="14085" width="33.1796875" style="86" customWidth="1"/>
    <col min="14086" max="14086" width="80.453125" style="86" customWidth="1"/>
    <col min="14087" max="14336" width="9.1796875" style="86"/>
    <col min="14337" max="14338" width="26.26953125" style="86" customWidth="1"/>
    <col min="14339" max="14341" width="33.1796875" style="86" customWidth="1"/>
    <col min="14342" max="14342" width="80.453125" style="86" customWidth="1"/>
    <col min="14343" max="14592" width="9.1796875" style="86"/>
    <col min="14593" max="14594" width="26.26953125" style="86" customWidth="1"/>
    <col min="14595" max="14597" width="33.1796875" style="86" customWidth="1"/>
    <col min="14598" max="14598" width="80.453125" style="86" customWidth="1"/>
    <col min="14599" max="14848" width="9.1796875" style="86"/>
    <col min="14849" max="14850" width="26.26953125" style="86" customWidth="1"/>
    <col min="14851" max="14853" width="33.1796875" style="86" customWidth="1"/>
    <col min="14854" max="14854" width="80.453125" style="86" customWidth="1"/>
    <col min="14855" max="15104" width="9.1796875" style="86"/>
    <col min="15105" max="15106" width="26.26953125" style="86" customWidth="1"/>
    <col min="15107" max="15109" width="33.1796875" style="86" customWidth="1"/>
    <col min="15110" max="15110" width="80.453125" style="86" customWidth="1"/>
    <col min="15111" max="15360" width="9.1796875" style="86"/>
    <col min="15361" max="15362" width="26.26953125" style="86" customWidth="1"/>
    <col min="15363" max="15365" width="33.1796875" style="86" customWidth="1"/>
    <col min="15366" max="15366" width="80.453125" style="86" customWidth="1"/>
    <col min="15367" max="15616" width="9.1796875" style="86"/>
    <col min="15617" max="15618" width="26.26953125" style="86" customWidth="1"/>
    <col min="15619" max="15621" width="33.1796875" style="86" customWidth="1"/>
    <col min="15622" max="15622" width="80.453125" style="86" customWidth="1"/>
    <col min="15623" max="15872" width="9.1796875" style="86"/>
    <col min="15873" max="15874" width="26.26953125" style="86" customWidth="1"/>
    <col min="15875" max="15877" width="33.1796875" style="86" customWidth="1"/>
    <col min="15878" max="15878" width="80.453125" style="86" customWidth="1"/>
    <col min="15879" max="16128" width="9.1796875" style="86"/>
    <col min="16129" max="16130" width="26.26953125" style="86" customWidth="1"/>
    <col min="16131" max="16133" width="33.1796875" style="86" customWidth="1"/>
    <col min="16134" max="16134" width="80.453125" style="86" customWidth="1"/>
    <col min="16135" max="16384" width="9.1796875" style="86"/>
  </cols>
  <sheetData>
    <row r="1" spans="1:12" ht="27" customHeight="1" thickBot="1" x14ac:dyDescent="0.65">
      <c r="A1" s="191" t="s">
        <v>182</v>
      </c>
      <c r="B1" s="192"/>
      <c r="C1" s="192"/>
      <c r="D1" s="192"/>
      <c r="E1" s="193"/>
      <c r="F1" s="84"/>
      <c r="G1" s="85"/>
      <c r="H1" s="85"/>
      <c r="I1" s="85"/>
      <c r="J1" s="85"/>
      <c r="K1" s="85"/>
      <c r="L1" s="85"/>
    </row>
    <row r="2" spans="1:12" ht="15" thickBot="1" x14ac:dyDescent="0.4">
      <c r="A2" s="87"/>
      <c r="B2" s="87"/>
      <c r="C2" s="87"/>
      <c r="D2" s="108" t="s">
        <v>183</v>
      </c>
      <c r="E2" s="109" t="str">
        <f>'Rail Service (Item Nos. 1-6)'!E2</f>
        <v>Expiration Date: 12/31/2022</v>
      </c>
      <c r="F2" s="87"/>
      <c r="G2" s="87"/>
      <c r="H2" s="87"/>
      <c r="I2" s="87"/>
      <c r="J2" s="87"/>
      <c r="K2" s="87"/>
      <c r="L2" s="87"/>
    </row>
    <row r="3" spans="1:12" ht="14.5" x14ac:dyDescent="0.35">
      <c r="A3" s="194" t="s">
        <v>184</v>
      </c>
      <c r="B3" s="196" t="str">
        <f>'Rail Service (Item Nos. 1-6)'!B3:B4</f>
        <v>Year: 2022</v>
      </c>
      <c r="C3" s="198" t="str">
        <f>'Rail Service (Item Nos. 1-6)'!C3:C4</f>
        <v>Reporting Week: 51</v>
      </c>
      <c r="D3" s="88" t="s">
        <v>0</v>
      </c>
      <c r="E3" s="121">
        <f>'Rail Service (Item Nos. 1-6)'!E3</f>
        <v>44913</v>
      </c>
      <c r="F3" s="200"/>
      <c r="G3" s="200"/>
      <c r="H3" s="201"/>
      <c r="I3" s="201"/>
      <c r="J3" s="89"/>
      <c r="K3" s="90"/>
      <c r="L3" s="91"/>
    </row>
    <row r="4" spans="1:12" ht="15" thickBot="1" x14ac:dyDescent="0.4">
      <c r="A4" s="195"/>
      <c r="B4" s="197"/>
      <c r="C4" s="199"/>
      <c r="D4" s="92" t="s">
        <v>1</v>
      </c>
      <c r="E4" s="122">
        <f>E3+6</f>
        <v>44919</v>
      </c>
      <c r="F4" s="200"/>
      <c r="G4" s="200"/>
      <c r="H4" s="201"/>
      <c r="I4" s="201"/>
      <c r="J4" s="89"/>
      <c r="K4" s="90"/>
      <c r="L4" s="91"/>
    </row>
    <row r="5" spans="1:12" ht="15" thickBot="1" x14ac:dyDescent="0.4">
      <c r="A5" s="117"/>
      <c r="B5" s="94"/>
      <c r="C5" s="94"/>
      <c r="D5" s="95"/>
      <c r="E5" s="96"/>
      <c r="F5" s="93"/>
      <c r="G5" s="93"/>
      <c r="H5" s="97"/>
      <c r="I5" s="97"/>
      <c r="J5" s="89"/>
      <c r="K5" s="90"/>
      <c r="L5" s="91"/>
    </row>
    <row r="6" spans="1:12" ht="15" thickBot="1" x14ac:dyDescent="0.4">
      <c r="A6" s="202" t="s">
        <v>113</v>
      </c>
      <c r="B6" s="203"/>
      <c r="C6" s="94"/>
      <c r="D6" s="95"/>
      <c r="E6" s="96"/>
      <c r="F6" s="93"/>
      <c r="G6" s="93"/>
      <c r="H6" s="97"/>
      <c r="I6" s="97"/>
      <c r="J6" s="89"/>
      <c r="K6" s="90"/>
      <c r="L6" s="91"/>
    </row>
    <row r="7" spans="1:12" ht="15" thickBot="1" x14ac:dyDescent="0.4">
      <c r="A7" s="87"/>
      <c r="B7" s="87"/>
      <c r="C7" s="87"/>
      <c r="D7" s="87"/>
      <c r="E7" s="87"/>
      <c r="F7" s="87"/>
      <c r="G7" s="87"/>
      <c r="H7" s="87"/>
      <c r="I7" s="87"/>
      <c r="J7" s="87"/>
      <c r="K7" s="87"/>
      <c r="L7" s="87"/>
    </row>
    <row r="8" spans="1:12" ht="21" customHeight="1" thickBot="1" x14ac:dyDescent="0.4">
      <c r="A8" s="204" t="s">
        <v>140</v>
      </c>
      <c r="B8" s="205"/>
      <c r="C8" s="87"/>
      <c r="D8" s="87"/>
      <c r="E8" s="87"/>
      <c r="F8" s="87"/>
      <c r="G8" s="87"/>
      <c r="H8" s="87"/>
      <c r="I8" s="87"/>
      <c r="J8" s="87"/>
      <c r="K8" s="87"/>
      <c r="L8" s="87"/>
    </row>
    <row r="9" spans="1:12" ht="14.5" x14ac:dyDescent="0.35">
      <c r="A9" s="98" t="s">
        <v>114</v>
      </c>
      <c r="B9" s="123"/>
      <c r="C9" s="87"/>
      <c r="D9" s="87"/>
      <c r="E9" s="87"/>
      <c r="F9" s="87"/>
      <c r="G9" s="87"/>
      <c r="H9" s="87"/>
      <c r="I9" s="87"/>
      <c r="J9" s="87"/>
      <c r="K9" s="87"/>
      <c r="L9" s="87"/>
    </row>
    <row r="10" spans="1:12" ht="14.5" x14ac:dyDescent="0.35">
      <c r="A10" s="99" t="s">
        <v>115</v>
      </c>
      <c r="B10" s="123">
        <v>1342</v>
      </c>
      <c r="C10" s="87"/>
      <c r="D10" s="87"/>
      <c r="E10" s="87"/>
      <c r="F10" s="87"/>
      <c r="G10" s="87"/>
      <c r="H10" s="87"/>
      <c r="I10" s="87"/>
      <c r="J10" s="87"/>
      <c r="K10" s="87"/>
      <c r="L10" s="87"/>
    </row>
    <row r="11" spans="1:12" ht="14.5" x14ac:dyDescent="0.35">
      <c r="A11" s="99" t="s">
        <v>116</v>
      </c>
      <c r="B11" s="123"/>
      <c r="C11" s="87"/>
      <c r="D11" s="87"/>
      <c r="E11" s="87"/>
      <c r="F11" s="87"/>
      <c r="G11" s="87"/>
      <c r="H11" s="87"/>
      <c r="I11" s="87"/>
      <c r="J11" s="87"/>
      <c r="K11" s="87"/>
      <c r="L11" s="87"/>
    </row>
    <row r="12" spans="1:12" ht="14.5" x14ac:dyDescent="0.35">
      <c r="A12" s="99" t="s">
        <v>117</v>
      </c>
      <c r="B12" s="123">
        <v>2</v>
      </c>
      <c r="C12" s="87"/>
      <c r="D12" s="87"/>
      <c r="E12" s="87"/>
      <c r="F12" s="87"/>
      <c r="G12" s="87"/>
      <c r="H12" s="87"/>
      <c r="I12" s="87"/>
      <c r="J12" s="87"/>
      <c r="K12" s="87"/>
      <c r="L12" s="87"/>
    </row>
    <row r="13" spans="1:12" ht="14.5" x14ac:dyDescent="0.35">
      <c r="A13" s="99" t="s">
        <v>118</v>
      </c>
      <c r="B13" s="123"/>
      <c r="C13" s="87"/>
      <c r="D13" s="87"/>
      <c r="E13" s="87"/>
      <c r="F13" s="87"/>
      <c r="G13" s="87"/>
      <c r="H13" s="87"/>
      <c r="I13" s="87"/>
      <c r="J13" s="87"/>
      <c r="K13" s="87"/>
      <c r="L13" s="87"/>
    </row>
    <row r="14" spans="1:12" ht="14.5" x14ac:dyDescent="0.35">
      <c r="A14" s="99" t="s">
        <v>119</v>
      </c>
      <c r="B14" s="123">
        <v>6</v>
      </c>
      <c r="C14" s="87"/>
      <c r="D14" s="87"/>
      <c r="E14" s="87"/>
      <c r="F14" s="87"/>
      <c r="G14" s="87"/>
      <c r="H14" s="87"/>
      <c r="I14" s="87"/>
      <c r="J14" s="87"/>
      <c r="K14" s="87"/>
      <c r="L14" s="87"/>
    </row>
    <row r="15" spans="1:12" ht="14.5" x14ac:dyDescent="0.35">
      <c r="A15" s="99" t="s">
        <v>120</v>
      </c>
      <c r="B15" s="123"/>
      <c r="C15" s="87"/>
      <c r="D15" s="87"/>
      <c r="E15" s="87"/>
      <c r="F15" s="87"/>
      <c r="G15" s="87"/>
      <c r="H15" s="87"/>
      <c r="I15" s="87"/>
      <c r="J15" s="87"/>
      <c r="K15" s="87"/>
      <c r="L15" s="87"/>
    </row>
    <row r="16" spans="1:12" ht="14.5" x14ac:dyDescent="0.35">
      <c r="A16" s="99" t="s">
        <v>121</v>
      </c>
      <c r="B16" s="123"/>
      <c r="C16" s="87"/>
      <c r="D16" s="87"/>
      <c r="E16" s="87"/>
      <c r="F16" s="87"/>
      <c r="G16" s="87"/>
      <c r="H16" s="87"/>
      <c r="I16" s="87"/>
      <c r="J16" s="87"/>
      <c r="K16" s="87"/>
      <c r="L16" s="87"/>
    </row>
    <row r="17" spans="1:2" ht="14.5" x14ac:dyDescent="0.35">
      <c r="A17" s="99" t="s">
        <v>122</v>
      </c>
      <c r="B17" s="123"/>
    </row>
    <row r="18" spans="1:2" ht="14.5" x14ac:dyDescent="0.35">
      <c r="A18" s="99" t="s">
        <v>123</v>
      </c>
      <c r="B18" s="123"/>
    </row>
    <row r="19" spans="1:2" ht="14.5" x14ac:dyDescent="0.35">
      <c r="A19" s="99" t="s">
        <v>124</v>
      </c>
      <c r="B19" s="123"/>
    </row>
    <row r="20" spans="1:2" ht="29" x14ac:dyDescent="0.35">
      <c r="A20" s="100" t="s">
        <v>175</v>
      </c>
      <c r="B20" s="124"/>
    </row>
    <row r="21" spans="1:2" ht="13" x14ac:dyDescent="0.3">
      <c r="A21" s="101"/>
      <c r="B21" s="101"/>
    </row>
    <row r="22" spans="1:2" ht="37.5" customHeight="1" x14ac:dyDescent="0.25">
      <c r="A22" s="206" t="s">
        <v>173</v>
      </c>
      <c r="B22" s="206"/>
    </row>
    <row r="23" spans="1:2" ht="14.5" x14ac:dyDescent="0.35">
      <c r="A23" s="102" t="s">
        <v>125</v>
      </c>
      <c r="B23" s="125">
        <v>0</v>
      </c>
    </row>
    <row r="24" spans="1:2" ht="14.5" x14ac:dyDescent="0.35">
      <c r="A24" s="102" t="s">
        <v>126</v>
      </c>
      <c r="B24" s="125">
        <v>0</v>
      </c>
    </row>
    <row r="25" spans="1:2" ht="14.5" x14ac:dyDescent="0.35">
      <c r="A25" s="103" t="s">
        <v>127</v>
      </c>
      <c r="B25" s="125">
        <v>0</v>
      </c>
    </row>
    <row r="26" spans="1:2" ht="14.5" x14ac:dyDescent="0.35">
      <c r="A26" s="103" t="s">
        <v>128</v>
      </c>
      <c r="B26" s="125">
        <v>0</v>
      </c>
    </row>
    <row r="27" spans="1:2" ht="14.5" x14ac:dyDescent="0.35">
      <c r="A27" s="103" t="s">
        <v>129</v>
      </c>
      <c r="B27" s="125">
        <v>0</v>
      </c>
    </row>
    <row r="28" spans="1:2" ht="14.5" x14ac:dyDescent="0.35">
      <c r="A28" s="103" t="s">
        <v>130</v>
      </c>
      <c r="B28" s="125">
        <v>0</v>
      </c>
    </row>
    <row r="29" spans="1:2" ht="14.5" x14ac:dyDescent="0.35">
      <c r="A29" s="103" t="s">
        <v>131</v>
      </c>
      <c r="B29" s="125">
        <v>0</v>
      </c>
    </row>
    <row r="30" spans="1:2" ht="14.5" x14ac:dyDescent="0.35">
      <c r="A30" s="103" t="s">
        <v>132</v>
      </c>
      <c r="B30" s="125">
        <v>0</v>
      </c>
    </row>
    <row r="33" spans="2:2" x14ac:dyDescent="0.25">
      <c r="B33" s="104"/>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2022-11-15T21:19:20Z</cp:lastPrinted>
  <dcterms:created xsi:type="dcterms:W3CDTF">2016-12-06T20:27:51Z</dcterms:created>
  <dcterms:modified xsi:type="dcterms:W3CDTF">2022-12-27T20:40:56Z</dcterms:modified>
</cp:coreProperties>
</file>