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DBB4B9D9-92AE-41B4-9D56-F298A0287D7A}" xr6:coauthVersionLast="47" xr6:coauthVersionMax="47" xr10:uidLastSave="{00000000-0000-0000-0000-000000000000}"/>
  <bookViews>
    <workbookView xWindow="-110" yWindow="-110" windowWidth="19420" windowHeight="1162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B3" i="6"/>
  <c r="E2" i="6"/>
  <c r="C3" i="5"/>
  <c r="B3" i="5"/>
  <c r="A3" i="5"/>
  <c r="E2" i="5"/>
  <c r="C3" i="4"/>
  <c r="B3" i="4"/>
  <c r="A3" i="4"/>
  <c r="E2" i="4"/>
  <c r="E58" i="3"/>
  <c r="D58" i="3"/>
  <c r="C58" i="3"/>
  <c r="B58" i="3"/>
  <c r="D4" i="3"/>
  <c r="D3" i="3"/>
  <c r="C3" i="3"/>
  <c r="B3" i="3"/>
  <c r="A3" i="3"/>
  <c r="E2" i="3"/>
  <c r="D57" i="2"/>
  <c r="C57" i="2"/>
  <c r="B57" i="2"/>
  <c r="C3" i="2"/>
  <c r="B3" i="2"/>
  <c r="A3" i="2"/>
  <c r="E2" i="2"/>
  <c r="B38" i="1"/>
  <c r="C3" i="1"/>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<sst xmlns="http://schemas.openxmlformats.org/spreadsheetml/2006/main" count="339" uniqueCount="209">
  <si>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</si>
  <si>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</si>
  <si>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12/31/2024</t>
  </si>
  <si>
    <t>Railroad: CPRS</t>
  </si>
  <si>
    <t>Year: 2024</t>
  </si>
  <si>
    <t>Date Week Began:</t>
  </si>
  <si>
    <t>11/17/2024</t>
  </si>
  <si>
    <t xml:space="preserve">Date Week Ended: </t>
  </si>
  <si>
    <t>11/23/2024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</si>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</sst>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18" fillId="0" borderId="29" xfId="6" applyNumberFormat="1">
      <alignment horizontal="right"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15" zoomScale="85" zoomScaleNormal="85" workbookViewId="0">
      <selection activeCell="I53" sqref="I53"/>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5" t="s">
        <v>0</v>
      </c>
      <c r="B1" s="123"/>
      <c r="C1" s="123"/>
      <c r="D1" s="123"/>
      <c r="E1" s="124"/>
    </row>
    <row r="2" spans="1:5" ht="14.25" customHeight="1" thickBot="1" x14ac:dyDescent="0.4">
      <c r="A2" s="1"/>
      <c r="B2" s="2"/>
      <c r="C2" s="2"/>
      <c r="D2" s="95" t="s">
        <v>1</v>
      </c>
      <c r="E2" s="94" t="s">
        <v>2</v>
      </c>
    </row>
    <row r="3" spans="1:5" ht="15" customHeight="1" x14ac:dyDescent="0.35">
      <c r="A3" s="135" t="s">
        <v>3</v>
      </c>
      <c r="B3" s="134" t="s">
        <v>4</v>
      </c>
      <c r="C3" s="133" t="str">
        <f>"Reporting Week: "&amp;WEEKNUM(E4,1)</f>
        <v>Reporting Week: 47</v>
      </c>
      <c r="D3" s="3" t="s">
        <v>5</v>
      </c>
      <c r="E3" s="4" t="s">
        <v>6</v>
      </c>
    </row>
    <row r="4" spans="1:5" ht="15.75" customHeight="1" thickBot="1" x14ac:dyDescent="0.4">
      <c r="A4" s="129"/>
      <c r="B4" s="129"/>
      <c r="C4" s="129"/>
      <c r="D4" s="5" t="s">
        <v>7</v>
      </c>
      <c r="E4" s="6" t="s">
        <v>8</v>
      </c>
    </row>
    <row r="5" spans="1:5" ht="51" customHeight="1" thickBot="1" x14ac:dyDescent="0.4">
      <c r="A5" s="122" t="s">
        <v>9</v>
      </c>
      <c r="B5" s="124"/>
      <c r="C5" s="7"/>
      <c r="D5" s="8"/>
    </row>
    <row r="6" spans="1:5" ht="15.75" customHeight="1" x14ac:dyDescent="0.35">
      <c r="A6" s="9" t="s">
        <v>10</v>
      </c>
      <c r="B6" s="118">
        <v>27.47</v>
      </c>
      <c r="C6" s="10"/>
      <c r="D6" s="10"/>
    </row>
    <row r="7" spans="1:5" x14ac:dyDescent="0.35">
      <c r="A7" s="11" t="s">
        <v>11</v>
      </c>
      <c r="B7" s="119">
        <v>18.97</v>
      </c>
      <c r="C7" s="10"/>
      <c r="D7" s="10"/>
    </row>
    <row r="8" spans="1:5" x14ac:dyDescent="0.35">
      <c r="A8" s="11" t="s">
        <v>12</v>
      </c>
      <c r="B8" s="119">
        <v>20.190000000000001</v>
      </c>
      <c r="C8" s="10"/>
      <c r="D8" s="10"/>
    </row>
    <row r="9" spans="1:5" x14ac:dyDescent="0.35">
      <c r="A9" s="11" t="s">
        <v>13</v>
      </c>
      <c r="B9" s="119">
        <v>21.49</v>
      </c>
      <c r="C9" s="10"/>
      <c r="D9" s="10"/>
    </row>
    <row r="10" spans="1:5" x14ac:dyDescent="0.35">
      <c r="A10" s="11" t="s">
        <v>14</v>
      </c>
      <c r="B10" s="119">
        <v>15.21</v>
      </c>
      <c r="C10" s="10"/>
      <c r="D10" s="10"/>
    </row>
    <row r="11" spans="1:5" x14ac:dyDescent="0.35">
      <c r="A11" s="11" t="s">
        <v>15</v>
      </c>
      <c r="B11" s="119">
        <v>24.18</v>
      </c>
      <c r="C11" s="10"/>
      <c r="D11" s="10"/>
    </row>
    <row r="12" spans="1:5" x14ac:dyDescent="0.35">
      <c r="A12" s="11" t="s">
        <v>16</v>
      </c>
      <c r="B12" s="119">
        <v>19.77</v>
      </c>
      <c r="C12" s="10"/>
      <c r="D12" s="10"/>
    </row>
    <row r="13" spans="1:5" x14ac:dyDescent="0.35">
      <c r="A13" s="11" t="s">
        <v>17</v>
      </c>
      <c r="B13" s="119">
        <v>20.66</v>
      </c>
      <c r="C13" s="10"/>
      <c r="D13" s="10"/>
    </row>
    <row r="14" spans="1:5" ht="30" customHeight="1" thickBot="1" x14ac:dyDescent="0.4">
      <c r="B14" s="12"/>
    </row>
    <row r="15" spans="1:5" ht="78" customHeight="1" thickBot="1" x14ac:dyDescent="0.4">
      <c r="A15" s="131" t="s">
        <v>18</v>
      </c>
      <c r="B15" s="132"/>
      <c r="C15" s="15"/>
      <c r="D15" s="16"/>
    </row>
    <row r="16" spans="1:5" ht="30" customHeight="1" thickBot="1" x14ac:dyDescent="0.4">
      <c r="A16" s="52" t="s">
        <v>19</v>
      </c>
      <c r="B16" s="44" t="s">
        <v>20</v>
      </c>
      <c r="C16" s="15"/>
      <c r="D16" s="16"/>
    </row>
    <row r="17" spans="1:10" x14ac:dyDescent="0.35">
      <c r="A17" s="98" t="s">
        <v>21</v>
      </c>
      <c r="B17" s="117">
        <v>10.053817</v>
      </c>
      <c r="C17" s="17"/>
      <c r="D17" s="26"/>
      <c r="E17" s="26"/>
      <c r="F17" s="26"/>
      <c r="G17" s="26"/>
      <c r="H17" s="26"/>
    </row>
    <row r="18" spans="1:10" x14ac:dyDescent="0.35">
      <c r="A18" s="18" t="s">
        <v>22</v>
      </c>
      <c r="B18" s="117">
        <v>21.453258999999999</v>
      </c>
      <c r="C18" s="17"/>
      <c r="D18" s="26"/>
      <c r="E18" s="26"/>
      <c r="F18" s="26"/>
      <c r="G18" s="26"/>
      <c r="H18" s="26"/>
    </row>
    <row r="19" spans="1:10" x14ac:dyDescent="0.35">
      <c r="A19" s="18" t="s">
        <v>23</v>
      </c>
      <c r="B19" s="117">
        <v>27.377586999999998</v>
      </c>
      <c r="C19" s="17"/>
      <c r="D19" s="26"/>
      <c r="E19" s="26"/>
      <c r="F19" s="26"/>
    </row>
    <row r="20" spans="1:10" x14ac:dyDescent="0.35">
      <c r="A20" s="18" t="s">
        <v>24</v>
      </c>
      <c r="B20" s="117">
        <v>19.0242</v>
      </c>
      <c r="C20" s="17"/>
      <c r="D20" s="26"/>
      <c r="E20" s="26"/>
      <c r="F20" s="26"/>
      <c r="G20" s="26"/>
      <c r="H20" s="26"/>
    </row>
    <row r="21" spans="1:10" x14ac:dyDescent="0.35">
      <c r="A21" s="18" t="s">
        <v>25</v>
      </c>
      <c r="B21" s="117">
        <v>28.709484</v>
      </c>
      <c r="C21" s="17"/>
      <c r="D21" s="26"/>
      <c r="E21" s="26"/>
      <c r="F21" s="26"/>
      <c r="G21" s="26"/>
      <c r="H21" s="26"/>
    </row>
    <row r="22" spans="1:10" x14ac:dyDescent="0.35">
      <c r="A22" s="18" t="s">
        <v>26</v>
      </c>
      <c r="B22" s="117">
        <v>23.065246999999999</v>
      </c>
      <c r="C22" s="17"/>
      <c r="D22" s="26"/>
      <c r="E22" s="26"/>
      <c r="F22" s="26"/>
      <c r="G22" s="26"/>
      <c r="H22" s="26"/>
    </row>
    <row r="23" spans="1:10" x14ac:dyDescent="0.35">
      <c r="A23" s="18" t="s">
        <v>27</v>
      </c>
      <c r="B23" s="117">
        <v>23.680026000000002</v>
      </c>
      <c r="C23" s="17"/>
      <c r="D23" s="26"/>
      <c r="E23" s="26"/>
      <c r="F23" s="26"/>
      <c r="G23" s="26"/>
      <c r="H23" s="26"/>
    </row>
    <row r="24" spans="1:10" x14ac:dyDescent="0.35">
      <c r="A24" s="18" t="s">
        <v>28</v>
      </c>
      <c r="B24" s="117">
        <v>27.006924000000001</v>
      </c>
      <c r="C24" s="17"/>
      <c r="D24" s="26"/>
      <c r="E24" s="26"/>
      <c r="F24" s="26"/>
      <c r="G24" s="26"/>
      <c r="H24" s="26"/>
      <c r="I24" s="7"/>
      <c r="J24" s="7"/>
    </row>
    <row r="25" spans="1:10" x14ac:dyDescent="0.35">
      <c r="A25" s="18" t="s">
        <v>29</v>
      </c>
      <c r="B25" s="117">
        <v>19.871925999999998</v>
      </c>
      <c r="C25" s="17"/>
      <c r="D25" s="26"/>
      <c r="E25" s="26"/>
      <c r="F25" s="26"/>
      <c r="G25" s="26"/>
      <c r="H25" s="26"/>
      <c r="I25" s="7"/>
      <c r="J25" s="7"/>
    </row>
    <row r="26" spans="1:10" x14ac:dyDescent="0.35">
      <c r="A26" s="18" t="s">
        <v>30</v>
      </c>
      <c r="B26" s="117">
        <v>20.590257000000001</v>
      </c>
      <c r="C26" s="17"/>
      <c r="D26" s="26"/>
      <c r="E26" s="26"/>
      <c r="F26" s="26"/>
      <c r="G26" s="26"/>
      <c r="H26" s="26"/>
    </row>
    <row r="27" spans="1:10" x14ac:dyDescent="0.35">
      <c r="A27" s="18" t="s">
        <v>17</v>
      </c>
      <c r="B27" s="117">
        <v>21.58774693287593</v>
      </c>
      <c r="C27" s="17"/>
      <c r="F27" s="26"/>
      <c r="G27" s="26"/>
      <c r="H27" s="26"/>
    </row>
    <row r="28" spans="1:10" ht="30" customHeight="1" thickBot="1" x14ac:dyDescent="0.4">
      <c r="B28" s="92"/>
    </row>
    <row r="29" spans="1:10" ht="45" customHeight="1" thickBot="1" x14ac:dyDescent="0.4">
      <c r="A29" s="122" t="s">
        <v>31</v>
      </c>
      <c r="B29" s="124"/>
      <c r="C29" s="7"/>
      <c r="D29" s="8"/>
    </row>
    <row r="30" spans="1:10" x14ac:dyDescent="0.35">
      <c r="A30" s="19" t="s">
        <v>32</v>
      </c>
      <c r="B30" s="24">
        <v>828</v>
      </c>
      <c r="C30" s="20"/>
      <c r="D30" s="20"/>
    </row>
    <row r="31" spans="1:10" x14ac:dyDescent="0.35">
      <c r="A31" s="21" t="s">
        <v>33</v>
      </c>
      <c r="B31" s="24">
        <v>13373</v>
      </c>
      <c r="C31" s="20"/>
      <c r="D31" s="20"/>
    </row>
    <row r="32" spans="1:10" x14ac:dyDescent="0.35">
      <c r="A32" s="21" t="s">
        <v>34</v>
      </c>
      <c r="B32" s="24">
        <v>1521</v>
      </c>
      <c r="C32" s="20"/>
      <c r="D32" s="20"/>
    </row>
    <row r="33" spans="1:9" x14ac:dyDescent="0.35">
      <c r="A33" s="21" t="s">
        <v>10</v>
      </c>
      <c r="B33" s="24">
        <v>709</v>
      </c>
      <c r="C33" s="20"/>
      <c r="D33" s="20"/>
    </row>
    <row r="34" spans="1:9" x14ac:dyDescent="0.35">
      <c r="A34" s="21" t="s">
        <v>35</v>
      </c>
      <c r="B34" s="24">
        <v>704</v>
      </c>
      <c r="C34" s="20"/>
      <c r="D34" s="20"/>
    </row>
    <row r="35" spans="1:9" x14ac:dyDescent="0.35">
      <c r="A35" s="21" t="s">
        <v>36</v>
      </c>
      <c r="B35" s="24">
        <v>382</v>
      </c>
      <c r="C35" s="20"/>
      <c r="D35" s="20"/>
    </row>
    <row r="36" spans="1:9" x14ac:dyDescent="0.35">
      <c r="A36" s="21" t="s">
        <v>37</v>
      </c>
      <c r="B36" s="24">
        <v>6335</v>
      </c>
      <c r="C36" s="20"/>
      <c r="D36" s="20"/>
    </row>
    <row r="37" spans="1:9" x14ac:dyDescent="0.35">
      <c r="A37" s="21" t="s">
        <v>38</v>
      </c>
      <c r="B37" s="24">
        <v>850</v>
      </c>
      <c r="C37" s="20"/>
      <c r="D37" s="20"/>
    </row>
    <row r="38" spans="1:9" x14ac:dyDescent="0.35">
      <c r="A38" s="21" t="s">
        <v>39</v>
      </c>
      <c r="B38" s="110">
        <f>SUM(B30:B37)</f>
        <v>24702</v>
      </c>
      <c r="C38" s="20"/>
      <c r="D38" s="20"/>
    </row>
    <row r="39" spans="1:9" ht="30" customHeight="1" thickBot="1" x14ac:dyDescent="0.4"/>
    <row r="40" spans="1:9" ht="44.25" customHeight="1" thickBot="1" x14ac:dyDescent="0.4">
      <c r="A40" s="122" t="s">
        <v>40</v>
      </c>
      <c r="B40" s="124"/>
      <c r="C40" s="13"/>
      <c r="D40" s="14"/>
    </row>
    <row r="41" spans="1:9" x14ac:dyDescent="0.35">
      <c r="A41" s="19" t="s">
        <v>11</v>
      </c>
      <c r="B41" s="111">
        <v>25.4</v>
      </c>
      <c r="C41" s="17"/>
      <c r="D41" s="17"/>
    </row>
    <row r="42" spans="1:9" x14ac:dyDescent="0.35">
      <c r="A42" s="21" t="s">
        <v>12</v>
      </c>
      <c r="B42" s="112">
        <v>0</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26.6</v>
      </c>
      <c r="C45" s="17"/>
      <c r="D45" s="17"/>
    </row>
    <row r="46" spans="1:9" x14ac:dyDescent="0.35">
      <c r="A46" s="21" t="s">
        <v>42</v>
      </c>
      <c r="B46" s="111">
        <v>6.8</v>
      </c>
      <c r="C46" s="17"/>
      <c r="D46" s="17"/>
    </row>
    <row r="47" spans="1:9" ht="30.75" customHeight="1" thickBot="1" x14ac:dyDescent="0.4">
      <c r="B47" s="38"/>
      <c r="I47" s="113"/>
    </row>
    <row r="48" spans="1:9" ht="57" customHeight="1" thickBot="1" x14ac:dyDescent="0.4">
      <c r="A48" s="130" t="s">
        <v>43</v>
      </c>
      <c r="B48" s="123"/>
      <c r="C48" s="123"/>
      <c r="D48" s="123"/>
      <c r="E48" s="124"/>
    </row>
    <row r="49" spans="1:5" ht="15.75" customHeight="1" thickBot="1" x14ac:dyDescent="0.4">
      <c r="A49" s="126" t="s">
        <v>44</v>
      </c>
      <c r="B49" s="122" t="s">
        <v>45</v>
      </c>
      <c r="C49" s="123"/>
      <c r="D49" s="124"/>
      <c r="E49" s="128" t="s">
        <v>39</v>
      </c>
    </row>
    <row r="50" spans="1:5" ht="15.75" customHeight="1" thickBot="1" x14ac:dyDescent="0.4">
      <c r="A50" s="127"/>
      <c r="B50" s="22" t="s">
        <v>46</v>
      </c>
      <c r="C50" s="22" t="s">
        <v>47</v>
      </c>
      <c r="D50" s="99" t="s">
        <v>38</v>
      </c>
      <c r="E50" s="129"/>
    </row>
    <row r="51" spans="1:5" x14ac:dyDescent="0.35">
      <c r="A51" s="9" t="s">
        <v>10</v>
      </c>
      <c r="B51" s="23">
        <v>0</v>
      </c>
      <c r="C51" s="23">
        <v>0</v>
      </c>
      <c r="D51" s="23">
        <v>0</v>
      </c>
      <c r="E51" s="120">
        <v>0</v>
      </c>
    </row>
    <row r="52" spans="1:5" x14ac:dyDescent="0.35">
      <c r="A52" s="11" t="s">
        <v>11</v>
      </c>
      <c r="B52" s="23">
        <v>0</v>
      </c>
      <c r="C52" s="24">
        <v>1</v>
      </c>
      <c r="D52" s="23">
        <v>7</v>
      </c>
      <c r="E52" s="120">
        <v>8</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1</v>
      </c>
      <c r="E57" s="120">
        <v>1</v>
      </c>
    </row>
    <row r="58" spans="1:5" x14ac:dyDescent="0.35">
      <c r="A58" s="11" t="s">
        <v>16</v>
      </c>
      <c r="B58" s="23">
        <v>0</v>
      </c>
      <c r="C58" s="24">
        <v>1</v>
      </c>
      <c r="D58" s="23">
        <v>19</v>
      </c>
      <c r="E58" s="120">
        <v>20</v>
      </c>
    </row>
    <row r="59" spans="1:5" x14ac:dyDescent="0.35">
      <c r="A59" s="11" t="s">
        <v>39</v>
      </c>
      <c r="B59" s="25">
        <v>0</v>
      </c>
      <c r="C59" s="25">
        <v>2</v>
      </c>
      <c r="D59" s="25">
        <v>27</v>
      </c>
      <c r="E59" s="120">
        <v>29</v>
      </c>
    </row>
    <row r="60" spans="1:5" ht="30" customHeight="1" thickBot="1" x14ac:dyDescent="0.4">
      <c r="C60" s="13"/>
    </row>
    <row r="61" spans="1:5" ht="36" customHeight="1" thickBot="1" x14ac:dyDescent="0.4">
      <c r="A61" s="122" t="s">
        <v>49</v>
      </c>
      <c r="B61" s="123"/>
      <c r="C61" s="124"/>
    </row>
    <row r="62" spans="1:5" x14ac:dyDescent="0.35">
      <c r="A62" s="100"/>
      <c r="B62" s="101" t="s">
        <v>50</v>
      </c>
      <c r="C62" s="102" t="s">
        <v>51</v>
      </c>
    </row>
    <row r="63" spans="1:5" x14ac:dyDescent="0.35">
      <c r="A63" s="21" t="s">
        <v>10</v>
      </c>
      <c r="B63" s="114">
        <v>23</v>
      </c>
      <c r="C63" s="115">
        <v>0</v>
      </c>
    </row>
    <row r="64" spans="1:5" x14ac:dyDescent="0.35">
      <c r="A64" s="21" t="s">
        <v>52</v>
      </c>
      <c r="B64" s="114">
        <v>124</v>
      </c>
      <c r="C64" s="115">
        <v>63</v>
      </c>
    </row>
    <row r="65" spans="1:4" x14ac:dyDescent="0.35">
      <c r="A65" s="21" t="s">
        <v>53</v>
      </c>
      <c r="B65" s="115">
        <v>0</v>
      </c>
      <c r="C65" s="115">
        <v>83</v>
      </c>
    </row>
    <row r="66" spans="1:4" x14ac:dyDescent="0.35">
      <c r="A66" s="21" t="s">
        <v>54</v>
      </c>
      <c r="B66" s="115">
        <v>4</v>
      </c>
      <c r="C66" s="114">
        <v>3</v>
      </c>
    </row>
    <row r="67" spans="1:4" x14ac:dyDescent="0.35">
      <c r="A67" s="21" t="s">
        <v>55</v>
      </c>
      <c r="B67" s="38">
        <v>23</v>
      </c>
      <c r="C67" s="115">
        <v>0</v>
      </c>
    </row>
    <row r="68" spans="1:4" x14ac:dyDescent="0.35">
      <c r="A68" s="21" t="s">
        <v>56</v>
      </c>
      <c r="B68" s="115">
        <v>44</v>
      </c>
      <c r="C68" s="114">
        <v>14</v>
      </c>
    </row>
    <row r="69" spans="1:4" x14ac:dyDescent="0.35">
      <c r="A69" s="21" t="s">
        <v>57</v>
      </c>
      <c r="B69" s="114">
        <v>22</v>
      </c>
      <c r="C69" s="114">
        <v>64</v>
      </c>
    </row>
    <row r="70" spans="1:4" ht="60.75" customHeight="1" x14ac:dyDescent="0.35">
      <c r="A70" s="11" t="s">
        <v>58</v>
      </c>
      <c r="B70" s="114">
        <v>9</v>
      </c>
      <c r="C70" s="115">
        <v>6</v>
      </c>
    </row>
    <row r="71" spans="1:4" x14ac:dyDescent="0.35">
      <c r="A71" s="21" t="s">
        <v>59</v>
      </c>
      <c r="B71" s="114">
        <v>459</v>
      </c>
      <c r="C71" s="114">
        <v>538</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E52" sqref="E52"/>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6" t="s">
        <v>0</v>
      </c>
      <c r="B1" s="123"/>
      <c r="C1" s="123"/>
      <c r="D1" s="123"/>
      <c r="E1" s="124"/>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5" t="str">
        <f>'Rail Service (Item Nos. 1-6)'!A3</f>
        <v>Railroad: CPRS</v>
      </c>
      <c r="B3" s="122" t="str">
        <f>'Rail Service (Item Nos. 1-6)'!B3:B4</f>
        <v>Year: 2024</v>
      </c>
      <c r="C3" s="122" t="str">
        <f>'Rail Service (Item Nos. 1-6)'!C3:C4</f>
        <v>Reporting Week: 47</v>
      </c>
      <c r="D3" s="27" t="s">
        <v>5</v>
      </c>
      <c r="E3" s="4" t="s">
        <v>6</v>
      </c>
      <c r="F3" s="13"/>
      <c r="G3" s="15"/>
      <c r="H3" s="15"/>
      <c r="I3" s="13"/>
      <c r="K3" s="28"/>
    </row>
    <row r="4" spans="1:11" ht="15.75" customHeight="1" thickBot="1" x14ac:dyDescent="0.4">
      <c r="A4" s="129"/>
      <c r="B4" s="129"/>
      <c r="C4" s="129"/>
      <c r="D4" s="29" t="s">
        <v>7</v>
      </c>
      <c r="E4" s="6" t="s">
        <v>8</v>
      </c>
      <c r="F4" s="13"/>
      <c r="G4" s="15"/>
      <c r="H4" s="15"/>
      <c r="I4" s="13"/>
      <c r="K4" s="28"/>
    </row>
    <row r="5" spans="1:11" ht="15.75" customHeight="1" thickBot="1" x14ac:dyDescent="0.4">
      <c r="A5" s="14"/>
      <c r="B5" s="14"/>
    </row>
    <row r="6" spans="1:11" ht="125.25" customHeight="1" thickBot="1" x14ac:dyDescent="0.4">
      <c r="A6" s="139" t="s">
        <v>61</v>
      </c>
      <c r="B6" s="123"/>
      <c r="C6" s="123"/>
      <c r="D6" s="124"/>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7</v>
      </c>
      <c r="C18" s="31">
        <v>0</v>
      </c>
      <c r="D18" s="31">
        <v>7</v>
      </c>
    </row>
    <row r="19" spans="1:4" x14ac:dyDescent="0.35">
      <c r="A19" s="33" t="s">
        <v>76</v>
      </c>
      <c r="B19" s="31">
        <v>2</v>
      </c>
      <c r="C19" s="31">
        <v>0</v>
      </c>
      <c r="D19" s="31">
        <v>2</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428</v>
      </c>
      <c r="C29" s="31">
        <v>214</v>
      </c>
      <c r="D29" s="31">
        <v>214</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1831</v>
      </c>
      <c r="C34" s="31">
        <v>1312</v>
      </c>
      <c r="D34" s="31">
        <v>519</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210</v>
      </c>
      <c r="C47" s="31">
        <v>0</v>
      </c>
      <c r="D47" s="31">
        <v>210</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1</v>
      </c>
      <c r="C54" s="31">
        <v>0</v>
      </c>
      <c r="D54" s="31">
        <v>1</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2479</v>
      </c>
      <c r="C57" s="31">
        <f>SUM(C9:C56)</f>
        <v>1526</v>
      </c>
      <c r="D57" s="31">
        <f>SUM(D9:D56)</f>
        <v>953</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7"/>
      <c r="D87" s="138"/>
      <c r="E87" s="138"/>
      <c r="F87" s="138"/>
      <c r="G87" s="138"/>
      <c r="H87" s="138"/>
      <c r="I87" s="138"/>
      <c r="J87" s="138"/>
      <c r="K87" s="138"/>
      <c r="L87" s="138"/>
      <c r="M87" s="138"/>
      <c r="N87" s="138"/>
      <c r="O87" s="138"/>
      <c r="P87" s="138"/>
      <c r="Q87" s="138"/>
      <c r="R87" s="138"/>
      <c r="S87" s="138"/>
    </row>
    <row r="88" spans="1:19" x14ac:dyDescent="0.35">
      <c r="C88" s="138"/>
      <c r="D88" s="138"/>
      <c r="E88" s="138"/>
      <c r="F88" s="138"/>
      <c r="G88" s="138"/>
      <c r="H88" s="138"/>
      <c r="I88" s="138"/>
      <c r="J88" s="138"/>
      <c r="K88" s="138"/>
      <c r="L88" s="138"/>
      <c r="M88" s="138"/>
      <c r="N88" s="138"/>
      <c r="O88" s="138"/>
      <c r="P88" s="138"/>
      <c r="Q88" s="138"/>
      <c r="R88" s="138"/>
      <c r="S88" s="138"/>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7"/>
      <c r="D116" s="138"/>
      <c r="E116" s="138"/>
      <c r="F116" s="138"/>
      <c r="G116" s="138"/>
      <c r="H116" s="138"/>
      <c r="I116" s="138"/>
      <c r="J116" s="138"/>
      <c r="K116" s="138"/>
      <c r="L116" s="138"/>
      <c r="M116" s="138"/>
      <c r="N116" s="138"/>
      <c r="O116" s="138"/>
      <c r="P116" s="138"/>
      <c r="Q116" s="138"/>
      <c r="R116" s="138"/>
      <c r="S116" s="138"/>
    </row>
    <row r="117" spans="1:19" x14ac:dyDescent="0.35">
      <c r="C117" s="138"/>
      <c r="D117" s="138"/>
      <c r="E117" s="138"/>
      <c r="F117" s="138"/>
      <c r="G117" s="138"/>
      <c r="H117" s="138"/>
      <c r="I117" s="138"/>
      <c r="J117" s="138"/>
      <c r="K117" s="138"/>
      <c r="L117" s="138"/>
      <c r="M117" s="138"/>
      <c r="N117" s="138"/>
      <c r="O117" s="138"/>
      <c r="P117" s="138"/>
      <c r="Q117" s="138"/>
      <c r="R117" s="138"/>
      <c r="S117" s="138"/>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2" zoomScale="85" zoomScaleNormal="85" workbookViewId="0">
      <selection activeCell="E52" sqref="E5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6" t="s">
        <v>0</v>
      </c>
      <c r="B1" s="123"/>
      <c r="C1" s="123"/>
      <c r="D1" s="123"/>
      <c r="E1" s="124"/>
      <c r="F1" s="39"/>
      <c r="G1" s="40"/>
      <c r="H1" s="40"/>
      <c r="I1" s="40"/>
      <c r="J1" s="40"/>
    </row>
    <row r="2" spans="1:10" ht="18" customHeight="1" thickBot="1" x14ac:dyDescent="0.4">
      <c r="D2" s="96" t="s">
        <v>1</v>
      </c>
      <c r="E2" s="94" t="str">
        <f>'Rail Service (Item Nos. 1-6)'!E2</f>
        <v>Expiration Date: 12/31/2024</v>
      </c>
    </row>
    <row r="3" spans="1:10" x14ac:dyDescent="0.35">
      <c r="A3" s="135" t="str">
        <f>'Rail Service (Item Nos. 1-6)'!A3</f>
        <v>Railroad: CPRS</v>
      </c>
      <c r="B3" s="134" t="str">
        <f>'Rail Service (Item Nos. 1-6)'!B3:B4</f>
        <v>Year: 2024</v>
      </c>
      <c r="C3" s="133" t="str">
        <f>'Rail Service (Item Nos. 1-6)'!C3:C4</f>
        <v>Reporting Week: 47</v>
      </c>
      <c r="D3" s="4" t="str">
        <f>'Rail Service (Item Nos. 1-6)'!E3</f>
        <v>11/17/2024</v>
      </c>
      <c r="E3" t="s">
        <v>6</v>
      </c>
      <c r="F3" s="15"/>
      <c r="G3" s="15"/>
      <c r="H3" s="13"/>
      <c r="J3" s="28"/>
    </row>
    <row r="4" spans="1:10" ht="15.75" customHeight="1" thickBot="1" x14ac:dyDescent="0.4">
      <c r="A4" s="129"/>
      <c r="B4" s="129"/>
      <c r="C4" s="129"/>
      <c r="D4" s="6" t="str">
        <f>'Rail Service (Item Nos. 1-6)'!E4</f>
        <v>11/23/2024</v>
      </c>
      <c r="E4" t="s">
        <v>8</v>
      </c>
      <c r="F4" s="15"/>
      <c r="G4" s="15"/>
      <c r="H4" s="13"/>
      <c r="J4" s="28"/>
    </row>
    <row r="5" spans="1:10" ht="15.75" customHeight="1" thickBot="1" x14ac:dyDescent="0.4"/>
    <row r="6" spans="1:10" ht="48.75" customHeight="1" thickBot="1" x14ac:dyDescent="0.4">
      <c r="A6" s="139" t="s">
        <v>114</v>
      </c>
      <c r="B6" s="123"/>
      <c r="C6" s="123"/>
      <c r="D6" s="123"/>
      <c r="E6" s="124"/>
    </row>
    <row r="7" spans="1:10" ht="15.75" customHeight="1" thickBot="1" x14ac:dyDescent="0.4"/>
    <row r="8" spans="1:10" ht="60.75" customHeight="1" thickBot="1" x14ac:dyDescent="0.4">
      <c r="A8" s="41" t="s">
        <v>62</v>
      </c>
      <c r="B8" s="22" t="s">
        <v>115</v>
      </c>
      <c r="C8" s="22" t="s">
        <v>116</v>
      </c>
      <c r="D8" s="140" t="s">
        <v>117</v>
      </c>
      <c r="E8" s="124"/>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v>10</v>
      </c>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79</v>
      </c>
      <c r="C30" s="46">
        <v>234</v>
      </c>
      <c r="D30" s="46">
        <v>29</v>
      </c>
      <c r="E30" s="46">
        <v>156</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c r="C33" s="46">
        <v>50</v>
      </c>
      <c r="D33" s="46"/>
      <c r="E33" s="46"/>
    </row>
    <row r="34" spans="1:6" x14ac:dyDescent="0.35">
      <c r="A34" s="47" t="s">
        <v>90</v>
      </c>
      <c r="B34" s="46"/>
      <c r="C34" s="46"/>
      <c r="D34" s="46"/>
      <c r="E34" s="46"/>
    </row>
    <row r="35" spans="1:6" x14ac:dyDescent="0.35">
      <c r="A35" s="47" t="s">
        <v>91</v>
      </c>
      <c r="B35" s="46">
        <v>101</v>
      </c>
      <c r="C35" s="46">
        <v>2051</v>
      </c>
      <c r="D35" s="46">
        <v>81</v>
      </c>
      <c r="E35" s="46">
        <v>223</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v>75</v>
      </c>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c r="C55" s="46"/>
      <c r="D55" s="46"/>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190</v>
      </c>
      <c r="C58" s="48">
        <f>SUM(C10:C57)</f>
        <v>2410</v>
      </c>
      <c r="D58" s="48">
        <f>SUM(D10:D57)</f>
        <v>110</v>
      </c>
      <c r="E58" s="48">
        <f>SUM(E10:E57)</f>
        <v>379</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E52" sqref="E52"/>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6" t="s">
        <v>0</v>
      </c>
      <c r="B1" s="123"/>
      <c r="C1" s="123"/>
      <c r="D1" s="123"/>
      <c r="E1" s="124"/>
      <c r="F1" s="39"/>
      <c r="G1" s="39"/>
      <c r="H1" s="39"/>
    </row>
    <row r="2" spans="1:8" ht="15.75" customHeight="1" thickBot="1" x14ac:dyDescent="0.4">
      <c r="D2" s="97" t="s">
        <v>1</v>
      </c>
      <c r="E2" s="94" t="str">
        <f>'Rail Service (Item Nos. 1-6)'!E2</f>
        <v>Expiration Date: 12/31/2024</v>
      </c>
    </row>
    <row r="3" spans="1:8" x14ac:dyDescent="0.35">
      <c r="A3" s="135" t="str">
        <f>'Rail Service (Item Nos. 1-6)'!A3</f>
        <v>Railroad: CPRS</v>
      </c>
      <c r="B3" s="134" t="str">
        <f>'Rail Service (Item Nos. 1-6)'!B3:B4</f>
        <v>Year: 2024</v>
      </c>
      <c r="C3" s="122" t="str">
        <f>'Rail Service (Item Nos. 1-6)'!C3:C4</f>
        <v>Reporting Week: 47</v>
      </c>
      <c r="D3" s="50" t="s">
        <v>5</v>
      </c>
      <c r="E3" s="4" t="s">
        <v>6</v>
      </c>
      <c r="F3" s="13"/>
      <c r="H3" s="28"/>
    </row>
    <row r="4" spans="1:8" ht="15.75" customHeight="1" thickBot="1" x14ac:dyDescent="0.4">
      <c r="A4" s="129"/>
      <c r="B4" s="129"/>
      <c r="C4" s="129"/>
      <c r="D4" s="51" t="s">
        <v>7</v>
      </c>
      <c r="E4" s="6" t="s">
        <v>8</v>
      </c>
      <c r="F4" s="13"/>
      <c r="H4" s="28"/>
    </row>
    <row r="5" spans="1:8" x14ac:dyDescent="0.35">
      <c r="E5" s="7"/>
    </row>
    <row r="6" spans="1:8" ht="15.75" customHeight="1" thickBot="1" x14ac:dyDescent="0.4"/>
    <row r="7" spans="1:8" ht="15.75" customHeight="1" thickBot="1" x14ac:dyDescent="0.4">
      <c r="A7" s="134" t="s">
        <v>121</v>
      </c>
      <c r="B7" s="123"/>
      <c r="C7" s="124"/>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1" t="s">
        <v>131</v>
      </c>
      <c r="B16" s="142"/>
      <c r="C16" s="143"/>
    </row>
    <row r="17" spans="1:5" x14ac:dyDescent="0.35">
      <c r="A17" s="144"/>
      <c r="B17" s="142"/>
      <c r="C17" s="143"/>
    </row>
    <row r="18" spans="1:5" ht="15.75" customHeight="1" thickBot="1" x14ac:dyDescent="0.4"/>
    <row r="19" spans="1:5" ht="51" customHeight="1" thickBot="1" x14ac:dyDescent="0.4">
      <c r="A19" s="134" t="s">
        <v>132</v>
      </c>
      <c r="B19" s="123"/>
      <c r="C19" s="124"/>
      <c r="E19" s="7"/>
    </row>
    <row r="20" spans="1:5" ht="60" customHeight="1" x14ac:dyDescent="0.35">
      <c r="A20" s="59" t="s">
        <v>133</v>
      </c>
      <c r="B20" s="60" t="s">
        <v>134</v>
      </c>
      <c r="C20" s="60" t="s">
        <v>135</v>
      </c>
    </row>
    <row r="21" spans="1:5" x14ac:dyDescent="0.35">
      <c r="A21" s="55" t="s">
        <v>136</v>
      </c>
      <c r="B21" s="58">
        <v>2.2999999999999998</v>
      </c>
      <c r="C21" s="58">
        <v>2.2000000000000002</v>
      </c>
    </row>
    <row r="22" spans="1:5" x14ac:dyDescent="0.35">
      <c r="A22" s="57" t="s">
        <v>38</v>
      </c>
      <c r="B22" s="58">
        <v>1.5</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2.1</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8" zoomScale="85" zoomScaleNormal="85" workbookViewId="0">
      <selection activeCell="I21" sqref="I2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6" t="s">
        <v>0</v>
      </c>
      <c r="B1" s="123"/>
      <c r="C1" s="123"/>
      <c r="D1" s="123"/>
      <c r="E1" s="124"/>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5" t="str">
        <f>'Rail Service (Item Nos. 1-6)'!A3</f>
        <v>Railroad: CPRS</v>
      </c>
      <c r="B3" s="134" t="str">
        <f>'Rail Service (Item Nos. 1-6)'!B3:B4</f>
        <v>Year: 2024</v>
      </c>
      <c r="C3" s="133" t="str">
        <f>'Rail Service (Item Nos. 1-6)'!C3:C4</f>
        <v>Reporting Week: 47</v>
      </c>
      <c r="D3" s="62" t="s">
        <v>5</v>
      </c>
      <c r="E3" s="4" t="s">
        <v>6</v>
      </c>
      <c r="F3" s="13"/>
      <c r="G3" s="13"/>
      <c r="I3" s="28"/>
    </row>
    <row r="4" spans="1:14" ht="15.75" customHeight="1" thickBot="1" x14ac:dyDescent="0.4">
      <c r="A4" s="129"/>
      <c r="B4" s="129"/>
      <c r="C4" s="129"/>
      <c r="D4" s="51" t="s">
        <v>7</v>
      </c>
      <c r="E4" s="6" t="s">
        <v>8</v>
      </c>
      <c r="F4" s="13"/>
      <c r="G4" s="13"/>
      <c r="I4" s="28"/>
    </row>
    <row r="5" spans="1:14" ht="15.75" customHeight="1" thickBot="1" x14ac:dyDescent="0.4">
      <c r="E5" s="7"/>
      <c r="F5" s="7"/>
    </row>
    <row r="6" spans="1:14" ht="47.25" customHeight="1" thickBot="1" x14ac:dyDescent="0.4">
      <c r="A6" s="122" t="s">
        <v>137</v>
      </c>
      <c r="B6" s="123"/>
      <c r="C6" s="123"/>
      <c r="D6" s="123"/>
      <c r="E6" s="124"/>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734</v>
      </c>
      <c r="E9" s="108">
        <v>642</v>
      </c>
    </row>
    <row r="10" spans="1:14" x14ac:dyDescent="0.25">
      <c r="A10" s="68" t="s">
        <v>143</v>
      </c>
      <c r="B10" s="68" t="s">
        <v>53</v>
      </c>
      <c r="C10" s="68" t="s">
        <v>146</v>
      </c>
      <c r="D10" s="108">
        <v>0</v>
      </c>
      <c r="E10" s="108">
        <v>951</v>
      </c>
    </row>
    <row r="11" spans="1:14" x14ac:dyDescent="0.25">
      <c r="A11" s="68" t="s">
        <v>143</v>
      </c>
      <c r="B11" s="68" t="s">
        <v>147</v>
      </c>
      <c r="C11" s="67" t="s">
        <v>148</v>
      </c>
      <c r="D11" s="108">
        <v>0</v>
      </c>
      <c r="E11" s="108">
        <v>0</v>
      </c>
    </row>
    <row r="12" spans="1:14" x14ac:dyDescent="0.25">
      <c r="A12" s="68" t="s">
        <v>143</v>
      </c>
      <c r="B12" s="68" t="s">
        <v>149</v>
      </c>
      <c r="C12" s="68" t="s">
        <v>150</v>
      </c>
      <c r="D12" s="108">
        <v>1122</v>
      </c>
      <c r="E12" s="108">
        <v>47</v>
      </c>
    </row>
    <row r="13" spans="1:14" x14ac:dyDescent="0.25">
      <c r="A13" s="68" t="s">
        <v>143</v>
      </c>
      <c r="B13" s="68" t="s">
        <v>151</v>
      </c>
      <c r="C13" s="67" t="s">
        <v>152</v>
      </c>
      <c r="D13" s="108">
        <v>92</v>
      </c>
      <c r="E13" s="108">
        <v>61</v>
      </c>
    </row>
    <row r="14" spans="1:14" x14ac:dyDescent="0.25">
      <c r="A14" s="68" t="s">
        <v>143</v>
      </c>
      <c r="B14" s="68" t="s">
        <v>153</v>
      </c>
      <c r="C14" s="68" t="s">
        <v>154</v>
      </c>
      <c r="D14" s="108">
        <v>193</v>
      </c>
      <c r="E14" s="108">
        <v>105</v>
      </c>
    </row>
    <row r="15" spans="1:14" x14ac:dyDescent="0.25">
      <c r="A15" s="68" t="s">
        <v>143</v>
      </c>
      <c r="B15" s="68" t="s">
        <v>155</v>
      </c>
      <c r="C15" s="67" t="s">
        <v>156</v>
      </c>
      <c r="D15" s="108">
        <v>615</v>
      </c>
      <c r="E15" s="108">
        <v>78</v>
      </c>
    </row>
    <row r="16" spans="1:14" x14ac:dyDescent="0.25">
      <c r="A16" s="68" t="s">
        <v>143</v>
      </c>
      <c r="B16" s="68" t="s">
        <v>52</v>
      </c>
      <c r="C16" s="68" t="s">
        <v>157</v>
      </c>
      <c r="D16" s="108">
        <v>2383</v>
      </c>
      <c r="E16" s="108">
        <v>178</v>
      </c>
    </row>
    <row r="17" spans="1:17" x14ac:dyDescent="0.25">
      <c r="A17" s="68" t="s">
        <v>143</v>
      </c>
      <c r="B17" s="68" t="s">
        <v>158</v>
      </c>
      <c r="C17" s="67" t="s">
        <v>159</v>
      </c>
      <c r="D17" s="108">
        <v>166</v>
      </c>
      <c r="E17" s="108">
        <v>90</v>
      </c>
    </row>
    <row r="18" spans="1:17" x14ac:dyDescent="0.25">
      <c r="A18" s="68" t="s">
        <v>143</v>
      </c>
      <c r="B18" s="68" t="s">
        <v>160</v>
      </c>
      <c r="C18" s="68" t="s">
        <v>161</v>
      </c>
      <c r="D18" s="121">
        <v>7</v>
      </c>
      <c r="E18" s="121">
        <v>73</v>
      </c>
    </row>
    <row r="19" spans="1:17" x14ac:dyDescent="0.25">
      <c r="A19" s="68" t="s">
        <v>143</v>
      </c>
      <c r="B19" s="68" t="s">
        <v>162</v>
      </c>
      <c r="C19" s="67" t="s">
        <v>163</v>
      </c>
      <c r="D19" s="108">
        <v>0</v>
      </c>
      <c r="E19" s="108">
        <v>15</v>
      </c>
    </row>
    <row r="20" spans="1:17" x14ac:dyDescent="0.25">
      <c r="A20" s="68" t="s">
        <v>143</v>
      </c>
      <c r="B20" s="68" t="s">
        <v>164</v>
      </c>
      <c r="C20" s="68" t="s">
        <v>165</v>
      </c>
      <c r="D20" s="108">
        <v>147</v>
      </c>
      <c r="E20" s="108">
        <v>74</v>
      </c>
    </row>
    <row r="21" spans="1:17" x14ac:dyDescent="0.25">
      <c r="A21" s="68" t="s">
        <v>143</v>
      </c>
      <c r="B21" s="68" t="s">
        <v>166</v>
      </c>
      <c r="C21" s="67" t="s">
        <v>167</v>
      </c>
      <c r="D21" s="108">
        <v>95</v>
      </c>
      <c r="E21" s="108">
        <v>503</v>
      </c>
    </row>
    <row r="22" spans="1:17" x14ac:dyDescent="0.25">
      <c r="A22" s="68" t="s">
        <v>143</v>
      </c>
      <c r="B22" s="68" t="s">
        <v>168</v>
      </c>
      <c r="C22" s="68" t="s">
        <v>169</v>
      </c>
      <c r="D22" s="108">
        <v>15</v>
      </c>
      <c r="E22" s="108">
        <v>14</v>
      </c>
    </row>
    <row r="23" spans="1:17" x14ac:dyDescent="0.25">
      <c r="A23" s="68" t="s">
        <v>143</v>
      </c>
      <c r="B23" s="68" t="s">
        <v>170</v>
      </c>
      <c r="C23" s="67" t="s">
        <v>171</v>
      </c>
      <c r="D23" s="108">
        <v>191</v>
      </c>
      <c r="E23" s="108">
        <v>122</v>
      </c>
    </row>
    <row r="24" spans="1:17" x14ac:dyDescent="0.25">
      <c r="A24" s="68" t="s">
        <v>143</v>
      </c>
      <c r="B24" s="68" t="s">
        <v>172</v>
      </c>
      <c r="C24" s="68" t="s">
        <v>173</v>
      </c>
      <c r="D24" s="108">
        <v>0</v>
      </c>
      <c r="E24" s="108">
        <v>3</v>
      </c>
    </row>
    <row r="25" spans="1:17" x14ac:dyDescent="0.25">
      <c r="A25" s="68" t="s">
        <v>143</v>
      </c>
      <c r="B25" s="68" t="s">
        <v>174</v>
      </c>
      <c r="C25" s="67" t="s">
        <v>175</v>
      </c>
      <c r="D25" s="108">
        <v>43</v>
      </c>
      <c r="E25" s="108">
        <v>102</v>
      </c>
    </row>
    <row r="26" spans="1:17" x14ac:dyDescent="0.25">
      <c r="A26" s="68" t="s">
        <v>143</v>
      </c>
      <c r="B26" s="68" t="s">
        <v>176</v>
      </c>
      <c r="C26" s="68" t="s">
        <v>177</v>
      </c>
      <c r="D26" s="108">
        <v>94</v>
      </c>
      <c r="E26" s="108">
        <v>180</v>
      </c>
    </row>
    <row r="27" spans="1:17" x14ac:dyDescent="0.25">
      <c r="A27" s="68" t="s">
        <v>143</v>
      </c>
      <c r="B27" s="68" t="s">
        <v>178</v>
      </c>
      <c r="C27" s="67" t="s">
        <v>179</v>
      </c>
      <c r="D27" s="108">
        <v>55</v>
      </c>
      <c r="E27" s="108">
        <v>6</v>
      </c>
    </row>
    <row r="28" spans="1:17" x14ac:dyDescent="0.25">
      <c r="A28" s="68" t="s">
        <v>143</v>
      </c>
      <c r="B28" s="68" t="s">
        <v>59</v>
      </c>
      <c r="C28" s="68" t="s">
        <v>180</v>
      </c>
      <c r="D28" s="108">
        <v>100</v>
      </c>
      <c r="E28" s="108">
        <v>116</v>
      </c>
    </row>
    <row r="29" spans="1:17" x14ac:dyDescent="0.25">
      <c r="A29" s="68" t="s">
        <v>143</v>
      </c>
      <c r="B29" s="68" t="s">
        <v>181</v>
      </c>
      <c r="C29" s="68" t="s">
        <v>182</v>
      </c>
      <c r="D29" s="108">
        <v>2024</v>
      </c>
      <c r="E29" s="108">
        <v>427</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2" t="s">
        <v>185</v>
      </c>
      <c r="B32" s="123"/>
      <c r="C32" s="123"/>
      <c r="D32" s="123"/>
      <c r="E32" s="124"/>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116</v>
      </c>
      <c r="E35" s="109">
        <v>74</v>
      </c>
    </row>
  </sheetData>
  <mergeCells count="6">
    <mergeCell ref="C3:C4"/>
    <mergeCell ref="A3:A4"/>
    <mergeCell ref="B3:B4"/>
    <mergeCell ref="A1:E1"/>
    <mergeCell ref="A32:E32"/>
    <mergeCell ref="A6:E6"/>
  </mergeCells>
  <pageMargins left="0.75" right="0.75" top="1" bottom="1" header="0.5" footer="0.5"/>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E52" sqref="E52"/>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9" t="s">
        <v>0</v>
      </c>
      <c r="B1" s="123"/>
      <c r="C1" s="123"/>
      <c r="D1" s="123"/>
      <c r="E1" s="124"/>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4" t="s">
        <v>3</v>
      </c>
      <c r="B3" s="153" t="str">
        <f>'Rail Service (Item Nos. 1-6)'!B3:B4</f>
        <v>Year: 2024</v>
      </c>
      <c r="C3" s="152" t="str">
        <f>'Rail Service (Item Nos. 1-6)'!C3:C4</f>
        <v>Reporting Week: 47</v>
      </c>
      <c r="D3" s="75" t="s">
        <v>5</v>
      </c>
      <c r="E3" s="103" t="s">
        <v>6</v>
      </c>
      <c r="F3" s="148"/>
      <c r="G3" s="148"/>
      <c r="H3" s="146"/>
      <c r="I3" s="146"/>
      <c r="J3" s="76"/>
      <c r="K3" s="74"/>
      <c r="L3" s="77"/>
    </row>
    <row r="4" spans="1:12" ht="15.75" customHeight="1" thickBot="1" x14ac:dyDescent="0.4">
      <c r="A4" s="129"/>
      <c r="B4" s="129"/>
      <c r="C4" s="129"/>
      <c r="D4" s="78" t="s">
        <v>7</v>
      </c>
      <c r="E4" s="104" t="s">
        <v>8</v>
      </c>
      <c r="F4" s="147"/>
      <c r="G4" s="147"/>
      <c r="H4" s="147"/>
      <c r="I4" s="147"/>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1" t="s">
        <v>186</v>
      </c>
      <c r="B6" s="124"/>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50" t="s">
        <v>187</v>
      </c>
      <c r="B8" s="124"/>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1067</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24</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32</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row>
    <row r="20" spans="1:2" ht="30" customHeight="1" x14ac:dyDescent="0.35">
      <c r="A20" s="86" t="s">
        <v>199</v>
      </c>
      <c r="B20" s="106"/>
    </row>
    <row r="21" spans="1:2" ht="13" x14ac:dyDescent="0.3">
      <c r="A21" s="87"/>
      <c r="B21" s="87"/>
    </row>
    <row r="22" spans="1:2" ht="37.5" customHeight="1" x14ac:dyDescent="0.35">
      <c r="A22" s="145" t="s">
        <v>200</v>
      </c>
      <c r="B22" s="143"/>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2024-11-27T14:58:49Z</cp:lastPrinted>
  <dcterms:created xsi:type="dcterms:W3CDTF">2016-12-06T20:27:51Z</dcterms:created>
  <dcterms:modified xsi:type="dcterms:W3CDTF">2024-11-27T22:02:36Z</dcterms:modified>
</cp:coreProperties>
</file>