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December 14, 2016\"/>
    </mc:Choice>
  </mc:AlternateContent>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<sst xmlns="http://schemas.openxmlformats.org/spreadsheetml/2006/main" count="252" uniqueCount="161">
  <si>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</si>
  <si>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</si>
  <si>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</si>
  <si>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</si>
  <si>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</si>
  <si>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</si>
  <si>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</si>
  <si>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</si>
  <si>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</si>
  <si>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</si>
  <si>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</si>
  <si>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</si>
  <si>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</si>
  <si>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</si>
  <si>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</si>
  <si>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</si>
  <si>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</si>
  <si>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</si>
  <si>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</si>
  <si>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</si>
  <si>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</si>
  <si>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</si>
  <si>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</si>
  <si>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</si>
  <si>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</si>
  <si>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</si>
  <si>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</si>
  <si>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</si>
  <si>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</si>
  <si>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</si>
  <si>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</si>
  <si>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</si>
  <si>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</si>
  <si>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</si>
  <si>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</si>
  <si>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</si>
  <si>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</si>
  <si>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</si>
  <si>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</si>
  <si>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</si>
  <si>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</si>
  <si>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</si>
  <si>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</si>
  <si>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</si>
  <si>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</si>
  <si>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</si>
  <si>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</si>
  <si>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</si>
  <si>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</si>
  <si>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</si>
  <si>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</si>
  <si>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</si>
  <si>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</si>
  <si>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</si>
  <si>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</si>
  <si>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</si>
  <si>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</si>
  <si>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</si>
  <si>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</si>
  <si>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</si>
  <si>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</si>
  <si>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</si>
  <si>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</si>
  <si>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</si>
  <si>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</si>
  <si>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</si>
  <si>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</si>
  <si>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</si>
  <si>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</si>
  <si>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</si>
  <si>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</si>
  <si>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</si>
  <si>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</si>
  <si>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</si>
  <si>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</si>
  <si>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</si>
  <si>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</si>
  <si>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</si>
  <si>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</si>
  <si>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</si>
  <si>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</si>
  <si>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</si>
  <si>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</si>
  <si>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</si>
  <si>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</si>
  <si>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</si>
  <si>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</si>
  <si>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</si>
  <si>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</si>
  <si>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</si>
  <si>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</si>
  <si>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</si>
  <si>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</si>
  <si>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</si>
  <si>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</si>
  <si>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</si>
  <si>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</si>
  <si>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</si>
  <si>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</si>
  <si>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</si>
  <si>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</si>
  <si>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</si>
  <si>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</si>
  <si>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</si>
  <si>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</si>
  <si>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</si>
  <si>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</si>
  <si>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</si>
  <si>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</si>
  <si>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</si>
  <si>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</si>
  <si>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</si>
  <si>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</si>
  <si>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</si>
  <si>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</si>
  <si>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</si>
  <si>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</si>
  <si>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</si>
  <si>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</si>
  <si>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</si>
  <si>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</si>
  <si>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</si>
  <si>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</si>
  <si>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</si>
  <si>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</si>
  <si>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</si>
  <si>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</si>
  <si>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</si>
  <si>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</si>
  <si>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</si>
  <si>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</si>
  <si>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</si>
  <si>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</si>
  <si>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</si>
  <si>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</si>
  <si>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</si>
  <si>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</si>
  <si>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</si>
  <si>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</si>
  <si>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</si>
  <si>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</si>
  <si>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</si>
  <si>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</si>
  <si>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</si>
  <si>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</si>
  <si>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</si>
  <si>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</si>
  <si>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</si>
  <si>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</si>
  <si>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</si>
  <si>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</si>
  <si>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</si>
  <si>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</si>
  <si>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</si>
  <si>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</si>
  <si>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</si>
  <si>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</si>
  <si>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</si>
  <si>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1.17 weeks</t>
  </si>
  <si>
    <t>0.90 weeks</t>
  </si>
  <si>
    <t>1.00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</si>
</sst>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activeCell="G13" sqref="G1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2016</v>
      </c>
      <c r="C3" s="153" t="str">
        <f>"Reporting Week: "&amp;WEEKNUM(E3,1)</f>
        <v>Reporting Week: 50</v>
      </c>
      <c r="D3" s="50" t="s">
        <v>96</v>
      </c>
      <c r="E3" s="46">
        <v>42708</v>
      </c>
    </row>
    <row r="4" spans="1:8" ht="15.75" thickBot="1" x14ac:dyDescent="0.3">
      <c r="A4" s="146"/>
      <c r="B4" s="154"/>
      <c r="C4" s="154"/>
      <c r="D4" s="49" t="s">
        <v>106</v>
      </c>
      <c r="E4" s="47">
        <f>E3+6</f>
        <v>42714</v>
      </c>
    </row>
    <row r="5" spans="1:8" ht="41.25" customHeight="1" thickBot="1" x14ac:dyDescent="0.3">
      <c r="A5" s="147" t="s">
        <v>113</v>
      </c>
      <c r="B5" s="148"/>
      <c r="C5" s="41"/>
      <c r="D5" s="27"/>
      <c r="E5" s="3"/>
      <c r="F5" s="27"/>
      <c r="G5" s="3"/>
    </row>
    <row r="6" spans="1:8" ht="15.75" customHeight="1" x14ac:dyDescent="0.25">
      <c r="A6" s="43" t="s">
        <v>0</v>
      </c>
      <c r="B6" s="82">
        <v>31.97461053</v>
      </c>
      <c r="C6" s="38"/>
      <c r="D6" s="38"/>
      <c r="E6" s="3"/>
      <c r="F6" s="26"/>
      <c r="G6" s="3"/>
    </row>
    <row r="7" spans="1:8" x14ac:dyDescent="0.25">
      <c r="A7" s="44" t="s">
        <v>5</v>
      </c>
      <c r="B7" s="82">
        <v>27.473975429999999</v>
      </c>
      <c r="C7" s="38"/>
      <c r="D7" s="38"/>
      <c r="E7" s="3"/>
      <c r="F7" s="26"/>
      <c r="G7" s="3"/>
    </row>
    <row r="8" spans="1:8" x14ac:dyDescent="0.25">
      <c r="A8" s="44" t="s">
        <v>4</v>
      </c>
      <c r="B8" s="82">
        <v>25.07605032</v>
      </c>
      <c r="C8" s="38"/>
      <c r="D8" s="38"/>
      <c r="E8" s="3"/>
      <c r="F8" s="26"/>
      <c r="G8" s="3"/>
    </row>
    <row r="9" spans="1:8" x14ac:dyDescent="0.25">
      <c r="A9" s="44" t="s">
        <v>3</v>
      </c>
      <c r="B9" s="82">
        <v>21.217583269999999</v>
      </c>
      <c r="C9" s="38"/>
      <c r="D9" s="38"/>
      <c r="E9" s="3"/>
      <c r="F9" s="26"/>
      <c r="G9" s="3"/>
    </row>
    <row r="10" spans="1:8" x14ac:dyDescent="0.25">
      <c r="A10" s="44" t="s">
        <v>2</v>
      </c>
      <c r="B10" s="82">
        <v>29.00338219</v>
      </c>
      <c r="C10" s="38"/>
      <c r="D10" s="38"/>
      <c r="E10" s="3"/>
      <c r="F10" s="26"/>
      <c r="G10" s="3"/>
    </row>
    <row r="11" spans="1:8" x14ac:dyDescent="0.25">
      <c r="A11" s="44" t="s">
        <v>1</v>
      </c>
      <c r="B11" s="82">
        <v>23.5802467</v>
      </c>
      <c r="C11" s="38"/>
      <c r="D11" s="38"/>
      <c r="E11" s="3"/>
      <c r="F11" s="26"/>
      <c r="G11" s="3"/>
    </row>
    <row r="12" spans="1:8" x14ac:dyDescent="0.25">
      <c r="A12" s="44" t="s">
        <v>6</v>
      </c>
      <c r="B12" s="82">
        <v>25.203687250000002</v>
      </c>
      <c r="C12" s="38"/>
      <c r="D12" s="38"/>
      <c r="E12" s="3"/>
      <c r="F12" s="26"/>
      <c r="G12" s="3"/>
    </row>
    <row r="13" spans="1:8" x14ac:dyDescent="0.25">
      <c r="A13" s="44" t="s">
        <v>7</v>
      </c>
      <c r="B13" s="82">
        <v>24.187282969999998</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16.8</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14.4</v>
      </c>
      <c r="C20" s="36"/>
      <c r="D20" s="36"/>
    </row>
    <row r="21" spans="1:13" x14ac:dyDescent="0.25">
      <c r="A21" s="45" t="s">
        <v>140</v>
      </c>
      <c r="B21" s="82">
        <v>15.3</v>
      </c>
      <c r="C21" s="36"/>
      <c r="D21" s="36"/>
    </row>
    <row r="22" spans="1:13" x14ac:dyDescent="0.25">
      <c r="A22" s="45" t="s">
        <v>141</v>
      </c>
      <c r="B22" s="82">
        <v>9.8000000000000007</v>
      </c>
      <c r="C22" s="36"/>
      <c r="D22" s="36"/>
    </row>
    <row r="23" spans="1:13" x14ac:dyDescent="0.25">
      <c r="A23" s="45" t="s">
        <v>142</v>
      </c>
      <c r="B23" s="82">
        <v>10.4</v>
      </c>
      <c r="C23" s="36"/>
      <c r="D23" s="36"/>
    </row>
    <row r="24" spans="1:13" x14ac:dyDescent="0.25">
      <c r="A24" s="45" t="s">
        <v>143</v>
      </c>
      <c r="B24" s="82">
        <v>19.100000000000001</v>
      </c>
      <c r="C24" s="36"/>
      <c r="D24" s="36"/>
    </row>
    <row r="25" spans="1:13" x14ac:dyDescent="0.25">
      <c r="A25" s="45" t="s">
        <v>144</v>
      </c>
      <c r="B25" s="69">
        <v>14.5</v>
      </c>
      <c r="C25" s="36"/>
      <c r="D25" s="36"/>
    </row>
    <row r="26" spans="1:13" x14ac:dyDescent="0.25">
      <c r="A26" s="45" t="s">
        <v>145</v>
      </c>
      <c r="B26" s="82">
        <v>22.3</v>
      </c>
      <c r="C26" s="36"/>
      <c r="D26" s="36"/>
    </row>
    <row r="27" spans="1:13" x14ac:dyDescent="0.25">
      <c r="A27" s="45" t="s">
        <v>146</v>
      </c>
      <c r="B27" s="82">
        <v>14.3</v>
      </c>
      <c r="C27" s="36"/>
      <c r="D27" s="36"/>
      <c r="L27" s="5"/>
      <c r="M27" s="5"/>
    </row>
    <row r="28" spans="1:13" x14ac:dyDescent="0.25">
      <c r="A28" s="108" t="s">
        <v>155</v>
      </c>
      <c r="B28" s="82">
        <v>9.1</v>
      </c>
      <c r="C28" s="36"/>
      <c r="D28" s="36"/>
      <c r="L28" s="1"/>
      <c r="M28" s="1"/>
    </row>
    <row r="29" spans="1:13" x14ac:dyDescent="0.25">
      <c r="A29" s="45" t="s">
        <v>147</v>
      </c>
      <c r="B29" s="82">
        <v>24.5</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755</v>
      </c>
      <c r="C32" s="26"/>
      <c r="D32" s="26"/>
    </row>
    <row r="33" spans="1:9" x14ac:dyDescent="0.25">
      <c r="A33" s="2" t="s">
        <v>9</v>
      </c>
      <c r="B33" s="56">
        <v>11405</v>
      </c>
      <c r="C33" s="26"/>
      <c r="D33" s="26"/>
    </row>
    <row r="34" spans="1:9" x14ac:dyDescent="0.25">
      <c r="A34" s="2" t="s">
        <v>10</v>
      </c>
      <c r="B34" s="56">
        <v>1959</v>
      </c>
      <c r="C34" s="26"/>
      <c r="D34" s="26"/>
    </row>
    <row r="35" spans="1:9" x14ac:dyDescent="0.25">
      <c r="A35" s="2" t="s">
        <v>0</v>
      </c>
      <c r="B35" s="56">
        <v>795</v>
      </c>
      <c r="C35" s="26"/>
      <c r="D35" s="26"/>
      <c r="G35" s="5"/>
    </row>
    <row r="36" spans="1:9" x14ac:dyDescent="0.25">
      <c r="A36" s="2" t="s">
        <v>11</v>
      </c>
      <c r="B36" s="56">
        <v>427</v>
      </c>
      <c r="C36" s="26"/>
      <c r="D36" s="26"/>
      <c r="G36" s="1"/>
    </row>
    <row r="37" spans="1:9" x14ac:dyDescent="0.25">
      <c r="A37" s="2" t="s">
        <v>19</v>
      </c>
      <c r="B37" s="56">
        <v>324</v>
      </c>
      <c r="C37" s="26"/>
      <c r="D37" s="26"/>
    </row>
    <row r="38" spans="1:9" x14ac:dyDescent="0.25">
      <c r="A38" s="2" t="s">
        <v>12</v>
      </c>
      <c r="B38" s="56">
        <v>6998</v>
      </c>
      <c r="C38" s="26"/>
      <c r="D38" s="26"/>
    </row>
    <row r="39" spans="1:9" x14ac:dyDescent="0.25">
      <c r="A39" s="2" t="s">
        <v>13</v>
      </c>
      <c r="B39" s="56">
        <v>764</v>
      </c>
      <c r="C39" s="26"/>
      <c r="D39" s="26"/>
    </row>
    <row r="40" spans="1:9" x14ac:dyDescent="0.25">
      <c r="A40" s="2" t="s">
        <v>14</v>
      </c>
      <c r="B40" s="56">
        <f>SUM(B32:B39)</f>
        <v>23427</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46.325757580000001</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88.583333330000002</v>
      </c>
      <c r="C46" s="36"/>
      <c r="D46" s="36"/>
    </row>
    <row r="47" spans="1:9" x14ac:dyDescent="0.25">
      <c r="A47" s="2" t="s">
        <v>18</v>
      </c>
      <c r="B47" s="110">
        <v>37.325000000000003</v>
      </c>
      <c r="C47" s="36"/>
      <c r="D47" s="36"/>
    </row>
    <row r="48" spans="1:9" x14ac:dyDescent="0.25">
      <c r="A48" s="2" t="s">
        <v>13</v>
      </c>
      <c r="B48" s="113">
        <v>17.688333329999999</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0</v>
      </c>
      <c r="G54" s="118"/>
      <c r="H54" s="132">
        <v>0</v>
      </c>
    </row>
    <row r="55" spans="1:8" x14ac:dyDescent="0.25">
      <c r="A55" s="44" t="s">
        <v>5</v>
      </c>
      <c r="B55" s="115">
        <v>0</v>
      </c>
      <c r="C55" s="115">
        <v>0</v>
      </c>
      <c r="D55" s="115">
        <v>0</v>
      </c>
      <c r="E55" s="115">
        <v>0</v>
      </c>
      <c r="F55" s="115">
        <v>0</v>
      </c>
      <c r="G55" s="118"/>
      <c r="H55" s="132">
        <v>0</v>
      </c>
    </row>
    <row r="56" spans="1:8" x14ac:dyDescent="0.25">
      <c r="A56" s="44" t="s">
        <v>4</v>
      </c>
      <c r="B56" s="115">
        <v>0</v>
      </c>
      <c r="C56" s="115">
        <v>0</v>
      </c>
      <c r="D56" s="115">
        <v>0</v>
      </c>
      <c r="E56" s="115">
        <v>0</v>
      </c>
      <c r="F56" s="115">
        <v>0</v>
      </c>
      <c r="G56" s="118"/>
      <c r="H56" s="132">
        <v>0</v>
      </c>
    </row>
    <row r="57" spans="1:8" x14ac:dyDescent="0.25">
      <c r="A57" s="44" t="s">
        <v>3</v>
      </c>
      <c r="B57" s="115">
        <v>0</v>
      </c>
      <c r="C57" s="115">
        <v>0</v>
      </c>
      <c r="D57" s="115">
        <v>0</v>
      </c>
      <c r="E57" s="115">
        <v>0</v>
      </c>
      <c r="F57" s="115">
        <v>0</v>
      </c>
      <c r="G57" s="118"/>
      <c r="H57" s="132">
        <v>0</v>
      </c>
    </row>
    <row r="58" spans="1:8" x14ac:dyDescent="0.25">
      <c r="A58" s="44" t="s">
        <v>2</v>
      </c>
      <c r="B58" s="115">
        <v>0</v>
      </c>
      <c r="C58" s="115">
        <v>0</v>
      </c>
      <c r="D58" s="115">
        <v>0</v>
      </c>
      <c r="E58" s="115">
        <v>0</v>
      </c>
      <c r="F58" s="115">
        <v>0</v>
      </c>
      <c r="G58" s="118"/>
      <c r="H58" s="132">
        <v>0</v>
      </c>
    </row>
    <row r="59" spans="1:8" x14ac:dyDescent="0.25">
      <c r="A59" s="44" t="s">
        <v>1</v>
      </c>
      <c r="B59" s="115">
        <v>0</v>
      </c>
      <c r="C59" s="115">
        <v>0</v>
      </c>
      <c r="D59" s="115">
        <v>0</v>
      </c>
      <c r="E59" s="115">
        <v>0</v>
      </c>
      <c r="F59" s="115">
        <v>0</v>
      </c>
      <c r="G59" s="118"/>
      <c r="H59" s="132">
        <v>0</v>
      </c>
    </row>
    <row r="60" spans="1:8" x14ac:dyDescent="0.25">
      <c r="A60" s="44" t="s">
        <v>20</v>
      </c>
      <c r="B60" s="115">
        <v>0</v>
      </c>
      <c r="C60" s="115">
        <v>0</v>
      </c>
      <c r="D60" s="115">
        <v>0</v>
      </c>
      <c r="E60" s="115">
        <v>0</v>
      </c>
      <c r="F60" s="115">
        <v>0</v>
      </c>
      <c r="G60" s="118"/>
      <c r="H60" s="132">
        <v>0</v>
      </c>
    </row>
    <row r="61" spans="1:8" x14ac:dyDescent="0.25">
      <c r="A61" s="44" t="s">
        <v>116</v>
      </c>
      <c r="B61" s="115">
        <v>0</v>
      </c>
      <c r="C61" s="115">
        <v>0</v>
      </c>
      <c r="D61" s="115">
        <v>0</v>
      </c>
      <c r="E61" s="115">
        <v>0</v>
      </c>
      <c r="F61" s="115">
        <v>1</v>
      </c>
      <c r="G61" s="118" t="s">
        <v>13</v>
      </c>
      <c r="H61" s="132">
        <v>1</v>
      </c>
    </row>
    <row r="62" spans="1:8" x14ac:dyDescent="0.25">
      <c r="A62" s="44" t="s">
        <v>14</v>
      </c>
      <c r="B62" s="116">
        <v>0</v>
      </c>
      <c r="C62" s="116">
        <v>0</v>
      </c>
      <c r="D62" s="116">
        <v>0</v>
      </c>
      <c r="E62" s="116">
        <v>0</v>
      </c>
      <c r="F62" s="116">
        <v>1</v>
      </c>
      <c r="G62" s="117"/>
      <c r="H62" s="132">
        <v>1</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4</v>
      </c>
      <c r="C67" s="112">
        <v>8</v>
      </c>
      <c r="D67" s="112">
        <v>4</v>
      </c>
      <c r="E67" s="55">
        <v>2</v>
      </c>
    </row>
    <row r="68" spans="1:5" x14ac:dyDescent="0.25">
      <c r="A68" s="2" t="s">
        <v>15</v>
      </c>
      <c r="B68" s="56">
        <v>89</v>
      </c>
      <c r="C68" s="56">
        <v>27</v>
      </c>
      <c r="D68" s="56">
        <v>231</v>
      </c>
      <c r="E68" s="56">
        <v>94</v>
      </c>
    </row>
    <row r="69" spans="1:5" x14ac:dyDescent="0.25">
      <c r="A69" s="2" t="s">
        <v>16</v>
      </c>
      <c r="B69" s="112" t="s">
        <v>157</v>
      </c>
      <c r="C69" s="112" t="s">
        <v>157</v>
      </c>
      <c r="D69" s="112" t="s">
        <v>157</v>
      </c>
      <c r="E69" s="112">
        <v>1</v>
      </c>
    </row>
    <row r="70" spans="1:5" x14ac:dyDescent="0.25">
      <c r="A70" s="2" t="s">
        <v>25</v>
      </c>
      <c r="B70" s="112">
        <v>2</v>
      </c>
      <c r="C70" s="112">
        <v>12</v>
      </c>
      <c r="D70" s="112">
        <v>100</v>
      </c>
      <c r="E70" s="112">
        <v>2</v>
      </c>
    </row>
    <row r="71" spans="1:5" x14ac:dyDescent="0.25">
      <c r="A71" s="2" t="s">
        <v>18</v>
      </c>
      <c r="B71" s="112" t="s">
        <v>157</v>
      </c>
      <c r="C71" s="112">
        <v>1</v>
      </c>
      <c r="D71" s="112">
        <v>2</v>
      </c>
      <c r="E71" s="56">
        <v>5</v>
      </c>
    </row>
    <row r="72" spans="1:5" x14ac:dyDescent="0.25">
      <c r="A72" s="2" t="s">
        <v>17</v>
      </c>
      <c r="B72" s="56">
        <v>1</v>
      </c>
      <c r="C72" s="112" t="s">
        <v>157</v>
      </c>
      <c r="D72" s="56" t="s">
        <v>157</v>
      </c>
      <c r="E72" s="112" t="s">
        <v>157</v>
      </c>
    </row>
    <row r="73" spans="1:5" x14ac:dyDescent="0.25">
      <c r="A73" s="2" t="s">
        <v>7</v>
      </c>
      <c r="B73" s="56">
        <v>86</v>
      </c>
      <c r="C73" s="56">
        <v>98</v>
      </c>
      <c r="D73" s="56">
        <v>261</v>
      </c>
      <c r="E73" s="56">
        <v>194</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activeCell="C22" sqref="C22"/>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50</v>
      </c>
      <c r="D3" s="59" t="s">
        <v>96</v>
      </c>
      <c r="E3" s="46">
        <f>'Service Metrics (items 1-6)'!E3</f>
        <v>42708</v>
      </c>
      <c r="F3" s="33"/>
      <c r="G3" s="39"/>
      <c r="H3" s="39"/>
      <c r="I3" s="33"/>
      <c r="J3" s="3"/>
      <c r="K3" s="58"/>
    </row>
    <row r="4" spans="1:11" ht="15.75" thickBot="1" x14ac:dyDescent="0.3">
      <c r="A4" s="146"/>
      <c r="B4" s="164"/>
      <c r="C4" s="154"/>
      <c r="D4" s="60" t="s">
        <v>106</v>
      </c>
      <c r="E4" s="47">
        <f>'Service Metrics (items 1-6)'!E4</f>
        <v>42714</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2</v>
      </c>
      <c r="C18" s="129">
        <v>0</v>
      </c>
      <c r="D18" s="129">
        <v>2</v>
      </c>
    </row>
    <row r="19" spans="1:4" x14ac:dyDescent="0.25">
      <c r="A19" s="103" t="s">
        <v>36</v>
      </c>
      <c r="B19" s="128">
        <v>4</v>
      </c>
      <c r="C19" s="128">
        <v>0</v>
      </c>
      <c r="D19" s="131">
        <v>4</v>
      </c>
    </row>
    <row r="20" spans="1:4" x14ac:dyDescent="0.25">
      <c r="A20" s="102" t="s">
        <v>37</v>
      </c>
      <c r="B20" s="129">
        <v>0</v>
      </c>
      <c r="C20" s="129">
        <v>0</v>
      </c>
      <c r="D20" s="129">
        <v>0</v>
      </c>
    </row>
    <row r="21" spans="1:4" x14ac:dyDescent="0.25">
      <c r="A21" s="103" t="s">
        <v>38</v>
      </c>
      <c r="B21" s="128">
        <v>6</v>
      </c>
      <c r="C21" s="128">
        <v>0</v>
      </c>
      <c r="D21" s="131">
        <v>6</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855</v>
      </c>
      <c r="C29" s="128">
        <v>308</v>
      </c>
      <c r="D29" s="131">
        <v>547</v>
      </c>
    </row>
    <row r="30" spans="1:4" x14ac:dyDescent="0.25">
      <c r="A30" s="102" t="s">
        <v>47</v>
      </c>
      <c r="B30" s="129">
        <v>0</v>
      </c>
      <c r="C30" s="129">
        <v>0</v>
      </c>
      <c r="D30" s="129">
        <v>0</v>
      </c>
    </row>
    <row r="31" spans="1:4" x14ac:dyDescent="0.25">
      <c r="A31" s="103" t="s">
        <v>151</v>
      </c>
      <c r="B31" s="128">
        <v>0</v>
      </c>
      <c r="C31" s="128">
        <v>0</v>
      </c>
      <c r="D31" s="131">
        <v>0</v>
      </c>
    </row>
    <row r="32" spans="1:4" x14ac:dyDescent="0.25">
      <c r="A32" s="102" t="s">
        <v>48</v>
      </c>
      <c r="B32" s="129">
        <v>14</v>
      </c>
      <c r="C32" s="129">
        <v>0</v>
      </c>
      <c r="D32" s="129">
        <v>14</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2</v>
      </c>
      <c r="C38" s="129">
        <v>0</v>
      </c>
      <c r="D38" s="129">
        <v>2</v>
      </c>
    </row>
    <row r="39" spans="1:4" x14ac:dyDescent="0.25">
      <c r="A39" s="103" t="s">
        <v>55</v>
      </c>
      <c r="B39" s="128">
        <v>0</v>
      </c>
      <c r="C39" s="128">
        <v>0</v>
      </c>
      <c r="D39" s="131">
        <v>0</v>
      </c>
    </row>
    <row r="40" spans="1:4" x14ac:dyDescent="0.25">
      <c r="A40" s="102" t="s">
        <v>56</v>
      </c>
      <c r="B40" s="129">
        <v>769</v>
      </c>
      <c r="C40" s="129">
        <v>515</v>
      </c>
      <c r="D40" s="129">
        <v>254</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0</v>
      </c>
      <c r="C47" s="128">
        <v>0</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39</v>
      </c>
      <c r="C55" s="128">
        <v>0</v>
      </c>
      <c r="D55" s="131">
        <v>39</v>
      </c>
    </row>
    <row r="56" spans="1:19" x14ac:dyDescent="0.25">
      <c r="A56" s="102" t="s">
        <v>72</v>
      </c>
      <c r="B56" s="129">
        <v>0</v>
      </c>
      <c r="C56" s="129">
        <v>0</v>
      </c>
      <c r="D56" s="129">
        <v>0</v>
      </c>
    </row>
    <row r="57" spans="1:19" x14ac:dyDescent="0.25">
      <c r="A57" s="104" t="s">
        <v>14</v>
      </c>
      <c r="B57" s="127">
        <v>1691</v>
      </c>
      <c r="C57" s="127">
        <v>823</v>
      </c>
      <c r="D57" s="132">
        <v>868</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28"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50</v>
      </c>
      <c r="D3" s="59" t="s">
        <v>96</v>
      </c>
      <c r="E3" s="46">
        <f>'Service Metrics (items 1-6)'!E3+1</f>
        <v>42709</v>
      </c>
      <c r="F3" s="33"/>
      <c r="G3" s="33"/>
      <c r="H3" s="39"/>
      <c r="I3" s="39"/>
      <c r="J3" s="33"/>
      <c r="K3" s="3"/>
      <c r="L3" s="58"/>
    </row>
    <row r="4" spans="1:12" ht="15.75" thickBot="1" x14ac:dyDescent="0.3">
      <c r="A4" s="146"/>
      <c r="B4" s="164"/>
      <c r="C4" s="154"/>
      <c r="D4" s="60" t="s">
        <v>106</v>
      </c>
      <c r="E4" s="47">
        <f>'Service Metrics (items 1-6)'!E4+1</f>
        <v>42715</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c r="E21" s="138"/>
      <c r="F21" s="138"/>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515</v>
      </c>
      <c r="C29" s="142" t="s">
        <v>158</v>
      </c>
      <c r="D29" s="135">
        <v>280</v>
      </c>
      <c r="E29" s="138">
        <v>646</v>
      </c>
      <c r="F29" s="138">
        <v>50</v>
      </c>
      <c r="G29" s="138"/>
    </row>
    <row r="30" spans="1:7" x14ac:dyDescent="0.25">
      <c r="A30" s="121" t="s">
        <v>47</v>
      </c>
      <c r="B30" s="134"/>
      <c r="C30" s="140"/>
      <c r="D30" s="134"/>
      <c r="E30" s="134"/>
      <c r="F30" s="134"/>
      <c r="G30" s="134"/>
    </row>
    <row r="31" spans="1:7" x14ac:dyDescent="0.25">
      <c r="A31" s="122" t="s">
        <v>151</v>
      </c>
      <c r="B31" s="135"/>
      <c r="C31" s="142"/>
      <c r="D31" s="135">
        <v>25</v>
      </c>
      <c r="E31" s="138"/>
      <c r="F31" s="138">
        <v>25</v>
      </c>
      <c r="G31" s="138"/>
    </row>
    <row r="32" spans="1:7" x14ac:dyDescent="0.25">
      <c r="A32" s="121" t="s">
        <v>48</v>
      </c>
      <c r="B32" s="134"/>
      <c r="C32" s="140"/>
      <c r="D32" s="134"/>
      <c r="E32" s="134">
        <v>75</v>
      </c>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865</v>
      </c>
      <c r="C40" s="140" t="s">
        <v>159</v>
      </c>
      <c r="D40" s="134">
        <v>352</v>
      </c>
      <c r="E40" s="134">
        <v>1030</v>
      </c>
      <c r="F40" s="134">
        <v>25</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v>40</v>
      </c>
      <c r="E47" s="138"/>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c r="C55" s="141"/>
      <c r="D55" s="135">
        <v>25</v>
      </c>
      <c r="E55" s="138">
        <v>25</v>
      </c>
      <c r="F55" s="138"/>
      <c r="G55" s="138"/>
    </row>
    <row r="56" spans="1:7" x14ac:dyDescent="0.25">
      <c r="A56" s="121" t="s">
        <v>72</v>
      </c>
      <c r="B56" s="134"/>
      <c r="C56" s="140"/>
      <c r="D56" s="134"/>
      <c r="E56" s="134"/>
      <c r="F56" s="134"/>
      <c r="G56" s="134"/>
    </row>
    <row r="57" spans="1:7" x14ac:dyDescent="0.25">
      <c r="A57" s="124" t="s">
        <v>84</v>
      </c>
      <c r="B57" s="137">
        <v>1380</v>
      </c>
      <c r="C57" s="142" t="s">
        <v>160</v>
      </c>
      <c r="D57" s="137">
        <v>722</v>
      </c>
      <c r="E57" s="137">
        <v>1776</v>
      </c>
      <c r="F57" s="137">
        <v>100</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opLeftCell="A28" zoomScale="90" zoomScaleNormal="90" workbookViewId="0">
      <selection activeCell="C54" sqref="C5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50</v>
      </c>
      <c r="D3" s="61" t="s">
        <v>96</v>
      </c>
      <c r="E3" s="63">
        <f>'Service Metrics (items 1-6)'!E3</f>
        <v>42708</v>
      </c>
      <c r="F3" s="33"/>
      <c r="G3" s="33"/>
      <c r="H3" s="39"/>
      <c r="I3" s="39"/>
      <c r="J3" s="33"/>
      <c r="K3" s="3"/>
      <c r="L3" s="58"/>
    </row>
    <row r="4" spans="1:12" ht="15.75" thickBot="1" x14ac:dyDescent="0.3">
      <c r="A4" s="146"/>
      <c r="B4" s="154"/>
      <c r="C4" s="154"/>
      <c r="D4" s="62" t="s">
        <v>106</v>
      </c>
      <c r="E4" s="64">
        <f>'Service Metrics (items 1-6)'!E4</f>
        <v>42714</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2.25</v>
      </c>
      <c r="D8" s="3"/>
    </row>
    <row r="9" spans="1:12" ht="15" customHeight="1" x14ac:dyDescent="0.25">
      <c r="A9" s="84" t="s">
        <v>13</v>
      </c>
      <c r="B9" s="68">
        <v>2.2000000000000002</v>
      </c>
      <c r="C9" s="125">
        <v>2.4700000000000002</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29" sqref="C29"/>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50</v>
      </c>
      <c r="D3" s="61" t="s">
        <v>96</v>
      </c>
      <c r="E3" s="63">
        <f>'Service Metrics (items 1-6)'!E3</f>
        <v>42708</v>
      </c>
      <c r="F3" s="169"/>
      <c r="G3" s="169"/>
      <c r="H3" s="166"/>
      <c r="I3" s="166"/>
      <c r="J3" s="33"/>
      <c r="K3" s="3"/>
      <c r="L3" s="58"/>
    </row>
    <row r="4" spans="1:12" ht="15.75" thickBot="1" x14ac:dyDescent="0.3">
      <c r="A4" s="146"/>
      <c r="B4" s="154"/>
      <c r="C4" s="154"/>
      <c r="D4" s="62" t="s">
        <v>106</v>
      </c>
      <c r="E4" s="64">
        <f>'Service Metrics (items 1-6)'!E4</f>
        <v>42714</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1052</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18</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5</v>
      </c>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2016-11-28T21:20:25Z</cp:lastPrinted>
  <dcterms:created xsi:type="dcterms:W3CDTF">2006-09-16T00:00:00Z</dcterms:created>
  <dcterms:modified xsi:type="dcterms:W3CDTF">2016-12-15T14:20:33Z</dcterms:modified>
</cp:coreProperties>
</file>