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March 1, 2017\"/>
    </mc:Choice>
  </mc:AlternateContent>
  <bookViews>
    <workbookView xWindow="-15" yWindow="6690" windowWidth="28830" windowHeight="6735" tabRatio="917" activeTab="2"/>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4" i="1"/>
  <c r="E3" i="5" l="1"/>
  <c r="E3" i="4"/>
  <c r="E3" i="3"/>
  <c r="E3" i="2"/>
  <c r="C3" i="1" l="1"/>
  <c r="C3" i="4" s="1"/>
  <c r="B3" i="1"/>
  <c r="B3" i="5" s="1"/>
  <c r="C3" i="3" l="1"/>
  <c r="C3" i="5"/>
  <c r="B3" i="2"/>
  <c r="B3" i="3"/>
  <c r="C3" i="2"/>
  <c r="B3" i="4"/>
  <c r="A3" i="2" l="1"/>
  <c r="A3" i="3"/>
  <c r="E4" i="2" l="1"/>
  <c r="E4" i="3"/>
  <c r="E4" i="4"/>
  <c r="E4" i="5" l="1"/>
  <c r="A3" i="5" l="1"/>
  <c r="A3" i="4"/>
</calcChain>
</file>

<file path=xl/sharedStrings.xml><?xml version="1.0" encoding="utf-8"?>
<sst xmlns="http://schemas.openxmlformats.org/spreadsheetml/2006/main" count="257" uniqueCount="163">
  <si>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</si>
  <si>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</si>
  <si>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</si>
  <si>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</si>
  <si>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</si>
  <si>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</si>
  <si>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</si>
  <si>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</si>
  <si>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</si>
  <si>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</si>
  <si>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</si>
  <si>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</si>
  <si>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</si>
  <si>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</si>
  <si>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</si>
  <si>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</si>
  <si>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</si>
  <si>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</si>
  <si>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</si>
  <si>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</si>
  <si>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</si>
  <si>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</si>
  <si>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</si>
  <si>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</si>
  <si>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</si>
  <si>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</si>
  <si>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</si>
  <si>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</si>
  <si>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</si>
  <si>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</si>
  <si>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</si>
  <si>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</si>
  <si>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</si>
  <si>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</si>
  <si>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</si>
  <si>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</si>
  <si>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</si>
  <si>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</si>
  <si>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</si>
  <si>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</si>
  <si>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</si>
  <si>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</si>
  <si>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</si>
  <si>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</si>
  <si>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</si>
  <si>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</si>
  <si>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</si>
  <si>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</si>
  <si>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</si>
  <si>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</si>
  <si>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</si>
  <si>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</si>
  <si>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</si>
  <si>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</si>
  <si>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</si>
  <si>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</si>
  <si>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</si>
  <si>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</si>
  <si>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</si>
  <si>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</si>
  <si>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</si>
  <si>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</si>
  <si>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</si>
  <si>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</si>
  <si>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</si>
  <si>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</si>
  <si>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</si>
  <si>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</si>
  <si>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</si>
  <si>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</si>
  <si>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</si>
  <si>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</si>
  <si>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</si>
  <si>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</si>
  <si>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</si>
  <si>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</si>
  <si>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</si>
  <si>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</si>
  <si>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</si>
  <si>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</si>
  <si>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</si>
  <si>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</si>
  <si>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</si>
  <si>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</si>
  <si>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</si>
  <si>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</si>
  <si>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</si>
  <si>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</si>
  <si>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</si>
  <si>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</si>
  <si>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</si>
  <si>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</si>
  <si>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</si>
  <si>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</si>
  <si>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</si>
  <si>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</si>
  <si>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</si>
  <si>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</si>
  <si>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</si>
  <si>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</si>
  <si>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</si>
  <si>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</si>
  <si>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</si>
  <si>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</si>
  <si>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</si>
  <si>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</si>
  <si>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</si>
  <si>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</si>
  <si>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</si>
  <si>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</si>
  <si>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</si>
  <si>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</si>
  <si>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</si>
  <si>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</si>
  <si>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</si>
  <si>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</si>
  <si>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</si>
  <si>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</si>
  <si>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</si>
  <si>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</si>
  <si>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</si>
  <si>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</si>
  <si>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</si>
  <si>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</si>
  <si>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</si>
  <si>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</si>
  <si>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</si>
  <si>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</si>
  <si>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</si>
  <si>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</si>
  <si>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</si>
  <si>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</si>
  <si>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</si>
  <si>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</si>
  <si>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</si>
  <si>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</si>
  <si>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</si>
  <si>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</si>
  <si>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</si>
  <si>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</si>
  <si>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</si>
  <si>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</si>
  <si>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</si>
  <si>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</si>
  <si>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</si>
  <si>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</si>
  <si>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</si>
  <si>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</si>
  <si>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</si>
  <si>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</si>
  <si>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</si>
  <si>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</si>
  <si>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</si>
  <si>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</si>
  <si>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</si>
  <si>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</si>
  <si>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</si>
  <si>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</si>
  <si>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</si>
  <si>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1.86 weeks</t>
  </si>
  <si>
    <t>2.0 weeks</t>
  </si>
  <si>
    <t>1.49 weeks</t>
  </si>
  <si>
    <t xml:space="preserve">1.68 weeks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</si>
</sst>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xf numFmtId="0" fontId="13" fillId="0" borderId="0"/>
    <xf numFmtId="0" fontId="13" fillId="0" borderId="0"/>
    <xf numFmtId="0" fontId="16" fillId="0" borderId="0"/>
    <xf numFmtId="0" fontId="13"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5 2" xfId="50"/>
    <cellStyle name="Normal 6" xfId="6"/>
    <cellStyle name="Normal 6 2" xfId="51"/>
    <cellStyle name="Normal 7" xfId="48"/>
    <cellStyle name="Normal 7 2" xfId="52"/>
    <cellStyle name="Normal 8" xfId="49"/>
    <cellStyle name="Normal 8 2" xfId="53"/>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zoomScale="85" zoomScaleNormal="85" workbookViewId="0">
      <selection activeCell="G33" sqref="G3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2017</v>
      </c>
      <c r="C3" s="153" t="str">
        <f>"Reporting Week: "&amp;WEEKNUM(E3,1)</f>
        <v>Reporting Week: 8</v>
      </c>
      <c r="D3" s="50" t="s">
        <v>96</v>
      </c>
      <c r="E3" s="46">
        <v>42785</v>
      </c>
    </row>
    <row r="4" spans="1:8" ht="15.75" thickBot="1" x14ac:dyDescent="0.3">
      <c r="A4" s="146"/>
      <c r="B4" s="154"/>
      <c r="C4" s="154"/>
      <c r="D4" s="49" t="s">
        <v>106</v>
      </c>
      <c r="E4" s="47">
        <f>E3+6</f>
        <v>42791</v>
      </c>
    </row>
    <row r="5" spans="1:8" ht="41.25" customHeight="1" thickBot="1" x14ac:dyDescent="0.3">
      <c r="A5" s="147" t="s">
        <v>113</v>
      </c>
      <c r="B5" s="148"/>
      <c r="C5" s="41"/>
      <c r="D5" s="27"/>
      <c r="E5" s="3"/>
      <c r="F5" s="27"/>
      <c r="G5" s="3"/>
    </row>
    <row r="6" spans="1:8" ht="15.75" customHeight="1" x14ac:dyDescent="0.25">
      <c r="A6" s="43" t="s">
        <v>0</v>
      </c>
      <c r="B6" s="82">
        <v>29.4</v>
      </c>
      <c r="C6" s="38"/>
      <c r="D6" s="38"/>
      <c r="E6" s="3"/>
      <c r="F6" s="26"/>
      <c r="G6" s="3"/>
    </row>
    <row r="7" spans="1:8" x14ac:dyDescent="0.25">
      <c r="A7" s="44" t="s">
        <v>5</v>
      </c>
      <c r="B7" s="82">
        <v>27.8</v>
      </c>
      <c r="C7" s="38"/>
      <c r="D7" s="38"/>
      <c r="E7" s="3"/>
      <c r="F7" s="26"/>
      <c r="G7" s="3"/>
    </row>
    <row r="8" spans="1:8" x14ac:dyDescent="0.25">
      <c r="A8" s="44" t="s">
        <v>4</v>
      </c>
      <c r="B8" s="82">
        <v>24.4</v>
      </c>
      <c r="C8" s="38"/>
      <c r="D8" s="38"/>
      <c r="E8" s="3"/>
      <c r="F8" s="26"/>
      <c r="G8" s="3"/>
    </row>
    <row r="9" spans="1:8" x14ac:dyDescent="0.25">
      <c r="A9" s="44" t="s">
        <v>3</v>
      </c>
      <c r="B9" s="82">
        <v>24.1</v>
      </c>
      <c r="C9" s="38"/>
      <c r="D9" s="38"/>
      <c r="E9" s="3"/>
      <c r="F9" s="26"/>
      <c r="G9" s="3"/>
    </row>
    <row r="10" spans="1:8" x14ac:dyDescent="0.25">
      <c r="A10" s="44" t="s">
        <v>2</v>
      </c>
      <c r="B10" s="82">
        <v>25.3</v>
      </c>
      <c r="C10" s="38"/>
      <c r="D10" s="38"/>
      <c r="E10" s="3"/>
      <c r="F10" s="26"/>
      <c r="G10" s="3"/>
    </row>
    <row r="11" spans="1:8" x14ac:dyDescent="0.25">
      <c r="A11" s="44" t="s">
        <v>1</v>
      </c>
      <c r="B11" s="82">
        <v>22.6</v>
      </c>
      <c r="C11" s="38"/>
      <c r="D11" s="38"/>
      <c r="E11" s="3"/>
      <c r="F11" s="26"/>
      <c r="G11" s="3"/>
    </row>
    <row r="12" spans="1:8" x14ac:dyDescent="0.25">
      <c r="A12" s="44" t="s">
        <v>6</v>
      </c>
      <c r="B12" s="82">
        <v>24.4</v>
      </c>
      <c r="C12" s="38"/>
      <c r="D12" s="38"/>
      <c r="E12" s="3"/>
      <c r="F12" s="26"/>
      <c r="G12" s="3"/>
    </row>
    <row r="13" spans="1:8" x14ac:dyDescent="0.25">
      <c r="A13" s="44" t="s">
        <v>7</v>
      </c>
      <c r="B13" s="82">
        <v>23.7</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18</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8.6</v>
      </c>
      <c r="C20" s="36"/>
      <c r="D20" s="36"/>
    </row>
    <row r="21" spans="1:13" x14ac:dyDescent="0.25">
      <c r="A21" s="45" t="s">
        <v>140</v>
      </c>
      <c r="B21" s="82">
        <v>13.6</v>
      </c>
      <c r="C21" s="36"/>
      <c r="D21" s="36"/>
    </row>
    <row r="22" spans="1:13" x14ac:dyDescent="0.25">
      <c r="A22" s="45" t="s">
        <v>141</v>
      </c>
      <c r="B22" s="82">
        <v>20.3</v>
      </c>
      <c r="C22" s="36"/>
      <c r="D22" s="36"/>
    </row>
    <row r="23" spans="1:13" x14ac:dyDescent="0.25">
      <c r="A23" s="45" t="s">
        <v>142</v>
      </c>
      <c r="B23" s="82">
        <v>20.3</v>
      </c>
      <c r="C23" s="36"/>
      <c r="D23" s="36"/>
    </row>
    <row r="24" spans="1:13" x14ac:dyDescent="0.25">
      <c r="A24" s="45" t="s">
        <v>143</v>
      </c>
      <c r="B24" s="82">
        <v>20.8</v>
      </c>
      <c r="C24" s="36"/>
      <c r="D24" s="36"/>
    </row>
    <row r="25" spans="1:13" x14ac:dyDescent="0.25">
      <c r="A25" s="45" t="s">
        <v>144</v>
      </c>
      <c r="B25" s="69">
        <v>19.5</v>
      </c>
      <c r="C25" s="36"/>
      <c r="D25" s="36"/>
    </row>
    <row r="26" spans="1:13" x14ac:dyDescent="0.25">
      <c r="A26" s="45" t="s">
        <v>145</v>
      </c>
      <c r="B26" s="82">
        <v>15.8</v>
      </c>
      <c r="C26" s="36"/>
      <c r="D26" s="36"/>
    </row>
    <row r="27" spans="1:13" x14ac:dyDescent="0.25">
      <c r="A27" s="45" t="s">
        <v>146</v>
      </c>
      <c r="B27" s="82">
        <v>16.8</v>
      </c>
      <c r="C27" s="36"/>
      <c r="D27" s="36"/>
      <c r="L27" s="5"/>
      <c r="M27" s="5"/>
    </row>
    <row r="28" spans="1:13" x14ac:dyDescent="0.25">
      <c r="A28" s="108" t="s">
        <v>155</v>
      </c>
      <c r="B28" s="82">
        <v>10.199999999999999</v>
      </c>
      <c r="C28" s="36"/>
      <c r="D28" s="36"/>
      <c r="L28" s="1"/>
      <c r="M28" s="1"/>
    </row>
    <row r="29" spans="1:13" x14ac:dyDescent="0.25">
      <c r="A29" s="45" t="s">
        <v>147</v>
      </c>
      <c r="B29" s="82">
        <v>26.2</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867</v>
      </c>
      <c r="C32" s="26"/>
      <c r="D32" s="26"/>
    </row>
    <row r="33" spans="1:9" x14ac:dyDescent="0.25">
      <c r="A33" s="2" t="s">
        <v>9</v>
      </c>
      <c r="B33" s="56">
        <v>13632</v>
      </c>
      <c r="C33" s="26"/>
      <c r="D33" s="26"/>
    </row>
    <row r="34" spans="1:9" x14ac:dyDescent="0.25">
      <c r="A34" s="2" t="s">
        <v>10</v>
      </c>
      <c r="B34" s="56">
        <v>1988</v>
      </c>
      <c r="C34" s="26"/>
      <c r="D34" s="26"/>
    </row>
    <row r="35" spans="1:9" x14ac:dyDescent="0.25">
      <c r="A35" s="2" t="s">
        <v>0</v>
      </c>
      <c r="B35" s="56">
        <v>647</v>
      </c>
      <c r="C35" s="26"/>
      <c r="D35" s="26"/>
      <c r="G35" s="5"/>
    </row>
    <row r="36" spans="1:9" x14ac:dyDescent="0.25">
      <c r="A36" s="2" t="s">
        <v>11</v>
      </c>
      <c r="B36" s="56">
        <v>473</v>
      </c>
      <c r="C36" s="26"/>
      <c r="D36" s="26"/>
      <c r="G36" s="1"/>
    </row>
    <row r="37" spans="1:9" x14ac:dyDescent="0.25">
      <c r="A37" s="2" t="s">
        <v>19</v>
      </c>
      <c r="B37" s="56">
        <v>262</v>
      </c>
      <c r="C37" s="26"/>
      <c r="D37" s="26"/>
    </row>
    <row r="38" spans="1:9" x14ac:dyDescent="0.25">
      <c r="A38" s="2" t="s">
        <v>12</v>
      </c>
      <c r="B38" s="56">
        <v>7129</v>
      </c>
      <c r="C38" s="26"/>
      <c r="D38" s="26"/>
    </row>
    <row r="39" spans="1:9" x14ac:dyDescent="0.25">
      <c r="A39" s="2" t="s">
        <v>13</v>
      </c>
      <c r="B39" s="56">
        <v>915</v>
      </c>
      <c r="C39" s="26"/>
      <c r="D39" s="26"/>
    </row>
    <row r="40" spans="1:9" x14ac:dyDescent="0.25">
      <c r="A40" s="2" t="s">
        <v>14</v>
      </c>
      <c r="B40" s="56">
        <f>SUM(B32:B39)</f>
        <v>25913</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43.580000000051221</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5.7583333334187046</v>
      </c>
      <c r="C46" s="36"/>
      <c r="D46" s="36"/>
    </row>
    <row r="47" spans="1:9" x14ac:dyDescent="0.25">
      <c r="A47" s="2" t="s">
        <v>18</v>
      </c>
      <c r="B47" s="110">
        <v>21.900000000139698</v>
      </c>
      <c r="C47" s="36"/>
      <c r="D47" s="36"/>
    </row>
    <row r="48" spans="1:9" x14ac:dyDescent="0.25">
      <c r="A48" s="2" t="s">
        <v>13</v>
      </c>
      <c r="B48" s="113">
        <v>19.610416666699166</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1</v>
      </c>
      <c r="G54" s="118" t="s">
        <v>13</v>
      </c>
      <c r="H54" s="132">
        <v>1</v>
      </c>
    </row>
    <row r="55" spans="1:8" x14ac:dyDescent="0.25">
      <c r="A55" s="44" t="s">
        <v>5</v>
      </c>
      <c r="B55" s="115">
        <v>0</v>
      </c>
      <c r="C55" s="115">
        <v>0</v>
      </c>
      <c r="D55" s="115">
        <v>0</v>
      </c>
      <c r="E55" s="115">
        <v>0</v>
      </c>
      <c r="F55" s="115">
        <v>0</v>
      </c>
      <c r="G55" s="118"/>
      <c r="H55" s="132">
        <v>0</v>
      </c>
    </row>
    <row r="56" spans="1:8" x14ac:dyDescent="0.25">
      <c r="A56" s="44" t="s">
        <v>4</v>
      </c>
      <c r="B56" s="115">
        <v>0</v>
      </c>
      <c r="C56" s="115">
        <v>0</v>
      </c>
      <c r="D56" s="115">
        <v>0</v>
      </c>
      <c r="E56" s="115">
        <v>0</v>
      </c>
      <c r="F56" s="115">
        <v>0</v>
      </c>
      <c r="G56" s="118"/>
      <c r="H56" s="132">
        <v>0</v>
      </c>
    </row>
    <row r="57" spans="1:8" x14ac:dyDescent="0.25">
      <c r="A57" s="44" t="s">
        <v>3</v>
      </c>
      <c r="B57" s="115">
        <v>0</v>
      </c>
      <c r="C57" s="115">
        <v>0</v>
      </c>
      <c r="D57" s="115">
        <v>0</v>
      </c>
      <c r="E57" s="115">
        <v>0</v>
      </c>
      <c r="F57" s="115">
        <v>0</v>
      </c>
      <c r="G57" s="118"/>
      <c r="H57" s="132">
        <v>0</v>
      </c>
    </row>
    <row r="58" spans="1:8" x14ac:dyDescent="0.25">
      <c r="A58" s="44" t="s">
        <v>2</v>
      </c>
      <c r="B58" s="115">
        <v>0</v>
      </c>
      <c r="C58" s="115">
        <v>0</v>
      </c>
      <c r="D58" s="115">
        <v>0</v>
      </c>
      <c r="E58" s="115">
        <v>0</v>
      </c>
      <c r="F58" s="115">
        <v>0</v>
      </c>
      <c r="G58" s="118"/>
      <c r="H58" s="132">
        <v>0</v>
      </c>
    </row>
    <row r="59" spans="1:8" x14ac:dyDescent="0.25">
      <c r="A59" s="44" t="s">
        <v>1</v>
      </c>
      <c r="B59" s="115">
        <v>0</v>
      </c>
      <c r="C59" s="115">
        <v>0</v>
      </c>
      <c r="D59" s="115">
        <v>0</v>
      </c>
      <c r="E59" s="115">
        <v>0</v>
      </c>
      <c r="F59" s="115">
        <v>0</v>
      </c>
      <c r="G59" s="118"/>
      <c r="H59" s="132">
        <v>0</v>
      </c>
    </row>
    <row r="60" spans="1:8" x14ac:dyDescent="0.25">
      <c r="A60" s="44" t="s">
        <v>20</v>
      </c>
      <c r="B60" s="115">
        <v>0</v>
      </c>
      <c r="C60" s="115">
        <v>0</v>
      </c>
      <c r="D60" s="115">
        <v>0</v>
      </c>
      <c r="E60" s="115">
        <v>0</v>
      </c>
      <c r="F60" s="115">
        <v>0</v>
      </c>
      <c r="G60" s="118"/>
      <c r="H60" s="132">
        <v>0</v>
      </c>
    </row>
    <row r="61" spans="1:8" x14ac:dyDescent="0.25">
      <c r="A61" s="44" t="s">
        <v>116</v>
      </c>
      <c r="B61" s="115">
        <v>0</v>
      </c>
      <c r="C61" s="115">
        <v>3</v>
      </c>
      <c r="D61" s="115">
        <v>0</v>
      </c>
      <c r="E61" s="115">
        <v>0</v>
      </c>
      <c r="F61" s="115">
        <v>5</v>
      </c>
      <c r="G61" s="118" t="s">
        <v>158</v>
      </c>
      <c r="H61" s="132">
        <v>8</v>
      </c>
    </row>
    <row r="62" spans="1:8" x14ac:dyDescent="0.25">
      <c r="A62" s="44" t="s">
        <v>14</v>
      </c>
      <c r="B62" s="116">
        <v>0</v>
      </c>
      <c r="C62" s="116">
        <v>3</v>
      </c>
      <c r="D62" s="116">
        <v>0</v>
      </c>
      <c r="E62" s="116">
        <v>0</v>
      </c>
      <c r="F62" s="116">
        <v>6</v>
      </c>
      <c r="G62" s="117"/>
      <c r="H62" s="132">
        <v>9</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3</v>
      </c>
      <c r="C67" s="112">
        <v>13</v>
      </c>
      <c r="D67" s="112">
        <v>6</v>
      </c>
      <c r="E67" s="112">
        <v>2</v>
      </c>
    </row>
    <row r="68" spans="1:5" x14ac:dyDescent="0.25">
      <c r="A68" s="2" t="s">
        <v>15</v>
      </c>
      <c r="B68" s="56">
        <v>204</v>
      </c>
      <c r="C68" s="56">
        <v>59</v>
      </c>
      <c r="D68" s="56">
        <v>560</v>
      </c>
      <c r="E68" s="56">
        <v>55</v>
      </c>
    </row>
    <row r="69" spans="1:5" x14ac:dyDescent="0.25">
      <c r="A69" s="2" t="s">
        <v>16</v>
      </c>
      <c r="B69" s="112" t="s">
        <v>157</v>
      </c>
      <c r="C69" s="112" t="s">
        <v>157</v>
      </c>
      <c r="D69" s="112" t="s">
        <v>157</v>
      </c>
      <c r="E69" s="112" t="s">
        <v>157</v>
      </c>
    </row>
    <row r="70" spans="1:5" x14ac:dyDescent="0.25">
      <c r="A70" s="2" t="s">
        <v>25</v>
      </c>
      <c r="B70" s="112" t="s">
        <v>157</v>
      </c>
      <c r="C70" s="112">
        <v>2</v>
      </c>
      <c r="D70" s="112">
        <v>119</v>
      </c>
      <c r="E70" s="112">
        <v>1</v>
      </c>
    </row>
    <row r="71" spans="1:5" x14ac:dyDescent="0.25">
      <c r="A71" s="2" t="s">
        <v>18</v>
      </c>
      <c r="B71" s="112" t="s">
        <v>157</v>
      </c>
      <c r="C71" s="112">
        <v>1</v>
      </c>
      <c r="D71" s="112">
        <v>42</v>
      </c>
      <c r="E71" s="56">
        <v>3</v>
      </c>
    </row>
    <row r="72" spans="1:5" x14ac:dyDescent="0.25">
      <c r="A72" s="2" t="s">
        <v>17</v>
      </c>
      <c r="B72" s="56">
        <v>4</v>
      </c>
      <c r="C72" s="112" t="s">
        <v>157</v>
      </c>
      <c r="D72" s="112">
        <v>1</v>
      </c>
      <c r="E72" s="112" t="s">
        <v>157</v>
      </c>
    </row>
    <row r="73" spans="1:5" x14ac:dyDescent="0.25">
      <c r="A73" s="2" t="s">
        <v>7</v>
      </c>
      <c r="B73" s="56">
        <v>92</v>
      </c>
      <c r="C73" s="56">
        <v>123</v>
      </c>
      <c r="D73" s="56">
        <v>347</v>
      </c>
      <c r="E73" s="56">
        <v>359</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70" zoomScaleNormal="70" workbookViewId="0">
      <selection activeCell="B9" sqref="B9:D5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2017</v>
      </c>
      <c r="C3" s="153" t="str">
        <f>'Service Metrics (items 1-6)'!C3:C4</f>
        <v>Reporting Week: 8</v>
      </c>
      <c r="D3" s="59" t="s">
        <v>96</v>
      </c>
      <c r="E3" s="46">
        <f>'Service Metrics (items 1-6)'!E3</f>
        <v>42785</v>
      </c>
      <c r="F3" s="33"/>
      <c r="G3" s="39"/>
      <c r="H3" s="39"/>
      <c r="I3" s="33"/>
      <c r="J3" s="3"/>
      <c r="K3" s="58"/>
    </row>
    <row r="4" spans="1:11" ht="15.75" thickBot="1" x14ac:dyDescent="0.3">
      <c r="A4" s="146"/>
      <c r="B4" s="164"/>
      <c r="C4" s="154"/>
      <c r="D4" s="60" t="s">
        <v>106</v>
      </c>
      <c r="E4" s="47">
        <f>'Service Metrics (items 1-6)'!E4</f>
        <v>42791</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1</v>
      </c>
      <c r="C18" s="129">
        <v>0</v>
      </c>
      <c r="D18" s="129">
        <v>1</v>
      </c>
    </row>
    <row r="19" spans="1:4" x14ac:dyDescent="0.25">
      <c r="A19" s="103" t="s">
        <v>36</v>
      </c>
      <c r="B19" s="128">
        <v>6</v>
      </c>
      <c r="C19" s="128">
        <v>0</v>
      </c>
      <c r="D19" s="131">
        <v>6</v>
      </c>
    </row>
    <row r="20" spans="1:4" x14ac:dyDescent="0.25">
      <c r="A20" s="102" t="s">
        <v>37</v>
      </c>
      <c r="B20" s="129">
        <v>0</v>
      </c>
      <c r="C20" s="129">
        <v>0</v>
      </c>
      <c r="D20" s="129">
        <v>0</v>
      </c>
    </row>
    <row r="21" spans="1:4" x14ac:dyDescent="0.25">
      <c r="A21" s="103" t="s">
        <v>38</v>
      </c>
      <c r="B21" s="128">
        <v>24</v>
      </c>
      <c r="C21" s="128">
        <v>0</v>
      </c>
      <c r="D21" s="131">
        <v>24</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1154</v>
      </c>
      <c r="C29" s="128">
        <v>213</v>
      </c>
      <c r="D29" s="131">
        <v>941</v>
      </c>
    </row>
    <row r="30" spans="1:4" x14ac:dyDescent="0.25">
      <c r="A30" s="102" t="s">
        <v>47</v>
      </c>
      <c r="B30" s="129">
        <v>0</v>
      </c>
      <c r="C30" s="129">
        <v>0</v>
      </c>
      <c r="D30" s="129">
        <v>0</v>
      </c>
    </row>
    <row r="31" spans="1:4" x14ac:dyDescent="0.25">
      <c r="A31" s="103" t="s">
        <v>151</v>
      </c>
      <c r="B31" s="128">
        <v>1</v>
      </c>
      <c r="C31" s="128">
        <v>0</v>
      </c>
      <c r="D31" s="131">
        <v>1</v>
      </c>
    </row>
    <row r="32" spans="1:4" x14ac:dyDescent="0.25">
      <c r="A32" s="102" t="s">
        <v>48</v>
      </c>
      <c r="B32" s="129">
        <v>0</v>
      </c>
      <c r="C32" s="129">
        <v>0</v>
      </c>
      <c r="D32" s="129">
        <v>0</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3</v>
      </c>
      <c r="C38" s="129">
        <v>0</v>
      </c>
      <c r="D38" s="129">
        <v>3</v>
      </c>
    </row>
    <row r="39" spans="1:4" x14ac:dyDescent="0.25">
      <c r="A39" s="103" t="s">
        <v>55</v>
      </c>
      <c r="B39" s="128">
        <v>0</v>
      </c>
      <c r="C39" s="128">
        <v>0</v>
      </c>
      <c r="D39" s="131">
        <v>0</v>
      </c>
    </row>
    <row r="40" spans="1:4" x14ac:dyDescent="0.25">
      <c r="A40" s="102" t="s">
        <v>56</v>
      </c>
      <c r="B40" s="129">
        <v>905</v>
      </c>
      <c r="C40" s="129">
        <v>728</v>
      </c>
      <c r="D40" s="129">
        <v>177</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0</v>
      </c>
      <c r="C47" s="128">
        <v>0</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0</v>
      </c>
      <c r="C55" s="128">
        <v>0</v>
      </c>
      <c r="D55" s="131">
        <v>0</v>
      </c>
    </row>
    <row r="56" spans="1:19" x14ac:dyDescent="0.25">
      <c r="A56" s="102" t="s">
        <v>72</v>
      </c>
      <c r="B56" s="129">
        <v>0</v>
      </c>
      <c r="C56" s="129">
        <v>0</v>
      </c>
      <c r="D56" s="129">
        <v>0</v>
      </c>
    </row>
    <row r="57" spans="1:19" x14ac:dyDescent="0.25">
      <c r="A57" s="104" t="s">
        <v>14</v>
      </c>
      <c r="B57" s="127">
        <v>2094</v>
      </c>
      <c r="C57" s="127">
        <v>941</v>
      </c>
      <c r="D57" s="132">
        <v>1153</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70" zoomScaleNormal="70" workbookViewId="0">
      <selection activeCell="I32" sqref="I3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2017</v>
      </c>
      <c r="C3" s="153" t="str">
        <f>'Service Metrics (items 1-6)'!C3:C4</f>
        <v>Reporting Week: 8</v>
      </c>
      <c r="D3" s="59" t="s">
        <v>96</v>
      </c>
      <c r="E3" s="46">
        <f>'Service Metrics (items 1-6)'!E3+1</f>
        <v>42786</v>
      </c>
      <c r="F3" s="33"/>
      <c r="G3" s="33"/>
      <c r="H3" s="39"/>
      <c r="I3" s="39"/>
      <c r="J3" s="33"/>
      <c r="K3" s="3"/>
      <c r="L3" s="58"/>
    </row>
    <row r="4" spans="1:12" ht="15.75" thickBot="1" x14ac:dyDescent="0.3">
      <c r="A4" s="146"/>
      <c r="B4" s="164"/>
      <c r="C4" s="154"/>
      <c r="D4" s="60" t="s">
        <v>106</v>
      </c>
      <c r="E4" s="47">
        <f>'Service Metrics (items 1-6)'!E4+1</f>
        <v>42792</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c r="E21" s="138"/>
      <c r="F21" s="138"/>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1362</v>
      </c>
      <c r="C29" s="142" t="s">
        <v>159</v>
      </c>
      <c r="D29" s="135">
        <v>350</v>
      </c>
      <c r="E29" s="138">
        <v>679</v>
      </c>
      <c r="F29" s="138">
        <v>4</v>
      </c>
      <c r="G29" s="138"/>
    </row>
    <row r="30" spans="1:7" x14ac:dyDescent="0.25">
      <c r="A30" s="121" t="s">
        <v>47</v>
      </c>
      <c r="B30" s="134"/>
      <c r="C30" s="140"/>
      <c r="D30" s="134"/>
      <c r="E30" s="134"/>
      <c r="F30" s="134"/>
      <c r="G30" s="134"/>
    </row>
    <row r="31" spans="1:7" x14ac:dyDescent="0.25">
      <c r="A31" s="122" t="s">
        <v>151</v>
      </c>
      <c r="B31" s="135"/>
      <c r="C31" s="142"/>
      <c r="D31" s="135">
        <v>1</v>
      </c>
      <c r="E31" s="138">
        <v>1</v>
      </c>
      <c r="F31" s="138"/>
      <c r="G31" s="138"/>
    </row>
    <row r="32" spans="1:7" x14ac:dyDescent="0.25">
      <c r="A32" s="121" t="s">
        <v>48</v>
      </c>
      <c r="B32" s="134">
        <v>100</v>
      </c>
      <c r="C32" s="140" t="s">
        <v>160</v>
      </c>
      <c r="D32" s="134"/>
      <c r="E32" s="134"/>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2257</v>
      </c>
      <c r="C40" s="140" t="s">
        <v>161</v>
      </c>
      <c r="D40" s="134">
        <v>374</v>
      </c>
      <c r="E40" s="134">
        <v>1314</v>
      </c>
      <c r="F40" s="134">
        <v>50</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250</v>
      </c>
      <c r="C55" s="142" t="s">
        <v>161</v>
      </c>
      <c r="D55" s="135">
        <v>25</v>
      </c>
      <c r="E55" s="138">
        <v>34</v>
      </c>
      <c r="F55" s="138"/>
      <c r="G55" s="138"/>
    </row>
    <row r="56" spans="1:7" x14ac:dyDescent="0.25">
      <c r="A56" s="121" t="s">
        <v>72</v>
      </c>
      <c r="B56" s="134"/>
      <c r="C56" s="140"/>
      <c r="D56" s="134"/>
      <c r="E56" s="134"/>
      <c r="F56" s="134"/>
      <c r="G56" s="134"/>
    </row>
    <row r="57" spans="1:7" x14ac:dyDescent="0.25">
      <c r="A57" s="124" t="s">
        <v>84</v>
      </c>
      <c r="B57" s="137">
        <v>3969</v>
      </c>
      <c r="C57" s="142" t="s">
        <v>162</v>
      </c>
      <c r="D57" s="137">
        <v>750</v>
      </c>
      <c r="E57" s="137">
        <v>2028</v>
      </c>
      <c r="F57" s="137">
        <v>54</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AD10" sqref="AD1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2017</v>
      </c>
      <c r="C3" s="153" t="str">
        <f>'Service Metrics (items 1-6)'!C3:C4</f>
        <v>Reporting Week: 8</v>
      </c>
      <c r="D3" s="61" t="s">
        <v>96</v>
      </c>
      <c r="E3" s="63">
        <f>'Service Metrics (items 1-6)'!E3</f>
        <v>42785</v>
      </c>
      <c r="F3" s="33"/>
      <c r="G3" s="33"/>
      <c r="H3" s="39"/>
      <c r="I3" s="39"/>
      <c r="J3" s="33"/>
      <c r="K3" s="3"/>
      <c r="L3" s="58"/>
    </row>
    <row r="4" spans="1:12" ht="15.75" thickBot="1" x14ac:dyDescent="0.3">
      <c r="A4" s="146"/>
      <c r="B4" s="154"/>
      <c r="C4" s="154"/>
      <c r="D4" s="62" t="s">
        <v>106</v>
      </c>
      <c r="E4" s="64">
        <f>'Service Metrics (items 1-6)'!E4</f>
        <v>42791</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1.7</v>
      </c>
      <c r="D8" s="3"/>
    </row>
    <row r="9" spans="1:12" ht="15" customHeight="1" x14ac:dyDescent="0.25">
      <c r="A9" s="84" t="s">
        <v>13</v>
      </c>
      <c r="B9" s="68">
        <v>2.2000000000000002</v>
      </c>
      <c r="C9" s="125" t="s">
        <v>157</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9" sqref="C9"/>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2017</v>
      </c>
      <c r="C3" s="153" t="str">
        <f>'Service Metrics (items 1-6)'!C3:C4</f>
        <v>Reporting Week: 8</v>
      </c>
      <c r="D3" s="61" t="s">
        <v>96</v>
      </c>
      <c r="E3" s="63">
        <f>'Service Metrics (items 1-6)'!E3</f>
        <v>42785</v>
      </c>
      <c r="F3" s="169"/>
      <c r="G3" s="169"/>
      <c r="H3" s="166"/>
      <c r="I3" s="166"/>
      <c r="J3" s="33"/>
      <c r="K3" s="3"/>
      <c r="L3" s="58"/>
    </row>
    <row r="4" spans="1:12" ht="15.75" thickBot="1" x14ac:dyDescent="0.3">
      <c r="A4" s="146"/>
      <c r="B4" s="154"/>
      <c r="C4" s="154"/>
      <c r="D4" s="62" t="s">
        <v>106</v>
      </c>
      <c r="E4" s="64">
        <f>'Service Metrics (items 1-6)'!E4</f>
        <v>42791</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1020</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5</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3</v>
      </c>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2017-02-21T15:40:23Z</cp:lastPrinted>
  <dcterms:created xsi:type="dcterms:W3CDTF">2006-09-16T00:00:00Z</dcterms:created>
  <dcterms:modified xsi:type="dcterms:W3CDTF">2017-03-02T14:42:28Z</dcterms:modified>
</cp:coreProperties>
</file>