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autoNoTable"/>
</workbook>
</file>

<file path=xl/calcChain.xml><?xml version="1.0" encoding="utf-8"?>
<calcChain xmlns="http://schemas.openxmlformats.org/spreadsheetml/2006/main">
  <c r="C70" i="2" l="1"/>
  <c r="B70" i="2"/>
  <c r="C64" i="2"/>
  <c r="B58" i="4" l="1"/>
  <c r="C58" i="4"/>
  <c r="D58" i="4"/>
  <c r="E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<sst xmlns="http://schemas.openxmlformats.org/spreadsheetml/2006/main" count="338" uniqueCount="206">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</sst>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29</v>
      </c>
      <c r="D3" s="3" t="s">
        <v>0</v>
      </c>
      <c r="E3" s="4">
        <v>43296</v>
      </c>
    </row>
    <row r="4" spans="1:5" ht="15.75" thickBot="1" x14ac:dyDescent="0.3">
      <c r="A4" s="162"/>
      <c r="B4" s="164"/>
      <c r="C4" s="166"/>
      <c r="D4" s="5" t="s">
        <v>1</v>
      </c>
      <c r="E4" s="6">
        <f>E3+6</f>
        <v>43302</v>
      </c>
    </row>
    <row r="5" spans="1:5" ht="48" customHeight="1" thickBot="1" x14ac:dyDescent="0.3">
      <c r="A5" s="167" t="s">
        <v>133</v>
      </c>
      <c r="B5" s="168"/>
      <c r="C5" s="7"/>
      <c r="D5" s="8"/>
      <c r="E5" s="9"/>
    </row>
    <row r="6" spans="1:5" ht="15.75" customHeight="1" x14ac:dyDescent="0.25">
      <c r="A6" s="10" t="s">
        <v>2</v>
      </c>
      <c r="B6" s="11">
        <v>30.455325565456</v>
      </c>
      <c r="C6" s="12"/>
      <c r="D6" s="12"/>
      <c r="E6" s="9"/>
    </row>
    <row r="7" spans="1:5" x14ac:dyDescent="0.25">
      <c r="A7" s="13" t="s">
        <v>3</v>
      </c>
      <c r="B7" s="14">
        <v>17.915903521217999</v>
      </c>
      <c r="C7" s="12"/>
      <c r="D7" s="12"/>
      <c r="E7" s="9"/>
    </row>
    <row r="8" spans="1:5" x14ac:dyDescent="0.25">
      <c r="A8" s="13" t="s">
        <v>4</v>
      </c>
      <c r="B8" s="14">
        <v>18.563300142248</v>
      </c>
      <c r="C8" s="12"/>
      <c r="D8" s="12"/>
      <c r="E8" s="9"/>
    </row>
    <row r="9" spans="1:5" x14ac:dyDescent="0.25">
      <c r="A9" s="13" t="s">
        <v>5</v>
      </c>
      <c r="B9" s="14">
        <v>31.002695417790001</v>
      </c>
      <c r="C9" s="12"/>
      <c r="D9" s="12"/>
      <c r="E9" s="9"/>
    </row>
    <row r="10" spans="1:5" x14ac:dyDescent="0.25">
      <c r="A10" s="13" t="s">
        <v>6</v>
      </c>
      <c r="B10" s="14">
        <v>20.486547007957999</v>
      </c>
      <c r="C10" s="12"/>
      <c r="D10" s="12"/>
      <c r="E10" s="9"/>
    </row>
    <row r="11" spans="1:5" x14ac:dyDescent="0.25">
      <c r="A11" s="13" t="s">
        <v>7</v>
      </c>
      <c r="B11" s="14">
        <v>20.320584443489</v>
      </c>
      <c r="C11" s="12"/>
      <c r="D11" s="12"/>
      <c r="E11" s="9"/>
    </row>
    <row r="12" spans="1:5" x14ac:dyDescent="0.25">
      <c r="A12" s="13" t="s">
        <v>8</v>
      </c>
      <c r="B12" s="14">
        <v>21.552651909988001</v>
      </c>
      <c r="C12" s="12"/>
      <c r="D12" s="12"/>
      <c r="E12" s="9"/>
    </row>
    <row r="13" spans="1:5" x14ac:dyDescent="0.25">
      <c r="A13" s="138" t="s">
        <v>9</v>
      </c>
      <c r="B13" s="139">
        <v>22.018849794960001</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12.6</v>
      </c>
      <c r="C17" s="21"/>
      <c r="D17" s="21"/>
    </row>
    <row r="18" spans="1:10" x14ac:dyDescent="0.25">
      <c r="A18" s="23" t="s">
        <v>182</v>
      </c>
      <c r="B18" s="22">
        <v>16.3</v>
      </c>
      <c r="C18" s="21"/>
      <c r="D18" s="21"/>
    </row>
    <row r="19" spans="1:10" x14ac:dyDescent="0.25">
      <c r="A19" s="23" t="s">
        <v>183</v>
      </c>
      <c r="B19" s="22">
        <v>20.9</v>
      </c>
      <c r="C19" s="21"/>
      <c r="D19" s="21"/>
    </row>
    <row r="20" spans="1:10" x14ac:dyDescent="0.25">
      <c r="A20" s="23" t="s">
        <v>184</v>
      </c>
      <c r="B20" s="22">
        <v>31.9</v>
      </c>
      <c r="C20" s="21"/>
      <c r="D20" s="21"/>
    </row>
    <row r="21" spans="1:10" x14ac:dyDescent="0.25">
      <c r="A21" s="23" t="s">
        <v>185</v>
      </c>
      <c r="B21" s="22">
        <v>14.1</v>
      </c>
      <c r="C21" s="21"/>
      <c r="D21" s="21"/>
    </row>
    <row r="22" spans="1:10" x14ac:dyDescent="0.25">
      <c r="A22" s="23" t="s">
        <v>186</v>
      </c>
      <c r="B22" s="24">
        <v>15.4</v>
      </c>
      <c r="C22" s="21"/>
      <c r="D22" s="21"/>
    </row>
    <row r="23" spans="1:10" x14ac:dyDescent="0.25">
      <c r="A23" s="23" t="s">
        <v>187</v>
      </c>
      <c r="B23" s="22">
        <v>20.100000000000001</v>
      </c>
      <c r="C23" s="21"/>
      <c r="D23" s="21"/>
    </row>
    <row r="24" spans="1:10" x14ac:dyDescent="0.25">
      <c r="A24" s="23" t="s">
        <v>188</v>
      </c>
      <c r="B24" s="22">
        <v>19.2</v>
      </c>
      <c r="C24" s="21"/>
      <c r="D24" s="21"/>
      <c r="I24" s="25"/>
      <c r="J24" s="25"/>
    </row>
    <row r="25" spans="1:10" x14ac:dyDescent="0.25">
      <c r="A25" s="23" t="s">
        <v>189</v>
      </c>
      <c r="B25" s="22">
        <v>11.1</v>
      </c>
      <c r="C25" s="21"/>
      <c r="D25" s="21"/>
      <c r="I25" s="20"/>
      <c r="J25" s="20"/>
    </row>
    <row r="26" spans="1:10" x14ac:dyDescent="0.25">
      <c r="A26" s="23" t="s">
        <v>190</v>
      </c>
      <c r="B26" s="22">
        <v>21.4</v>
      </c>
      <c r="C26" s="21"/>
      <c r="D26" s="21"/>
    </row>
    <row r="27" spans="1:10" x14ac:dyDescent="0.25">
      <c r="A27" s="127" t="s">
        <v>9</v>
      </c>
      <c r="B27" s="128">
        <v>17.5</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898</v>
      </c>
      <c r="C30" s="27"/>
      <c r="D30" s="27"/>
    </row>
    <row r="31" spans="1:10" x14ac:dyDescent="0.25">
      <c r="A31" s="28" t="s">
        <v>11</v>
      </c>
      <c r="B31" s="29">
        <v>15125</v>
      </c>
      <c r="C31" s="27"/>
      <c r="D31" s="27"/>
    </row>
    <row r="32" spans="1:10" x14ac:dyDescent="0.25">
      <c r="A32" s="28" t="s">
        <v>12</v>
      </c>
      <c r="B32" s="29">
        <v>1836</v>
      </c>
      <c r="C32" s="27"/>
      <c r="D32" s="27"/>
    </row>
    <row r="33" spans="1:5" x14ac:dyDescent="0.25">
      <c r="A33" s="28" t="s">
        <v>2</v>
      </c>
      <c r="B33" s="29">
        <v>757</v>
      </c>
      <c r="C33" s="27"/>
      <c r="D33" s="27"/>
    </row>
    <row r="34" spans="1:5" x14ac:dyDescent="0.25">
      <c r="A34" s="28" t="s">
        <v>13</v>
      </c>
      <c r="B34" s="29">
        <v>488</v>
      </c>
      <c r="C34" s="27"/>
      <c r="D34" s="27"/>
    </row>
    <row r="35" spans="1:5" x14ac:dyDescent="0.25">
      <c r="A35" s="28" t="s">
        <v>14</v>
      </c>
      <c r="B35" s="29">
        <v>242</v>
      </c>
      <c r="C35" s="27"/>
      <c r="D35" s="27"/>
    </row>
    <row r="36" spans="1:5" x14ac:dyDescent="0.25">
      <c r="A36" s="28" t="s">
        <v>15</v>
      </c>
      <c r="B36" s="29">
        <v>7444</v>
      </c>
      <c r="C36" s="27"/>
      <c r="D36" s="27"/>
    </row>
    <row r="37" spans="1:5" x14ac:dyDescent="0.25">
      <c r="A37" s="28" t="s">
        <v>16</v>
      </c>
      <c r="B37" s="29">
        <v>706</v>
      </c>
      <c r="C37" s="27"/>
      <c r="D37" s="27"/>
    </row>
    <row r="38" spans="1:5" x14ac:dyDescent="0.25">
      <c r="A38" s="136" t="s">
        <v>17</v>
      </c>
      <c r="B38" s="137">
        <f>SUM(B30:B37)</f>
        <v>27496</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22.019230769235246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t="s">
        <v>205</v>
      </c>
      <c r="C44" s="21"/>
      <c r="D44" s="21"/>
    </row>
    <row r="45" spans="1:5" x14ac:dyDescent="0.25">
      <c r="A45" s="28" t="s">
        <v>7</v>
      </c>
      <c r="B45" s="30">
        <v>29.129629629664123</v>
      </c>
      <c r="C45" s="21"/>
      <c r="D45" s="21"/>
    </row>
    <row r="46" spans="1:5" x14ac:dyDescent="0.25">
      <c r="A46" s="28" t="s">
        <v>24</v>
      </c>
      <c r="B46" s="134">
        <v>57.393939393969376</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2</v>
      </c>
      <c r="E51" s="33">
        <v>2</v>
      </c>
    </row>
    <row r="52" spans="1:5" x14ac:dyDescent="0.25">
      <c r="A52" s="13" t="s">
        <v>3</v>
      </c>
      <c r="B52" s="141">
        <v>1</v>
      </c>
      <c r="C52" s="141">
        <v>1</v>
      </c>
      <c r="D52" s="32">
        <f t="shared" ref="D52:D59" si="0">E52-SUM(B52:C52)</f>
        <v>2</v>
      </c>
      <c r="E52" s="33">
        <v>4</v>
      </c>
    </row>
    <row r="53" spans="1:5" x14ac:dyDescent="0.25">
      <c r="A53" s="13" t="s">
        <v>4</v>
      </c>
      <c r="B53" s="141">
        <v>2</v>
      </c>
      <c r="C53" s="141">
        <v>0</v>
      </c>
      <c r="D53" s="32">
        <f t="shared" si="0"/>
        <v>1</v>
      </c>
      <c r="E53" s="33">
        <v>3</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4</v>
      </c>
      <c r="C57" s="141">
        <v>0</v>
      </c>
      <c r="D57" s="32">
        <f t="shared" si="0"/>
        <v>7</v>
      </c>
      <c r="E57" s="33">
        <v>11</v>
      </c>
    </row>
    <row r="58" spans="1:5" x14ac:dyDescent="0.25">
      <c r="A58" s="13" t="s">
        <v>8</v>
      </c>
      <c r="B58" s="141">
        <v>11</v>
      </c>
      <c r="C58" s="141">
        <v>3</v>
      </c>
      <c r="D58" s="32">
        <f t="shared" si="0"/>
        <v>21</v>
      </c>
      <c r="E58" s="33">
        <v>35</v>
      </c>
    </row>
    <row r="59" spans="1:5" s="20" customFormat="1" x14ac:dyDescent="0.25">
      <c r="A59" s="138" t="s">
        <v>17</v>
      </c>
      <c r="B59" s="156">
        <v>18</v>
      </c>
      <c r="C59" s="156">
        <v>4</v>
      </c>
      <c r="D59" s="157">
        <f t="shared" si="0"/>
        <v>33</v>
      </c>
      <c r="E59" s="156">
        <v>55</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v>23</v>
      </c>
      <c r="C63" s="126">
        <v>7</v>
      </c>
    </row>
    <row r="64" spans="1:5" x14ac:dyDescent="0.25">
      <c r="A64" s="28" t="s">
        <v>19</v>
      </c>
      <c r="B64" s="140">
        <v>77</v>
      </c>
      <c r="C64" s="140">
        <f>14+65</f>
        <v>79</v>
      </c>
    </row>
    <row r="65" spans="1:3" x14ac:dyDescent="0.25">
      <c r="A65" s="28" t="s">
        <v>20</v>
      </c>
      <c r="B65" s="126" t="s">
        <v>205</v>
      </c>
      <c r="C65" s="126">
        <v>79</v>
      </c>
    </row>
    <row r="66" spans="1:3" x14ac:dyDescent="0.25">
      <c r="A66" s="28" t="s">
        <v>22</v>
      </c>
      <c r="B66" s="126">
        <v>7</v>
      </c>
      <c r="C66" s="126">
        <v>100</v>
      </c>
    </row>
    <row r="67" spans="1:3" x14ac:dyDescent="0.25">
      <c r="A67" s="28" t="s">
        <v>21</v>
      </c>
      <c r="B67" s="140">
        <v>7</v>
      </c>
      <c r="C67" s="126" t="s">
        <v>205</v>
      </c>
    </row>
    <row r="68" spans="1:3" x14ac:dyDescent="0.25">
      <c r="A68" s="28" t="s">
        <v>23</v>
      </c>
      <c r="B68" s="140">
        <v>29</v>
      </c>
      <c r="C68" s="140">
        <v>11</v>
      </c>
    </row>
    <row r="69" spans="1:3" x14ac:dyDescent="0.25">
      <c r="A69" s="28" t="s">
        <v>32</v>
      </c>
      <c r="B69" s="140">
        <v>12</v>
      </c>
      <c r="C69" s="140">
        <v>21</v>
      </c>
    </row>
    <row r="70" spans="1:3" x14ac:dyDescent="0.25">
      <c r="A70" s="28" t="s">
        <v>33</v>
      </c>
      <c r="B70" s="140">
        <f>52+429</f>
        <v>481</v>
      </c>
      <c r="C70" s="140">
        <f>67+250</f>
        <v>317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29</v>
      </c>
      <c r="D3" s="35" t="s">
        <v>0</v>
      </c>
      <c r="E3" s="4">
        <f>'Rail Service (Item Nos. 1-6)'!E3</f>
        <v>43296</v>
      </c>
      <c r="F3" s="16"/>
      <c r="G3" s="18"/>
      <c r="H3" s="18"/>
      <c r="I3" s="16"/>
      <c r="J3" s="9"/>
      <c r="K3" s="36"/>
    </row>
    <row r="4" spans="1:11" ht="15.75" thickBot="1" x14ac:dyDescent="0.3">
      <c r="A4" s="162"/>
      <c r="B4" s="166"/>
      <c r="C4" s="166"/>
      <c r="D4" s="37" t="s">
        <v>1</v>
      </c>
      <c r="E4" s="6">
        <f>'Rail Service (Item Nos. 1-6)'!E4</f>
        <v>43302</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4</v>
      </c>
      <c r="C18" s="40">
        <v>0</v>
      </c>
      <c r="D18" s="40">
        <v>4</v>
      </c>
    </row>
    <row r="19" spans="1:10" x14ac:dyDescent="0.25">
      <c r="A19" s="42" t="s">
        <v>49</v>
      </c>
      <c r="B19" s="40">
        <v>3</v>
      </c>
      <c r="C19" s="40">
        <v>0</v>
      </c>
      <c r="D19" s="40">
        <v>3</v>
      </c>
    </row>
    <row r="20" spans="1:10" x14ac:dyDescent="0.25">
      <c r="A20" s="42" t="s">
        <v>50</v>
      </c>
      <c r="B20" s="40">
        <v>28</v>
      </c>
      <c r="C20" s="40">
        <v>0</v>
      </c>
      <c r="D20" s="40">
        <v>28</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923</v>
      </c>
      <c r="C29" s="40">
        <v>319</v>
      </c>
      <c r="D29" s="40">
        <v>604</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1392</v>
      </c>
      <c r="C34" s="40">
        <v>1240</v>
      </c>
      <c r="D34" s="40">
        <v>152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98</v>
      </c>
      <c r="C47" s="40">
        <v>98</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55</v>
      </c>
      <c r="C54" s="40">
        <v>0</v>
      </c>
      <c r="D54" s="40">
        <v>55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2505</v>
      </c>
      <c r="C57" s="155">
        <f t="shared" ref="C57:D57" si="0">SUM(C9:C56)</f>
        <v>1657</v>
      </c>
      <c r="D57" s="155">
        <f t="shared" si="0"/>
        <v>848</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29</v>
      </c>
      <c r="D3" s="4">
        <f>'Rail Service (Item Nos. 1-6)'!E3</f>
        <v>43296</v>
      </c>
      <c r="F3" s="18"/>
      <c r="G3" s="18"/>
      <c r="H3" s="16"/>
      <c r="I3" s="9"/>
      <c r="J3" s="36"/>
    </row>
    <row r="4" spans="1:10" ht="15.75" thickBot="1" x14ac:dyDescent="0.3">
      <c r="A4" s="162"/>
      <c r="B4" s="164"/>
      <c r="C4" s="166"/>
      <c r="D4" s="6">
        <f>'Rail Service (Item Nos. 1-6)'!E4</f>
        <v>43302</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10</v>
      </c>
      <c r="C19" s="151">
        <v>30</v>
      </c>
      <c r="D19" s="151"/>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282</v>
      </c>
      <c r="C30" s="150">
        <v>763</v>
      </c>
      <c r="D30" s="150">
        <v>17</v>
      </c>
      <c r="E30" s="150"/>
    </row>
    <row r="31" spans="1:5" x14ac:dyDescent="0.25">
      <c r="A31" s="144" t="s">
        <v>60</v>
      </c>
      <c r="B31" s="151">
        <v>3</v>
      </c>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413</v>
      </c>
      <c r="C35" s="151">
        <v>930</v>
      </c>
      <c r="D35" s="151">
        <v>193</v>
      </c>
      <c r="E35" s="151"/>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v>107</v>
      </c>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25</v>
      </c>
      <c r="C55" s="151">
        <v>100</v>
      </c>
      <c r="D55" s="151"/>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733</v>
      </c>
      <c r="C58" s="152">
        <f>SUM(C10:C57)</f>
        <v>1930</v>
      </c>
      <c r="D58" s="152">
        <f>SUM(D10:D57)</f>
        <v>210</v>
      </c>
      <c r="E58" s="152">
        <f>SUM(E10:E57)</f>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29</v>
      </c>
      <c r="D3" s="58" t="s">
        <v>0</v>
      </c>
      <c r="E3" s="4">
        <f>'Rail Service (Item Nos. 1-6)'!E3</f>
        <v>43296</v>
      </c>
      <c r="F3" s="16"/>
      <c r="G3" s="9"/>
      <c r="H3" s="36"/>
    </row>
    <row r="4" spans="1:8" ht="15.75" thickBot="1" x14ac:dyDescent="0.3">
      <c r="A4" s="162"/>
      <c r="B4" s="164"/>
      <c r="C4" s="166"/>
      <c r="D4" s="59" t="s">
        <v>1</v>
      </c>
      <c r="E4" s="6">
        <f>'Rail Service (Item Nos. 1-6)'!E4</f>
        <v>43302</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1.82</v>
      </c>
    </row>
    <row r="22" spans="1:5" ht="15" customHeight="1" x14ac:dyDescent="0.25">
      <c r="A22" s="66" t="s">
        <v>16</v>
      </c>
      <c r="B22" s="67">
        <v>2.2000000000000002</v>
      </c>
      <c r="C22" s="142">
        <v>2.21</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29</v>
      </c>
      <c r="D3" s="70" t="s">
        <v>0</v>
      </c>
      <c r="E3" s="4">
        <f>'Rail Service (Item Nos. 1-6)'!E3</f>
        <v>43296</v>
      </c>
      <c r="F3" s="16"/>
      <c r="G3" s="16"/>
      <c r="H3" s="9"/>
      <c r="I3" s="36"/>
    </row>
    <row r="4" spans="1:14" customFormat="1" ht="15.75" thickBot="1" x14ac:dyDescent="0.3">
      <c r="A4" s="162"/>
      <c r="B4" s="164"/>
      <c r="C4" s="166"/>
      <c r="D4" s="59" t="s">
        <v>1</v>
      </c>
      <c r="E4" s="6">
        <f>'Rail Service (Item Nos. 1-6)'!E4</f>
        <v>43302</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986</v>
      </c>
      <c r="E9" s="145">
        <v>515</v>
      </c>
    </row>
    <row r="10" spans="1:14" x14ac:dyDescent="0.2">
      <c r="A10" s="77" t="s">
        <v>200</v>
      </c>
      <c r="B10" s="78" t="s">
        <v>20</v>
      </c>
      <c r="C10" s="78" t="s">
        <v>148</v>
      </c>
      <c r="D10" s="135">
        <v>50</v>
      </c>
      <c r="E10" s="135">
        <v>851</v>
      </c>
    </row>
    <row r="11" spans="1:14" x14ac:dyDescent="0.2">
      <c r="A11" s="77" t="s">
        <v>200</v>
      </c>
      <c r="B11" s="78" t="s">
        <v>105</v>
      </c>
      <c r="C11" s="77" t="s">
        <v>110</v>
      </c>
      <c r="D11" s="145">
        <v>74</v>
      </c>
      <c r="E11" s="147" t="s">
        <v>205</v>
      </c>
    </row>
    <row r="12" spans="1:14" x14ac:dyDescent="0.2">
      <c r="A12" s="77" t="s">
        <v>200</v>
      </c>
      <c r="B12" s="78" t="s">
        <v>107</v>
      </c>
      <c r="C12" s="78" t="s">
        <v>149</v>
      </c>
      <c r="D12" s="146">
        <v>1855</v>
      </c>
      <c r="E12" s="146">
        <v>25</v>
      </c>
    </row>
    <row r="13" spans="1:14" x14ac:dyDescent="0.2">
      <c r="A13" s="77" t="s">
        <v>200</v>
      </c>
      <c r="B13" s="78" t="s">
        <v>139</v>
      </c>
      <c r="C13" s="77" t="s">
        <v>150</v>
      </c>
      <c r="D13" s="145">
        <v>11</v>
      </c>
      <c r="E13" s="145">
        <v>22</v>
      </c>
    </row>
    <row r="14" spans="1:14" x14ac:dyDescent="0.2">
      <c r="A14" s="77" t="s">
        <v>200</v>
      </c>
      <c r="B14" s="78" t="s">
        <v>140</v>
      </c>
      <c r="C14" s="78" t="s">
        <v>151</v>
      </c>
      <c r="D14" s="146">
        <v>166</v>
      </c>
      <c r="E14" s="146">
        <v>82</v>
      </c>
    </row>
    <row r="15" spans="1:14" x14ac:dyDescent="0.2">
      <c r="A15" s="77" t="s">
        <v>200</v>
      </c>
      <c r="B15" s="78" t="s">
        <v>100</v>
      </c>
      <c r="C15" s="77" t="s">
        <v>152</v>
      </c>
      <c r="D15" s="145">
        <v>336</v>
      </c>
      <c r="E15" s="145">
        <v>75</v>
      </c>
    </row>
    <row r="16" spans="1:14" x14ac:dyDescent="0.2">
      <c r="A16" s="77" t="s">
        <v>200</v>
      </c>
      <c r="B16" s="78" t="s">
        <v>19</v>
      </c>
      <c r="C16" s="78" t="s">
        <v>153</v>
      </c>
      <c r="D16" s="146">
        <v>2530</v>
      </c>
      <c r="E16" s="146">
        <v>203</v>
      </c>
    </row>
    <row r="17" spans="1:17" x14ac:dyDescent="0.2">
      <c r="A17" s="77" t="s">
        <v>200</v>
      </c>
      <c r="B17" s="78" t="s">
        <v>106</v>
      </c>
      <c r="C17" s="77" t="s">
        <v>154</v>
      </c>
      <c r="D17" s="145">
        <v>168</v>
      </c>
      <c r="E17" s="145">
        <v>81</v>
      </c>
    </row>
    <row r="18" spans="1:17" x14ac:dyDescent="0.2">
      <c r="A18" s="77" t="s">
        <v>200</v>
      </c>
      <c r="B18" s="78" t="s">
        <v>103</v>
      </c>
      <c r="C18" s="78" t="s">
        <v>155</v>
      </c>
      <c r="D18" s="146">
        <v>10</v>
      </c>
      <c r="E18" s="146">
        <v>83</v>
      </c>
    </row>
    <row r="19" spans="1:17" x14ac:dyDescent="0.2">
      <c r="A19" s="77" t="s">
        <v>200</v>
      </c>
      <c r="B19" s="78" t="s">
        <v>104</v>
      </c>
      <c r="C19" s="77" t="s">
        <v>156</v>
      </c>
      <c r="D19" s="135" t="s">
        <v>205</v>
      </c>
      <c r="E19" s="147">
        <v>1</v>
      </c>
    </row>
    <row r="20" spans="1:17" x14ac:dyDescent="0.2">
      <c r="A20" s="77" t="s">
        <v>200</v>
      </c>
      <c r="B20" s="78" t="s">
        <v>141</v>
      </c>
      <c r="C20" s="78" t="s">
        <v>157</v>
      </c>
      <c r="D20" s="146">
        <v>145</v>
      </c>
      <c r="E20" s="146">
        <v>63</v>
      </c>
    </row>
    <row r="21" spans="1:17" x14ac:dyDescent="0.2">
      <c r="A21" s="77" t="s">
        <v>200</v>
      </c>
      <c r="B21" s="78" t="s">
        <v>142</v>
      </c>
      <c r="C21" s="77" t="s">
        <v>158</v>
      </c>
      <c r="D21" s="145">
        <v>91</v>
      </c>
      <c r="E21" s="145">
        <v>268</v>
      </c>
    </row>
    <row r="22" spans="1:17" x14ac:dyDescent="0.2">
      <c r="A22" s="77" t="s">
        <v>200</v>
      </c>
      <c r="B22" s="78" t="s">
        <v>143</v>
      </c>
      <c r="C22" s="78" t="s">
        <v>159</v>
      </c>
      <c r="D22" s="146">
        <v>5</v>
      </c>
      <c r="E22" s="146">
        <v>13</v>
      </c>
    </row>
    <row r="23" spans="1:17" x14ac:dyDescent="0.2">
      <c r="A23" s="77" t="s">
        <v>200</v>
      </c>
      <c r="B23" s="78" t="s">
        <v>144</v>
      </c>
      <c r="C23" s="77" t="s">
        <v>160</v>
      </c>
      <c r="D23" s="145">
        <v>295</v>
      </c>
      <c r="E23" s="145">
        <v>265</v>
      </c>
    </row>
    <row r="24" spans="1:17" x14ac:dyDescent="0.2">
      <c r="A24" s="77" t="s">
        <v>200</v>
      </c>
      <c r="B24" s="78" t="s">
        <v>102</v>
      </c>
      <c r="C24" s="78" t="s">
        <v>161</v>
      </c>
      <c r="D24" s="135" t="s">
        <v>205</v>
      </c>
      <c r="E24" s="146">
        <v>16</v>
      </c>
    </row>
    <row r="25" spans="1:17" x14ac:dyDescent="0.2">
      <c r="A25" s="77" t="s">
        <v>200</v>
      </c>
      <c r="B25" s="78" t="s">
        <v>145</v>
      </c>
      <c r="C25" s="77" t="s">
        <v>162</v>
      </c>
      <c r="D25" s="145">
        <v>18</v>
      </c>
      <c r="E25" s="145">
        <v>184</v>
      </c>
    </row>
    <row r="26" spans="1:17" x14ac:dyDescent="0.2">
      <c r="A26" s="77" t="s">
        <v>200</v>
      </c>
      <c r="B26" s="78" t="s">
        <v>108</v>
      </c>
      <c r="C26" s="78" t="s">
        <v>163</v>
      </c>
      <c r="D26" s="146">
        <v>118</v>
      </c>
      <c r="E26" s="146">
        <v>205</v>
      </c>
    </row>
    <row r="27" spans="1:17" x14ac:dyDescent="0.2">
      <c r="A27" s="77" t="s">
        <v>200</v>
      </c>
      <c r="B27" s="78" t="s">
        <v>146</v>
      </c>
      <c r="C27" s="77" t="s">
        <v>164</v>
      </c>
      <c r="D27" s="145">
        <v>97</v>
      </c>
      <c r="E27" s="147" t="s">
        <v>205</v>
      </c>
    </row>
    <row r="28" spans="1:17" x14ac:dyDescent="0.2">
      <c r="A28" s="77" t="s">
        <v>200</v>
      </c>
      <c r="B28" s="78" t="s">
        <v>33</v>
      </c>
      <c r="C28" s="78" t="s">
        <v>112</v>
      </c>
      <c r="D28" s="146">
        <v>82</v>
      </c>
      <c r="E28" s="146">
        <v>47</v>
      </c>
    </row>
    <row r="29" spans="1:17" x14ac:dyDescent="0.2">
      <c r="A29" s="77" t="s">
        <v>200</v>
      </c>
      <c r="B29" s="78" t="s">
        <v>109</v>
      </c>
      <c r="C29" s="78" t="s">
        <v>165</v>
      </c>
      <c r="D29" s="146">
        <v>2883</v>
      </c>
      <c r="E29" s="146">
        <v>217</v>
      </c>
    </row>
    <row r="30" spans="1:17" ht="15" x14ac:dyDescent="0.2">
      <c r="A30" s="77" t="s">
        <v>200</v>
      </c>
      <c r="B30" s="78" t="s">
        <v>111</v>
      </c>
      <c r="C30" s="78" t="s">
        <v>166</v>
      </c>
      <c r="D30" s="135">
        <v>1</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15</v>
      </c>
      <c r="E35" s="77">
        <v>40</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29</v>
      </c>
      <c r="D3" s="86" t="s">
        <v>0</v>
      </c>
      <c r="E3" s="87">
        <f>'Rail Service (Item Nos. 1-6)'!E3</f>
        <v>43296</v>
      </c>
      <c r="F3" s="210"/>
      <c r="G3" s="210"/>
      <c r="H3" s="203"/>
      <c r="I3" s="203"/>
      <c r="J3" s="88"/>
      <c r="K3" s="89"/>
      <c r="L3" s="90"/>
    </row>
    <row r="4" spans="1:12" ht="15.75" thickBot="1" x14ac:dyDescent="0.3">
      <c r="A4" s="162"/>
      <c r="B4" s="164"/>
      <c r="C4" s="166"/>
      <c r="D4" s="91" t="s">
        <v>1</v>
      </c>
      <c r="E4" s="92">
        <f>'Rail Service (Item Nos. 1-6)'!E4</f>
        <v>43302</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1405</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40</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2018-07-23T21:11:06Z</cp:lastPrinted>
  <dcterms:created xsi:type="dcterms:W3CDTF">2016-12-06T20:27:51Z</dcterms:created>
  <dcterms:modified xsi:type="dcterms:W3CDTF">2018-07-23T21:11:14Z</dcterms:modified>
</cp:coreProperties>
</file>