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<sst xmlns="http://schemas.openxmlformats.org/spreadsheetml/2006/main" count="339" uniqueCount="206">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</sst>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69" t="s">
        <v>173</v>
      </c>
      <c r="B1" s="170"/>
      <c r="C1" s="170"/>
      <c r="D1" s="170"/>
      <c r="E1" s="171"/>
    </row>
    <row r="2" spans="1:5" ht="14.25" customHeight="1" thickBot="1" x14ac:dyDescent="0.3">
      <c r="A2" s="1"/>
      <c r="B2" s="2"/>
      <c r="C2" s="2"/>
      <c r="D2" s="111" t="s">
        <v>176</v>
      </c>
      <c r="E2" s="110" t="s">
        <v>177</v>
      </c>
    </row>
    <row r="3" spans="1:5" ht="15" customHeight="1" x14ac:dyDescent="0.25">
      <c r="A3" s="172" t="s">
        <v>201</v>
      </c>
      <c r="B3" s="156" t="s">
        <v>204</v>
      </c>
      <c r="C3" s="175" t="str">
        <f>"Reporting Week: "&amp;WEEKNUM(E4,1)</f>
        <v>Reporting Week: 51</v>
      </c>
      <c r="D3" s="3" t="s">
        <v>0</v>
      </c>
      <c r="E3" s="4">
        <v>43450</v>
      </c>
    </row>
    <row r="4" spans="1:5" ht="15.75" thickBot="1" x14ac:dyDescent="0.3">
      <c r="A4" s="173"/>
      <c r="B4" s="174"/>
      <c r="C4" s="176"/>
      <c r="D4" s="5" t="s">
        <v>1</v>
      </c>
      <c r="E4" s="6">
        <f>E3+6</f>
        <v>43456</v>
      </c>
    </row>
    <row r="5" spans="1:5" ht="48" customHeight="1" thickBot="1" x14ac:dyDescent="0.3">
      <c r="A5" s="158" t="s">
        <v>133</v>
      </c>
      <c r="B5" s="177"/>
      <c r="C5" s="7"/>
      <c r="D5" s="8"/>
      <c r="E5" s="9"/>
    </row>
    <row r="6" spans="1:5" ht="15.75" customHeight="1" x14ac:dyDescent="0.25">
      <c r="A6" s="10" t="s">
        <v>2</v>
      </c>
      <c r="B6" s="11">
        <v>32.909999999999997</v>
      </c>
      <c r="C6" s="12"/>
      <c r="D6" s="12"/>
      <c r="E6" s="9"/>
    </row>
    <row r="7" spans="1:5" x14ac:dyDescent="0.25">
      <c r="A7" s="13" t="s">
        <v>3</v>
      </c>
      <c r="B7" s="14">
        <v>27.13</v>
      </c>
      <c r="C7" s="12"/>
      <c r="D7" s="12"/>
      <c r="E7" s="9"/>
    </row>
    <row r="8" spans="1:5" x14ac:dyDescent="0.25">
      <c r="A8" s="13" t="s">
        <v>4</v>
      </c>
      <c r="B8" s="14">
        <v>24.1</v>
      </c>
      <c r="C8" s="12"/>
      <c r="D8" s="12"/>
      <c r="E8" s="9"/>
    </row>
    <row r="9" spans="1:5" x14ac:dyDescent="0.25">
      <c r="A9" s="13" t="s">
        <v>5</v>
      </c>
      <c r="B9" s="14">
        <v>24.4</v>
      </c>
      <c r="C9" s="12"/>
      <c r="D9" s="12"/>
      <c r="E9" s="9"/>
    </row>
    <row r="10" spans="1:5" x14ac:dyDescent="0.25">
      <c r="A10" s="13" t="s">
        <v>6</v>
      </c>
      <c r="B10" s="14">
        <v>27.08</v>
      </c>
      <c r="C10" s="12"/>
      <c r="D10" s="12"/>
      <c r="E10" s="9"/>
    </row>
    <row r="11" spans="1:5" x14ac:dyDescent="0.25">
      <c r="A11" s="13" t="s">
        <v>7</v>
      </c>
      <c r="B11" s="14">
        <v>26.26</v>
      </c>
      <c r="C11" s="12"/>
      <c r="D11" s="12"/>
      <c r="E11" s="9"/>
    </row>
    <row r="12" spans="1:5" x14ac:dyDescent="0.25">
      <c r="A12" s="13" t="s">
        <v>8</v>
      </c>
      <c r="B12" s="14">
        <v>24.12</v>
      </c>
      <c r="C12" s="12"/>
      <c r="D12" s="12"/>
      <c r="E12" s="9"/>
    </row>
    <row r="13" spans="1:5" x14ac:dyDescent="0.25">
      <c r="A13" s="134" t="s">
        <v>9</v>
      </c>
      <c r="B13" s="135">
        <v>25.98</v>
      </c>
      <c r="C13" s="12"/>
      <c r="D13" s="12"/>
      <c r="E13" s="9"/>
    </row>
    <row r="14" spans="1:5" ht="13.5" customHeight="1" thickBot="1" x14ac:dyDescent="0.3">
      <c r="A14" s="9"/>
      <c r="B14" s="15"/>
      <c r="C14" s="9"/>
      <c r="D14" s="9"/>
      <c r="E14" s="9"/>
    </row>
    <row r="15" spans="1:5" ht="60.75" customHeight="1" thickBot="1" x14ac:dyDescent="0.3">
      <c r="A15" s="161" t="s">
        <v>170</v>
      </c>
      <c r="B15" s="162"/>
      <c r="C15" s="18"/>
      <c r="D15" s="19"/>
    </row>
    <row r="16" spans="1:5" ht="28.5" customHeight="1" thickBot="1" x14ac:dyDescent="0.3">
      <c r="A16" s="119" t="s">
        <v>179</v>
      </c>
      <c r="B16" s="120" t="s">
        <v>180</v>
      </c>
      <c r="C16" s="18"/>
      <c r="D16" s="19"/>
    </row>
    <row r="17" spans="1:10" x14ac:dyDescent="0.25">
      <c r="A17" s="117" t="s">
        <v>181</v>
      </c>
      <c r="B17" s="118">
        <v>10.1</v>
      </c>
      <c r="C17" s="21"/>
      <c r="D17" s="21"/>
    </row>
    <row r="18" spans="1:10" x14ac:dyDescent="0.25">
      <c r="A18" s="23" t="s">
        <v>182</v>
      </c>
      <c r="B18" s="22">
        <v>14.7</v>
      </c>
      <c r="C18" s="21"/>
      <c r="D18" s="21"/>
    </row>
    <row r="19" spans="1:10" x14ac:dyDescent="0.25">
      <c r="A19" s="23" t="s">
        <v>183</v>
      </c>
      <c r="B19" s="22">
        <v>8.1999999999999993</v>
      </c>
      <c r="C19" s="21"/>
      <c r="D19" s="21"/>
    </row>
    <row r="20" spans="1:10" x14ac:dyDescent="0.25">
      <c r="A20" s="23" t="s">
        <v>184</v>
      </c>
      <c r="B20" s="22">
        <v>29.4</v>
      </c>
      <c r="C20" s="21"/>
      <c r="D20" s="21"/>
    </row>
    <row r="21" spans="1:10" x14ac:dyDescent="0.25">
      <c r="A21" s="23" t="s">
        <v>185</v>
      </c>
      <c r="B21" s="22">
        <v>15.8</v>
      </c>
      <c r="C21" s="21"/>
      <c r="D21" s="21"/>
    </row>
    <row r="22" spans="1:10" x14ac:dyDescent="0.25">
      <c r="A22" s="23" t="s">
        <v>186</v>
      </c>
      <c r="B22" s="24">
        <v>12.2</v>
      </c>
      <c r="C22" s="21"/>
      <c r="D22" s="21"/>
    </row>
    <row r="23" spans="1:10" x14ac:dyDescent="0.25">
      <c r="A23" s="23" t="s">
        <v>187</v>
      </c>
      <c r="B23" s="22">
        <v>26.3</v>
      </c>
      <c r="C23" s="21"/>
      <c r="D23" s="21"/>
    </row>
    <row r="24" spans="1:10" x14ac:dyDescent="0.25">
      <c r="A24" s="23" t="s">
        <v>188</v>
      </c>
      <c r="B24" s="22">
        <v>17.5</v>
      </c>
      <c r="C24" s="21"/>
      <c r="D24" s="21"/>
      <c r="I24" s="25"/>
      <c r="J24" s="25"/>
    </row>
    <row r="25" spans="1:10" x14ac:dyDescent="0.25">
      <c r="A25" s="23" t="s">
        <v>189</v>
      </c>
      <c r="B25" s="22">
        <v>12.1</v>
      </c>
      <c r="C25" s="21"/>
      <c r="D25" s="21"/>
      <c r="I25" s="20"/>
      <c r="J25" s="20"/>
    </row>
    <row r="26" spans="1:10" x14ac:dyDescent="0.25">
      <c r="A26" s="23" t="s">
        <v>190</v>
      </c>
      <c r="B26" s="22">
        <v>20.6</v>
      </c>
      <c r="C26" s="21"/>
      <c r="D26" s="21"/>
    </row>
    <row r="27" spans="1:10" x14ac:dyDescent="0.25">
      <c r="A27" s="124" t="s">
        <v>9</v>
      </c>
      <c r="B27" s="125">
        <v>15</v>
      </c>
      <c r="C27" s="21"/>
      <c r="D27" s="21"/>
    </row>
    <row r="28" spans="1:10" ht="18" customHeight="1" thickBot="1" x14ac:dyDescent="0.3">
      <c r="A28" s="48"/>
      <c r="B28" s="106"/>
    </row>
    <row r="29" spans="1:10" ht="45" customHeight="1" thickBot="1" x14ac:dyDescent="0.3">
      <c r="A29" s="158" t="s">
        <v>134</v>
      </c>
      <c r="B29" s="160"/>
      <c r="C29" s="7"/>
      <c r="D29" s="8"/>
    </row>
    <row r="30" spans="1:10" x14ac:dyDescent="0.25">
      <c r="A30" s="26" t="s">
        <v>10</v>
      </c>
      <c r="B30" s="105">
        <v>890</v>
      </c>
      <c r="C30" s="27"/>
      <c r="D30" s="27"/>
    </row>
    <row r="31" spans="1:10" x14ac:dyDescent="0.25">
      <c r="A31" s="28" t="s">
        <v>11</v>
      </c>
      <c r="B31" s="29">
        <v>12624</v>
      </c>
      <c r="C31" s="27"/>
      <c r="D31" s="27"/>
    </row>
    <row r="32" spans="1:10" x14ac:dyDescent="0.25">
      <c r="A32" s="28" t="s">
        <v>12</v>
      </c>
      <c r="B32" s="29">
        <v>1653</v>
      </c>
      <c r="C32" s="27"/>
      <c r="D32" s="27"/>
    </row>
    <row r="33" spans="1:5" x14ac:dyDescent="0.25">
      <c r="A33" s="28" t="s">
        <v>2</v>
      </c>
      <c r="B33" s="29">
        <v>729</v>
      </c>
      <c r="C33" s="27"/>
      <c r="D33" s="27"/>
    </row>
    <row r="34" spans="1:5" x14ac:dyDescent="0.25">
      <c r="A34" s="28" t="s">
        <v>13</v>
      </c>
      <c r="B34" s="29">
        <v>399</v>
      </c>
      <c r="C34" s="27"/>
      <c r="D34" s="27"/>
    </row>
    <row r="35" spans="1:5" x14ac:dyDescent="0.25">
      <c r="A35" s="28" t="s">
        <v>14</v>
      </c>
      <c r="B35" s="29">
        <v>401</v>
      </c>
      <c r="C35" s="27"/>
      <c r="D35" s="27"/>
    </row>
    <row r="36" spans="1:5" x14ac:dyDescent="0.25">
      <c r="A36" s="28" t="s">
        <v>15</v>
      </c>
      <c r="B36" s="29">
        <v>7171</v>
      </c>
      <c r="C36" s="27"/>
      <c r="D36" s="27"/>
    </row>
    <row r="37" spans="1:5" x14ac:dyDescent="0.25">
      <c r="A37" s="28" t="s">
        <v>16</v>
      </c>
      <c r="B37" s="29">
        <v>805</v>
      </c>
      <c r="C37" s="27"/>
      <c r="D37" s="27"/>
    </row>
    <row r="38" spans="1:5" x14ac:dyDescent="0.25">
      <c r="A38" s="132" t="s">
        <v>17</v>
      </c>
      <c r="B38" s="133">
        <f>SUM(B30:B37)</f>
        <v>24672</v>
      </c>
      <c r="C38" s="27"/>
      <c r="D38" s="27"/>
    </row>
    <row r="39" spans="1:5" ht="18" customHeight="1" thickBot="1" x14ac:dyDescent="0.3"/>
    <row r="40" spans="1:5" ht="44.25" customHeight="1" thickBot="1" x14ac:dyDescent="0.3">
      <c r="A40" s="158" t="s">
        <v>18</v>
      </c>
      <c r="B40" s="160"/>
      <c r="C40" s="16"/>
      <c r="D40" s="17"/>
    </row>
    <row r="41" spans="1:5" x14ac:dyDescent="0.25">
      <c r="A41" s="26" t="s">
        <v>3</v>
      </c>
      <c r="B41" s="30">
        <v>28.1</v>
      </c>
      <c r="C41" s="21"/>
      <c r="D41" s="21"/>
    </row>
    <row r="42" spans="1:5" x14ac:dyDescent="0.25">
      <c r="A42" s="28" t="s">
        <v>4</v>
      </c>
      <c r="B42" s="131" t="s">
        <v>205</v>
      </c>
      <c r="C42" s="21"/>
      <c r="D42" s="21"/>
    </row>
    <row r="43" spans="1:5" x14ac:dyDescent="0.25">
      <c r="A43" s="28" t="s">
        <v>5</v>
      </c>
      <c r="B43" s="131" t="s">
        <v>205</v>
      </c>
      <c r="C43" s="21"/>
      <c r="D43" s="21"/>
    </row>
    <row r="44" spans="1:5" x14ac:dyDescent="0.25">
      <c r="A44" s="28" t="s">
        <v>168</v>
      </c>
      <c r="B44" s="131" t="s">
        <v>205</v>
      </c>
      <c r="C44" s="21"/>
      <c r="D44" s="21"/>
    </row>
    <row r="45" spans="1:5" x14ac:dyDescent="0.25">
      <c r="A45" s="28" t="s">
        <v>7</v>
      </c>
      <c r="B45" s="30">
        <v>28.75</v>
      </c>
      <c r="C45" s="21"/>
      <c r="D45" s="21"/>
    </row>
    <row r="46" spans="1:5" x14ac:dyDescent="0.25">
      <c r="A46" s="28" t="s">
        <v>24</v>
      </c>
      <c r="B46" s="131">
        <v>37.5</v>
      </c>
      <c r="C46" s="21"/>
      <c r="D46" s="21"/>
    </row>
    <row r="47" spans="1:5" ht="22.5" customHeight="1" thickBot="1" x14ac:dyDescent="0.3"/>
    <row r="48" spans="1:5" ht="38.25" customHeight="1" thickBot="1" x14ac:dyDescent="0.3">
      <c r="A48" s="166" t="s">
        <v>135</v>
      </c>
      <c r="B48" s="167"/>
      <c r="C48" s="167"/>
      <c r="D48" s="167"/>
      <c r="E48" s="168"/>
    </row>
    <row r="49" spans="1:5" ht="15.75" thickBot="1" x14ac:dyDescent="0.3">
      <c r="A49" s="156" t="s">
        <v>25</v>
      </c>
      <c r="B49" s="163" t="s">
        <v>26</v>
      </c>
      <c r="C49" s="164"/>
      <c r="D49" s="165"/>
      <c r="E49" s="154" t="s">
        <v>17</v>
      </c>
    </row>
    <row r="50" spans="1:5" ht="15.75" thickBot="1" x14ac:dyDescent="0.3">
      <c r="A50" s="157"/>
      <c r="B50" s="108" t="s">
        <v>27</v>
      </c>
      <c r="C50" s="108" t="s">
        <v>28</v>
      </c>
      <c r="D50" s="107" t="s">
        <v>16</v>
      </c>
      <c r="E50" s="155"/>
    </row>
    <row r="51" spans="1:5" x14ac:dyDescent="0.25">
      <c r="A51" s="10" t="s">
        <v>2</v>
      </c>
      <c r="B51" s="137">
        <v>0</v>
      </c>
      <c r="C51" s="137">
        <v>0</v>
      </c>
      <c r="D51" s="32">
        <f>E51-SUM(B51:C51)</f>
        <v>0</v>
      </c>
      <c r="E51" s="33">
        <v>0</v>
      </c>
    </row>
    <row r="52" spans="1:5" x14ac:dyDescent="0.25">
      <c r="A52" s="13" t="s">
        <v>3</v>
      </c>
      <c r="B52" s="137">
        <v>0</v>
      </c>
      <c r="C52" s="137">
        <v>0</v>
      </c>
      <c r="D52" s="32">
        <f t="shared" ref="D52:D59" si="0">E52-SUM(B52:C52)</f>
        <v>1</v>
      </c>
      <c r="E52" s="33">
        <v>1</v>
      </c>
    </row>
    <row r="53" spans="1:5" x14ac:dyDescent="0.25">
      <c r="A53" s="13" t="s">
        <v>4</v>
      </c>
      <c r="B53" s="137">
        <v>0</v>
      </c>
      <c r="C53" s="137">
        <v>0</v>
      </c>
      <c r="D53" s="32">
        <f t="shared" si="0"/>
        <v>2</v>
      </c>
      <c r="E53" s="33">
        <v>2</v>
      </c>
    </row>
    <row r="54" spans="1:5" x14ac:dyDescent="0.25">
      <c r="A54" s="13" t="s">
        <v>5</v>
      </c>
      <c r="B54" s="137">
        <v>0</v>
      </c>
      <c r="C54" s="137">
        <v>0</v>
      </c>
      <c r="D54" s="32">
        <f t="shared" si="0"/>
        <v>0</v>
      </c>
      <c r="E54" s="33">
        <v>0</v>
      </c>
    </row>
    <row r="55" spans="1:5" x14ac:dyDescent="0.25">
      <c r="A55" s="13" t="s">
        <v>6</v>
      </c>
      <c r="B55" s="137">
        <v>0</v>
      </c>
      <c r="C55" s="137">
        <v>0</v>
      </c>
      <c r="D55" s="32">
        <f t="shared" si="0"/>
        <v>4</v>
      </c>
      <c r="E55" s="33">
        <v>4</v>
      </c>
    </row>
    <row r="56" spans="1:5" x14ac:dyDescent="0.25">
      <c r="A56" s="13" t="s">
        <v>7</v>
      </c>
      <c r="B56" s="137">
        <v>0</v>
      </c>
      <c r="C56" s="137">
        <v>0</v>
      </c>
      <c r="D56" s="32">
        <f t="shared" si="0"/>
        <v>1</v>
      </c>
      <c r="E56" s="33">
        <v>1</v>
      </c>
    </row>
    <row r="57" spans="1:5" x14ac:dyDescent="0.25">
      <c r="A57" s="13" t="s">
        <v>29</v>
      </c>
      <c r="B57" s="137">
        <v>0</v>
      </c>
      <c r="C57" s="137">
        <v>0</v>
      </c>
      <c r="D57" s="32">
        <f t="shared" si="0"/>
        <v>0</v>
      </c>
      <c r="E57" s="33">
        <v>0</v>
      </c>
    </row>
    <row r="58" spans="1:5" x14ac:dyDescent="0.25">
      <c r="A58" s="13" t="s">
        <v>8</v>
      </c>
      <c r="B58" s="137">
        <v>0</v>
      </c>
      <c r="C58" s="137">
        <v>1</v>
      </c>
      <c r="D58" s="32">
        <f t="shared" si="0"/>
        <v>3</v>
      </c>
      <c r="E58" s="33">
        <v>4</v>
      </c>
    </row>
    <row r="59" spans="1:5" s="20" customFormat="1" x14ac:dyDescent="0.25">
      <c r="A59" s="134" t="s">
        <v>17</v>
      </c>
      <c r="B59" s="148">
        <v>0</v>
      </c>
      <c r="C59" s="148">
        <v>1</v>
      </c>
      <c r="D59" s="149">
        <f t="shared" si="0"/>
        <v>11</v>
      </c>
      <c r="E59" s="148">
        <v>12</v>
      </c>
    </row>
    <row r="60" spans="1:5" ht="30" customHeight="1" thickBot="1" x14ac:dyDescent="0.3">
      <c r="C60" s="16"/>
    </row>
    <row r="61" spans="1:5" ht="36" customHeight="1" thickBot="1" x14ac:dyDescent="0.3">
      <c r="A61" s="158" t="s">
        <v>136</v>
      </c>
      <c r="B61" s="159"/>
      <c r="C61" s="160"/>
    </row>
    <row r="62" spans="1:5" ht="15.75" thickBot="1" x14ac:dyDescent="0.3">
      <c r="A62" s="113"/>
      <c r="B62" s="53" t="s">
        <v>30</v>
      </c>
      <c r="C62" s="127" t="s">
        <v>31</v>
      </c>
    </row>
    <row r="63" spans="1:5" x14ac:dyDescent="0.25">
      <c r="A63" s="26" t="s">
        <v>2</v>
      </c>
      <c r="B63" s="136">
        <v>4</v>
      </c>
      <c r="C63" s="123">
        <v>7</v>
      </c>
    </row>
    <row r="64" spans="1:5" x14ac:dyDescent="0.25">
      <c r="A64" s="28" t="s">
        <v>19</v>
      </c>
      <c r="B64" s="136">
        <v>94</v>
      </c>
      <c r="C64" s="136">
        <v>43</v>
      </c>
    </row>
    <row r="65" spans="1:3" x14ac:dyDescent="0.25">
      <c r="A65" s="28" t="s">
        <v>20</v>
      </c>
      <c r="B65" s="123">
        <v>1</v>
      </c>
      <c r="C65" s="123" t="s">
        <v>205</v>
      </c>
    </row>
    <row r="66" spans="1:3" x14ac:dyDescent="0.25">
      <c r="A66" s="28" t="s">
        <v>22</v>
      </c>
      <c r="B66" s="123" t="s">
        <v>205</v>
      </c>
      <c r="C66" s="123">
        <v>2</v>
      </c>
    </row>
    <row r="67" spans="1:3" x14ac:dyDescent="0.25">
      <c r="A67" s="28" t="s">
        <v>21</v>
      </c>
      <c r="B67" s="136">
        <v>6</v>
      </c>
      <c r="C67" s="123" t="s">
        <v>205</v>
      </c>
    </row>
    <row r="68" spans="1:3" x14ac:dyDescent="0.25">
      <c r="A68" s="28" t="s">
        <v>23</v>
      </c>
      <c r="B68" s="136">
        <v>68</v>
      </c>
      <c r="C68" s="136">
        <v>4</v>
      </c>
    </row>
    <row r="69" spans="1:3" x14ac:dyDescent="0.25">
      <c r="A69" s="28" t="s">
        <v>32</v>
      </c>
      <c r="B69" s="136">
        <v>3</v>
      </c>
      <c r="C69" s="136">
        <v>41</v>
      </c>
    </row>
    <row r="70" spans="1:3" x14ac:dyDescent="0.25">
      <c r="A70" s="28" t="s">
        <v>33</v>
      </c>
      <c r="B70" s="136">
        <f>180+75</f>
        <v>255</v>
      </c>
      <c r="C70" s="136">
        <f>46+135</f>
        <v>181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9" t="s">
        <v>173</v>
      </c>
      <c r="B1" s="180"/>
      <c r="C1" s="180"/>
      <c r="D1" s="180"/>
      <c r="E1" s="181"/>
      <c r="F1" s="34"/>
      <c r="G1" s="34"/>
      <c r="H1" s="34"/>
      <c r="I1" s="34"/>
    </row>
    <row r="2" spans="1:9" ht="15.75" customHeight="1" thickBot="1" x14ac:dyDescent="0.3">
      <c r="D2" s="109" t="s">
        <v>176</v>
      </c>
      <c r="E2" s="112" t="s">
        <v>177</v>
      </c>
    </row>
    <row r="3" spans="1:9" ht="15" customHeight="1" x14ac:dyDescent="0.25">
      <c r="A3" s="172" t="str">
        <f>'Rail Service (Item Nos. 1-6)'!A3</f>
        <v xml:space="preserve">Railroad: CPRS </v>
      </c>
      <c r="B3" s="175" t="str">
        <f>'Rail Service (Item Nos. 1-6)'!B3:B4</f>
        <v>Year:  2018</v>
      </c>
      <c r="C3" s="175" t="str">
        <f>'Rail Service (Item Nos. 1-6)'!C3</f>
        <v>Reporting Week: 51</v>
      </c>
      <c r="D3" s="35" t="s">
        <v>0</v>
      </c>
      <c r="E3" s="4">
        <f>'Rail Service (Item Nos. 1-6)'!E3</f>
        <v>43450</v>
      </c>
      <c r="F3" s="18"/>
      <c r="G3" s="16"/>
      <c r="H3" s="9"/>
      <c r="I3" s="36"/>
    </row>
    <row r="4" spans="1:9" ht="15.75" thickBot="1" x14ac:dyDescent="0.3">
      <c r="A4" s="173"/>
      <c r="B4" s="176"/>
      <c r="C4" s="176"/>
      <c r="D4" s="37" t="s">
        <v>1</v>
      </c>
      <c r="E4" s="6">
        <f>'Rail Service (Item Nos. 1-6)'!E4</f>
        <v>43456</v>
      </c>
      <c r="F4" s="18"/>
      <c r="G4" s="16"/>
      <c r="H4" s="9"/>
      <c r="I4" s="36"/>
    </row>
    <row r="5" spans="1:9" ht="15.75" thickBot="1" x14ac:dyDescent="0.3">
      <c r="A5" s="17"/>
      <c r="B5" s="17"/>
      <c r="C5" s="9"/>
    </row>
    <row r="6" spans="1:9" ht="125.25" customHeight="1" thickBot="1" x14ac:dyDescent="0.3">
      <c r="A6" s="182" t="s">
        <v>34</v>
      </c>
      <c r="B6" s="183"/>
      <c r="C6" s="183"/>
      <c r="D6" s="184"/>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4</v>
      </c>
      <c r="C18" s="40">
        <v>0</v>
      </c>
      <c r="D18" s="40">
        <v>4</v>
      </c>
    </row>
    <row r="19" spans="1:8" x14ac:dyDescent="0.25">
      <c r="A19" s="42" t="s">
        <v>49</v>
      </c>
      <c r="B19" s="40">
        <v>2</v>
      </c>
      <c r="C19" s="40">
        <v>0</v>
      </c>
      <c r="D19" s="40">
        <v>2</v>
      </c>
    </row>
    <row r="20" spans="1:8" x14ac:dyDescent="0.25">
      <c r="A20" s="42" t="s">
        <v>50</v>
      </c>
      <c r="B20" s="40">
        <v>5</v>
      </c>
      <c r="C20" s="40">
        <v>0</v>
      </c>
      <c r="D20" s="40">
        <v>5</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0</v>
      </c>
      <c r="C28" s="40">
        <v>0</v>
      </c>
      <c r="D28" s="40">
        <v>0</v>
      </c>
    </row>
    <row r="29" spans="1:8" x14ac:dyDescent="0.25">
      <c r="A29" s="42" t="s">
        <v>59</v>
      </c>
      <c r="B29" s="40">
        <v>518</v>
      </c>
      <c r="C29" s="40">
        <v>105</v>
      </c>
      <c r="D29" s="40">
        <v>413</v>
      </c>
      <c r="H29" s="147"/>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1509</v>
      </c>
      <c r="C34" s="40">
        <v>1159</v>
      </c>
      <c r="D34" s="40">
        <v>350</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0</v>
      </c>
      <c r="C54" s="40">
        <v>0</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6" t="s">
        <v>17</v>
      </c>
      <c r="B57" s="150">
        <f>SUM(B9:B56)</f>
        <v>2042</v>
      </c>
      <c r="C57" s="150">
        <f>SUM(C9:C56)</f>
        <v>1264</v>
      </c>
      <c r="D57" s="150">
        <f>SUM(D9:D56)</f>
        <v>778</v>
      </c>
      <c r="H57" s="147"/>
      <c r="I57" s="147"/>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8"/>
      <c r="D87" s="178"/>
      <c r="E87" s="178"/>
      <c r="F87" s="178"/>
      <c r="G87" s="178"/>
      <c r="H87" s="178"/>
      <c r="I87" s="178"/>
      <c r="J87" s="178"/>
      <c r="K87" s="178"/>
      <c r="L87" s="178"/>
      <c r="M87" s="178"/>
      <c r="N87" s="178"/>
      <c r="O87" s="178"/>
      <c r="P87" s="178"/>
      <c r="Q87" s="178"/>
    </row>
    <row r="88" spans="1:17" x14ac:dyDescent="0.25">
      <c r="A88" s="48"/>
      <c r="B88" s="48"/>
      <c r="C88" s="178"/>
      <c r="D88" s="178"/>
      <c r="E88" s="178"/>
      <c r="F88" s="178"/>
      <c r="G88" s="178"/>
      <c r="H88" s="178"/>
      <c r="I88" s="178"/>
      <c r="J88" s="178"/>
      <c r="K88" s="178"/>
      <c r="L88" s="178"/>
      <c r="M88" s="178"/>
      <c r="N88" s="178"/>
      <c r="O88" s="178"/>
      <c r="P88" s="178"/>
      <c r="Q88" s="178"/>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8"/>
      <c r="D116" s="178"/>
      <c r="E116" s="178"/>
      <c r="F116" s="178"/>
      <c r="G116" s="178"/>
      <c r="H116" s="178"/>
      <c r="I116" s="178"/>
      <c r="J116" s="178"/>
      <c r="K116" s="178"/>
      <c r="L116" s="178"/>
      <c r="M116" s="178"/>
      <c r="N116" s="178"/>
      <c r="O116" s="178"/>
      <c r="P116" s="178"/>
      <c r="Q116" s="178"/>
    </row>
    <row r="117" spans="1:17" x14ac:dyDescent="0.25">
      <c r="A117" s="48"/>
      <c r="B117" s="48"/>
      <c r="C117" s="178"/>
      <c r="D117" s="178"/>
      <c r="E117" s="178"/>
      <c r="F117" s="178"/>
      <c r="G117" s="178"/>
      <c r="H117" s="178"/>
      <c r="I117" s="178"/>
      <c r="J117" s="178"/>
      <c r="K117" s="178"/>
      <c r="L117" s="178"/>
      <c r="M117" s="178"/>
      <c r="N117" s="178"/>
      <c r="O117" s="178"/>
      <c r="P117" s="178"/>
      <c r="Q117" s="178"/>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9" t="s">
        <v>173</v>
      </c>
      <c r="B1" s="180"/>
      <c r="C1" s="180"/>
      <c r="D1" s="180"/>
      <c r="E1" s="181"/>
      <c r="F1" s="51"/>
    </row>
    <row r="2" spans="1:6" ht="18" customHeight="1" thickBot="1" x14ac:dyDescent="0.3">
      <c r="D2" s="113" t="s">
        <v>176</v>
      </c>
      <c r="E2" s="114" t="s">
        <v>177</v>
      </c>
    </row>
    <row r="3" spans="1:6" x14ac:dyDescent="0.25">
      <c r="A3" s="172" t="str">
        <f>'Rail Service (Item Nos. 1-6)'!A3</f>
        <v xml:space="preserve">Railroad: CPRS </v>
      </c>
      <c r="B3" s="156" t="str">
        <f>'Rail Service (Item Nos. 1-6)'!B3:B4</f>
        <v>Year:  2018</v>
      </c>
      <c r="C3" s="175" t="str">
        <f>'Rail Service (Item Nos. 1-6)'!C3</f>
        <v>Reporting Week: 51</v>
      </c>
      <c r="D3" s="4">
        <f>'Rail Service (Item Nos. 1-6)'!E3</f>
        <v>43450</v>
      </c>
      <c r="F3" s="16"/>
    </row>
    <row r="4" spans="1:6" ht="15.75" thickBot="1" x14ac:dyDescent="0.3">
      <c r="A4" s="173"/>
      <c r="B4" s="174"/>
      <c r="C4" s="176"/>
      <c r="D4" s="6">
        <f>'Rail Service (Item Nos. 1-6)'!E4</f>
        <v>43456</v>
      </c>
      <c r="F4" s="16"/>
    </row>
    <row r="5" spans="1:6" ht="15.75" thickBot="1" x14ac:dyDescent="0.3"/>
    <row r="6" spans="1:6" s="52" customFormat="1" ht="42.75" customHeight="1" thickBot="1" x14ac:dyDescent="0.3">
      <c r="A6" s="182" t="s">
        <v>172</v>
      </c>
      <c r="B6" s="183"/>
      <c r="C6" s="183"/>
      <c r="D6" s="183"/>
      <c r="E6" s="187"/>
    </row>
    <row r="7" spans="1:6" ht="15.75" thickBot="1" x14ac:dyDescent="0.3"/>
    <row r="8" spans="1:6" ht="42" customHeight="1" thickBot="1" x14ac:dyDescent="0.3">
      <c r="A8" s="53" t="s">
        <v>35</v>
      </c>
      <c r="B8" s="31" t="s">
        <v>87</v>
      </c>
      <c r="C8" s="31" t="s">
        <v>88</v>
      </c>
      <c r="D8" s="185" t="s">
        <v>169</v>
      </c>
      <c r="E8" s="186"/>
    </row>
    <row r="9" spans="1:6" ht="39.75" customHeight="1" thickBot="1" x14ac:dyDescent="0.3">
      <c r="A9" s="141"/>
      <c r="B9" s="142"/>
      <c r="C9" s="142"/>
      <c r="D9" s="31" t="s">
        <v>89</v>
      </c>
      <c r="E9" s="31" t="s">
        <v>90</v>
      </c>
    </row>
    <row r="10" spans="1:6" x14ac:dyDescent="0.25">
      <c r="A10" s="139" t="s">
        <v>39</v>
      </c>
      <c r="B10" s="143"/>
      <c r="C10" s="143"/>
      <c r="D10" s="143"/>
      <c r="E10" s="143"/>
    </row>
    <row r="11" spans="1:6" x14ac:dyDescent="0.25">
      <c r="A11" s="140" t="s">
        <v>40</v>
      </c>
      <c r="B11" s="144"/>
      <c r="C11" s="144"/>
      <c r="D11" s="144"/>
      <c r="E11" s="144"/>
    </row>
    <row r="12" spans="1:6" x14ac:dyDescent="0.25">
      <c r="A12" s="140" t="s">
        <v>41</v>
      </c>
      <c r="B12" s="143"/>
      <c r="C12" s="143"/>
      <c r="D12" s="143"/>
      <c r="E12" s="143"/>
    </row>
    <row r="13" spans="1:6" x14ac:dyDescent="0.25">
      <c r="A13" s="140" t="s">
        <v>42</v>
      </c>
      <c r="B13" s="144"/>
      <c r="C13" s="144"/>
      <c r="D13" s="144"/>
      <c r="E13" s="144"/>
    </row>
    <row r="14" spans="1:6" x14ac:dyDescent="0.25">
      <c r="A14" s="140" t="s">
        <v>43</v>
      </c>
      <c r="B14" s="143"/>
      <c r="C14" s="143"/>
      <c r="D14" s="143"/>
      <c r="E14" s="143"/>
    </row>
    <row r="15" spans="1:6" x14ac:dyDescent="0.25">
      <c r="A15" s="140" t="s">
        <v>44</v>
      </c>
      <c r="B15" s="144"/>
      <c r="C15" s="144"/>
      <c r="D15" s="144"/>
      <c r="E15" s="144"/>
    </row>
    <row r="16" spans="1:6" x14ac:dyDescent="0.25">
      <c r="A16" s="140" t="s">
        <v>45</v>
      </c>
      <c r="B16" s="143"/>
      <c r="C16" s="143"/>
      <c r="D16" s="143"/>
      <c r="E16" s="143"/>
    </row>
    <row r="17" spans="1:5" x14ac:dyDescent="0.25">
      <c r="A17" s="140" t="s">
        <v>46</v>
      </c>
      <c r="B17" s="144"/>
      <c r="C17" s="144"/>
      <c r="D17" s="144"/>
      <c r="E17" s="144"/>
    </row>
    <row r="18" spans="1:5" x14ac:dyDescent="0.25">
      <c r="A18" s="140" t="s">
        <v>47</v>
      </c>
      <c r="B18" s="143"/>
      <c r="C18" s="143"/>
      <c r="D18" s="143"/>
      <c r="E18" s="143"/>
    </row>
    <row r="19" spans="1:5" x14ac:dyDescent="0.25">
      <c r="A19" s="140" t="s">
        <v>48</v>
      </c>
      <c r="B19" s="144"/>
      <c r="C19" s="144"/>
      <c r="D19" s="144"/>
      <c r="E19" s="144"/>
    </row>
    <row r="20" spans="1:5" x14ac:dyDescent="0.25">
      <c r="A20" s="140" t="s">
        <v>49</v>
      </c>
      <c r="B20" s="143"/>
      <c r="C20" s="143"/>
      <c r="D20" s="143"/>
      <c r="E20" s="143"/>
    </row>
    <row r="21" spans="1:5" x14ac:dyDescent="0.25">
      <c r="A21" s="140" t="s">
        <v>50</v>
      </c>
      <c r="B21" s="144"/>
      <c r="C21" s="144"/>
      <c r="D21" s="144"/>
      <c r="E21" s="144"/>
    </row>
    <row r="22" spans="1:5" x14ac:dyDescent="0.25">
      <c r="A22" s="140" t="s">
        <v>51</v>
      </c>
      <c r="B22" s="143"/>
      <c r="C22" s="143"/>
      <c r="D22" s="143"/>
      <c r="E22" s="143"/>
    </row>
    <row r="23" spans="1:5" x14ac:dyDescent="0.25">
      <c r="A23" s="140" t="s">
        <v>52</v>
      </c>
      <c r="B23" s="144"/>
      <c r="C23" s="144"/>
      <c r="D23" s="144"/>
      <c r="E23" s="144"/>
    </row>
    <row r="24" spans="1:5" x14ac:dyDescent="0.25">
      <c r="A24" s="140" t="s">
        <v>53</v>
      </c>
      <c r="B24" s="143"/>
      <c r="C24" s="143"/>
      <c r="D24" s="143"/>
      <c r="E24" s="143"/>
    </row>
    <row r="25" spans="1:5" x14ac:dyDescent="0.25">
      <c r="A25" s="140" t="s">
        <v>54</v>
      </c>
      <c r="B25" s="144"/>
      <c r="C25" s="144"/>
      <c r="D25" s="144"/>
      <c r="E25" s="144"/>
    </row>
    <row r="26" spans="1:5" x14ac:dyDescent="0.25">
      <c r="A26" s="145" t="s">
        <v>55</v>
      </c>
      <c r="B26" s="143"/>
      <c r="C26" s="143"/>
      <c r="D26" s="143"/>
      <c r="E26" s="143"/>
    </row>
    <row r="27" spans="1:5" x14ac:dyDescent="0.25">
      <c r="A27" s="140" t="s">
        <v>56</v>
      </c>
      <c r="B27" s="144"/>
      <c r="C27" s="144"/>
      <c r="D27" s="144"/>
      <c r="E27" s="144"/>
    </row>
    <row r="28" spans="1:5" x14ac:dyDescent="0.25">
      <c r="A28" s="140" t="s">
        <v>57</v>
      </c>
      <c r="B28" s="143"/>
      <c r="C28" s="143"/>
      <c r="D28" s="143"/>
      <c r="E28" s="143"/>
    </row>
    <row r="29" spans="1:5" x14ac:dyDescent="0.25">
      <c r="A29" s="140" t="s">
        <v>58</v>
      </c>
      <c r="B29" s="144"/>
      <c r="C29" s="144"/>
      <c r="D29" s="144"/>
      <c r="E29" s="144"/>
    </row>
    <row r="30" spans="1:5" x14ac:dyDescent="0.25">
      <c r="A30" s="140" t="s">
        <v>59</v>
      </c>
      <c r="B30" s="146">
        <v>207</v>
      </c>
      <c r="C30" s="143">
        <v>257</v>
      </c>
      <c r="D30" s="143">
        <v>35</v>
      </c>
      <c r="E30" s="143"/>
    </row>
    <row r="31" spans="1:5" x14ac:dyDescent="0.25">
      <c r="A31" s="140" t="s">
        <v>60</v>
      </c>
      <c r="B31" s="144"/>
      <c r="C31" s="144"/>
      <c r="D31" s="144"/>
      <c r="E31" s="144"/>
    </row>
    <row r="32" spans="1:5" x14ac:dyDescent="0.25">
      <c r="A32" s="140" t="s">
        <v>61</v>
      </c>
      <c r="B32" s="143"/>
      <c r="C32" s="143"/>
      <c r="D32" s="143"/>
      <c r="E32" s="143"/>
    </row>
    <row r="33" spans="1:5" x14ac:dyDescent="0.25">
      <c r="A33" s="140" t="s">
        <v>62</v>
      </c>
      <c r="B33" s="144">
        <v>25</v>
      </c>
      <c r="C33" s="144">
        <v>100</v>
      </c>
      <c r="D33" s="144"/>
      <c r="E33" s="144"/>
    </row>
    <row r="34" spans="1:5" x14ac:dyDescent="0.25">
      <c r="A34" s="140" t="s">
        <v>63</v>
      </c>
      <c r="B34" s="143"/>
      <c r="C34" s="143"/>
      <c r="D34" s="143"/>
      <c r="E34" s="143"/>
    </row>
    <row r="35" spans="1:5" x14ac:dyDescent="0.25">
      <c r="A35" s="140" t="s">
        <v>64</v>
      </c>
      <c r="B35" s="143">
        <v>309</v>
      </c>
      <c r="C35" s="144">
        <v>1467</v>
      </c>
      <c r="D35" s="144">
        <v>78</v>
      </c>
      <c r="E35" s="144">
        <v>25</v>
      </c>
    </row>
    <row r="36" spans="1:5" x14ac:dyDescent="0.25">
      <c r="A36" s="140" t="s">
        <v>65</v>
      </c>
      <c r="B36" s="143"/>
      <c r="C36" s="143"/>
      <c r="D36" s="143"/>
      <c r="E36" s="143"/>
    </row>
    <row r="37" spans="1:5" x14ac:dyDescent="0.25">
      <c r="A37" s="140" t="s">
        <v>66</v>
      </c>
      <c r="B37" s="144"/>
      <c r="C37" s="144"/>
      <c r="D37" s="144"/>
      <c r="E37" s="144"/>
    </row>
    <row r="38" spans="1:5" x14ac:dyDescent="0.25">
      <c r="A38" s="140" t="s">
        <v>67</v>
      </c>
      <c r="B38" s="143"/>
      <c r="C38" s="143"/>
      <c r="D38" s="143"/>
      <c r="E38" s="143"/>
    </row>
    <row r="39" spans="1:5" x14ac:dyDescent="0.25">
      <c r="A39" s="140" t="s">
        <v>68</v>
      </c>
      <c r="B39" s="144"/>
      <c r="C39" s="144"/>
      <c r="D39" s="144"/>
      <c r="E39" s="144"/>
    </row>
    <row r="40" spans="1:5" x14ac:dyDescent="0.25">
      <c r="A40" s="140" t="s">
        <v>69</v>
      </c>
      <c r="B40" s="143"/>
      <c r="C40" s="143"/>
      <c r="D40" s="143"/>
      <c r="E40" s="143"/>
    </row>
    <row r="41" spans="1:5" x14ac:dyDescent="0.25">
      <c r="A41" s="140" t="s">
        <v>70</v>
      </c>
      <c r="B41" s="144"/>
      <c r="C41" s="144"/>
      <c r="D41" s="144"/>
      <c r="E41" s="144"/>
    </row>
    <row r="42" spans="1:5" x14ac:dyDescent="0.25">
      <c r="A42" s="145" t="s">
        <v>71</v>
      </c>
      <c r="B42" s="143"/>
      <c r="C42" s="143"/>
      <c r="D42" s="143"/>
      <c r="E42" s="143"/>
    </row>
    <row r="43" spans="1:5" x14ac:dyDescent="0.25">
      <c r="A43" s="140" t="s">
        <v>72</v>
      </c>
      <c r="B43" s="144"/>
      <c r="C43" s="144"/>
      <c r="D43" s="144"/>
      <c r="E43" s="144"/>
    </row>
    <row r="44" spans="1:5" x14ac:dyDescent="0.25">
      <c r="A44" s="140" t="s">
        <v>73</v>
      </c>
      <c r="B44" s="143"/>
      <c r="C44" s="143"/>
      <c r="D44" s="143"/>
      <c r="E44" s="143"/>
    </row>
    <row r="45" spans="1:5" x14ac:dyDescent="0.25">
      <c r="A45" s="140" t="s">
        <v>74</v>
      </c>
      <c r="B45" s="144"/>
      <c r="C45" s="144"/>
      <c r="D45" s="144"/>
      <c r="E45" s="144"/>
    </row>
    <row r="46" spans="1:5" x14ac:dyDescent="0.25">
      <c r="A46" s="140" t="s">
        <v>75</v>
      </c>
      <c r="B46" s="143"/>
      <c r="C46" s="143"/>
      <c r="D46" s="143"/>
      <c r="E46" s="143"/>
    </row>
    <row r="47" spans="1:5" x14ac:dyDescent="0.25">
      <c r="A47" s="140" t="s">
        <v>76</v>
      </c>
      <c r="B47" s="144"/>
      <c r="C47" s="144"/>
      <c r="D47" s="144"/>
      <c r="E47" s="144"/>
    </row>
    <row r="48" spans="1:5" x14ac:dyDescent="0.25">
      <c r="A48" s="140" t="s">
        <v>77</v>
      </c>
      <c r="B48" s="143"/>
      <c r="C48" s="143"/>
      <c r="D48" s="143"/>
      <c r="E48" s="143"/>
    </row>
    <row r="49" spans="1:5" x14ac:dyDescent="0.25">
      <c r="A49" s="140" t="s">
        <v>78</v>
      </c>
      <c r="B49" s="144"/>
      <c r="C49" s="144"/>
      <c r="D49" s="144"/>
      <c r="E49" s="144"/>
    </row>
    <row r="50" spans="1:5" x14ac:dyDescent="0.25">
      <c r="A50" s="140" t="s">
        <v>79</v>
      </c>
      <c r="B50" s="143"/>
      <c r="C50" s="143"/>
      <c r="D50" s="143"/>
      <c r="E50" s="143"/>
    </row>
    <row r="51" spans="1:5" x14ac:dyDescent="0.25">
      <c r="A51" s="140" t="s">
        <v>80</v>
      </c>
      <c r="B51" s="144"/>
      <c r="C51" s="144"/>
      <c r="D51" s="144"/>
      <c r="E51" s="144"/>
    </row>
    <row r="52" spans="1:5" x14ac:dyDescent="0.25">
      <c r="A52" s="140" t="s">
        <v>81</v>
      </c>
      <c r="B52" s="143"/>
      <c r="C52" s="143"/>
      <c r="D52" s="143"/>
      <c r="E52" s="143"/>
    </row>
    <row r="53" spans="1:5" x14ac:dyDescent="0.25">
      <c r="A53" s="140" t="s">
        <v>82</v>
      </c>
      <c r="B53" s="144"/>
      <c r="C53" s="144"/>
      <c r="D53" s="144"/>
      <c r="E53" s="144"/>
    </row>
    <row r="54" spans="1:5" x14ac:dyDescent="0.25">
      <c r="A54" s="140" t="s">
        <v>83</v>
      </c>
      <c r="B54" s="143"/>
      <c r="C54" s="143"/>
      <c r="D54" s="143"/>
      <c r="E54" s="143"/>
    </row>
    <row r="55" spans="1:5" x14ac:dyDescent="0.25">
      <c r="A55" s="140" t="s">
        <v>84</v>
      </c>
      <c r="B55" s="144"/>
      <c r="C55" s="144"/>
      <c r="D55" s="144"/>
      <c r="E55" s="144"/>
    </row>
    <row r="56" spans="1:5" x14ac:dyDescent="0.25">
      <c r="A56" s="140" t="s">
        <v>85</v>
      </c>
      <c r="B56" s="143"/>
      <c r="C56" s="143"/>
      <c r="D56" s="143"/>
      <c r="E56" s="143"/>
    </row>
    <row r="57" spans="1:5" x14ac:dyDescent="0.25">
      <c r="A57" s="140" t="s">
        <v>86</v>
      </c>
      <c r="B57" s="144"/>
      <c r="C57" s="144"/>
      <c r="D57" s="144"/>
      <c r="E57" s="144"/>
    </row>
    <row r="58" spans="1:5" x14ac:dyDescent="0.25">
      <c r="A58" s="145" t="s">
        <v>91</v>
      </c>
      <c r="B58" s="145">
        <f>SUM(B10:B57)</f>
        <v>541</v>
      </c>
      <c r="C58" s="145">
        <f t="shared" ref="C58:E58" si="0">SUM(C10:C57)</f>
        <v>1824</v>
      </c>
      <c r="D58" s="145">
        <f t="shared" si="0"/>
        <v>113</v>
      </c>
      <c r="E58" s="145">
        <f t="shared" si="0"/>
        <v>25</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9" t="s">
        <v>173</v>
      </c>
      <c r="B1" s="188"/>
      <c r="C1" s="188"/>
      <c r="D1" s="188"/>
      <c r="E1" s="189"/>
      <c r="F1" s="55"/>
      <c r="G1" s="55"/>
      <c r="H1" s="55"/>
    </row>
    <row r="2" spans="1:8" ht="16.5" customHeight="1" thickBot="1" x14ac:dyDescent="0.3">
      <c r="D2" s="116" t="s">
        <v>176</v>
      </c>
      <c r="E2" s="115" t="s">
        <v>177</v>
      </c>
    </row>
    <row r="3" spans="1:8" x14ac:dyDescent="0.25">
      <c r="A3" s="172" t="str">
        <f>'Rail Service (Item Nos. 1-6)'!A3</f>
        <v xml:space="preserve">Railroad: CPRS </v>
      </c>
      <c r="B3" s="156" t="str">
        <f>'Rail Service (Item Nos. 1-6)'!B3:B4</f>
        <v>Year:  2018</v>
      </c>
      <c r="C3" s="175" t="str">
        <f>'Rail Service (Item Nos. 1-6)'!C3</f>
        <v>Reporting Week: 51</v>
      </c>
      <c r="D3" s="56" t="s">
        <v>0</v>
      </c>
      <c r="E3" s="4">
        <f>'Rail Service (Item Nos. 1-6)'!E3</f>
        <v>43450</v>
      </c>
      <c r="F3" s="16"/>
      <c r="G3" s="9"/>
      <c r="H3" s="36"/>
    </row>
    <row r="4" spans="1:8" ht="15.75" thickBot="1" x14ac:dyDescent="0.3">
      <c r="A4" s="173"/>
      <c r="B4" s="174"/>
      <c r="C4" s="176"/>
      <c r="D4" s="57" t="s">
        <v>1</v>
      </c>
      <c r="E4" s="6">
        <f>'Rail Service (Item Nos. 1-6)'!E4</f>
        <v>43456</v>
      </c>
      <c r="F4" s="16"/>
      <c r="G4" s="9"/>
      <c r="H4" s="36"/>
    </row>
    <row r="5" spans="1:8" x14ac:dyDescent="0.25">
      <c r="E5" s="20"/>
    </row>
    <row r="6" spans="1:8" ht="15.75" thickBot="1" x14ac:dyDescent="0.3">
      <c r="A6" s="9"/>
    </row>
    <row r="7" spans="1:8" ht="47.25" customHeight="1" thickBot="1" x14ac:dyDescent="0.3">
      <c r="A7" s="190" t="s">
        <v>175</v>
      </c>
      <c r="B7" s="191"/>
      <c r="C7" s="192"/>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3" t="s">
        <v>178</v>
      </c>
      <c r="B16" s="194"/>
      <c r="C16" s="195"/>
    </row>
    <row r="17" spans="1:5" ht="25.5" customHeight="1" x14ac:dyDescent="0.25">
      <c r="A17" s="196"/>
      <c r="B17" s="197"/>
      <c r="C17" s="198"/>
    </row>
    <row r="18" spans="1:5" ht="30" customHeight="1" thickBot="1" x14ac:dyDescent="0.3"/>
    <row r="19" spans="1:5" ht="43.5" customHeight="1" thickBot="1" x14ac:dyDescent="0.3">
      <c r="A19" s="190" t="s">
        <v>174</v>
      </c>
      <c r="B19" s="191"/>
      <c r="C19" s="192"/>
      <c r="E19" s="20"/>
    </row>
    <row r="20" spans="1:5" ht="57.75" customHeight="1" thickBot="1" x14ac:dyDescent="0.3">
      <c r="A20" s="59" t="s">
        <v>95</v>
      </c>
      <c r="B20" s="60" t="s">
        <v>202</v>
      </c>
      <c r="C20" s="61" t="s">
        <v>203</v>
      </c>
    </row>
    <row r="21" spans="1:5" ht="15" customHeight="1" x14ac:dyDescent="0.25">
      <c r="A21" s="62" t="s">
        <v>191</v>
      </c>
      <c r="B21" s="63">
        <v>2.2000000000000002</v>
      </c>
      <c r="C21" s="138">
        <v>2.2000000000000002</v>
      </c>
    </row>
    <row r="22" spans="1:5" ht="15" customHeight="1" x14ac:dyDescent="0.25">
      <c r="A22" s="64" t="s">
        <v>16</v>
      </c>
      <c r="B22" s="65">
        <v>2.2000000000000002</v>
      </c>
      <c r="C22" s="138">
        <v>1.95</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9" t="s">
        <v>173</v>
      </c>
      <c r="B1" s="180"/>
      <c r="C1" s="180"/>
      <c r="D1" s="180"/>
      <c r="E1" s="181"/>
      <c r="F1" s="78"/>
      <c r="G1" s="78"/>
      <c r="H1" s="78"/>
      <c r="I1" s="78"/>
      <c r="J1" s="78"/>
      <c r="K1" s="78"/>
      <c r="L1" s="78"/>
      <c r="M1" s="78"/>
      <c r="N1" s="78"/>
    </row>
    <row r="2" spans="1:14" customFormat="1" ht="16.5" customHeight="1" thickBot="1" x14ac:dyDescent="0.3">
      <c r="D2" s="109" t="s">
        <v>176</v>
      </c>
      <c r="E2" s="112" t="s">
        <v>177</v>
      </c>
    </row>
    <row r="3" spans="1:14" customFormat="1" ht="15" x14ac:dyDescent="0.25">
      <c r="A3" s="172" t="str">
        <f>'Rail Service (Item Nos. 1-6)'!A3</f>
        <v xml:space="preserve">Railroad: CPRS </v>
      </c>
      <c r="B3" s="156" t="str">
        <f>'Rail Service (Item Nos. 1-6)'!B3:B4</f>
        <v>Year:  2018</v>
      </c>
      <c r="C3" s="175" t="str">
        <f>'Rail Service (Item Nos. 1-6)'!C3</f>
        <v>Reporting Week: 51</v>
      </c>
      <c r="D3" s="68" t="s">
        <v>0</v>
      </c>
      <c r="E3" s="4">
        <f>'Rail Service (Item Nos. 1-6)'!E3</f>
        <v>43450</v>
      </c>
      <c r="F3" s="16"/>
      <c r="G3" s="16"/>
      <c r="H3" s="9"/>
      <c r="I3" s="36"/>
    </row>
    <row r="4" spans="1:14" customFormat="1" ht="15.75" thickBot="1" x14ac:dyDescent="0.3">
      <c r="A4" s="173"/>
      <c r="B4" s="174"/>
      <c r="C4" s="176"/>
      <c r="D4" s="57" t="s">
        <v>1</v>
      </c>
      <c r="E4" s="6">
        <f>'Rail Service (Item Nos. 1-6)'!E4</f>
        <v>43456</v>
      </c>
      <c r="F4" s="16"/>
      <c r="G4" s="16"/>
      <c r="H4" s="9"/>
      <c r="I4" s="36"/>
    </row>
    <row r="5" spans="1:14" customFormat="1" ht="15.75" thickBot="1" x14ac:dyDescent="0.3">
      <c r="E5" s="20"/>
      <c r="F5" s="58"/>
    </row>
    <row r="6" spans="1:14" customFormat="1" ht="47.25" customHeight="1" thickBot="1" x14ac:dyDescent="0.3">
      <c r="A6" s="158" t="s">
        <v>167</v>
      </c>
      <c r="B6" s="159"/>
      <c r="C6" s="159"/>
      <c r="D6" s="159"/>
      <c r="E6" s="160"/>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2">
        <v>1073</v>
      </c>
      <c r="E9" s="152">
        <v>794</v>
      </c>
    </row>
    <row r="10" spans="1:14" x14ac:dyDescent="0.2">
      <c r="A10" s="75" t="s">
        <v>200</v>
      </c>
      <c r="B10" s="76" t="s">
        <v>20</v>
      </c>
      <c r="C10" s="76" t="s">
        <v>148</v>
      </c>
      <c r="D10" s="153">
        <v>50</v>
      </c>
      <c r="E10" s="152">
        <v>952</v>
      </c>
    </row>
    <row r="11" spans="1:14" x14ac:dyDescent="0.2">
      <c r="A11" s="75" t="s">
        <v>200</v>
      </c>
      <c r="B11" s="76" t="s">
        <v>105</v>
      </c>
      <c r="C11" s="75" t="s">
        <v>110</v>
      </c>
      <c r="D11" s="152">
        <v>65</v>
      </c>
      <c r="E11" s="153">
        <v>3</v>
      </c>
    </row>
    <row r="12" spans="1:14" x14ac:dyDescent="0.2">
      <c r="A12" s="75" t="s">
        <v>200</v>
      </c>
      <c r="B12" s="76" t="s">
        <v>107</v>
      </c>
      <c r="C12" s="76" t="s">
        <v>149</v>
      </c>
      <c r="D12" s="152">
        <v>1276</v>
      </c>
      <c r="E12" s="152">
        <v>13</v>
      </c>
    </row>
    <row r="13" spans="1:14" x14ac:dyDescent="0.2">
      <c r="A13" s="75" t="s">
        <v>200</v>
      </c>
      <c r="B13" s="76" t="s">
        <v>139</v>
      </c>
      <c r="C13" s="75" t="s">
        <v>150</v>
      </c>
      <c r="D13" s="152">
        <v>21</v>
      </c>
      <c r="E13" s="152">
        <v>57</v>
      </c>
    </row>
    <row r="14" spans="1:14" x14ac:dyDescent="0.2">
      <c r="A14" s="75" t="s">
        <v>200</v>
      </c>
      <c r="B14" s="76" t="s">
        <v>140</v>
      </c>
      <c r="C14" s="76" t="s">
        <v>151</v>
      </c>
      <c r="D14" s="152">
        <v>222</v>
      </c>
      <c r="E14" s="152">
        <v>74</v>
      </c>
    </row>
    <row r="15" spans="1:14" x14ac:dyDescent="0.2">
      <c r="A15" s="75" t="s">
        <v>200</v>
      </c>
      <c r="B15" s="76" t="s">
        <v>100</v>
      </c>
      <c r="C15" s="75" t="s">
        <v>152</v>
      </c>
      <c r="D15" s="152">
        <v>495</v>
      </c>
      <c r="E15" s="152">
        <v>105</v>
      </c>
    </row>
    <row r="16" spans="1:14" x14ac:dyDescent="0.2">
      <c r="A16" s="75" t="s">
        <v>200</v>
      </c>
      <c r="B16" s="76" t="s">
        <v>19</v>
      </c>
      <c r="C16" s="76" t="s">
        <v>153</v>
      </c>
      <c r="D16" s="152">
        <v>2095</v>
      </c>
      <c r="E16" s="152">
        <v>257</v>
      </c>
    </row>
    <row r="17" spans="1:17" x14ac:dyDescent="0.2">
      <c r="A17" s="75" t="s">
        <v>200</v>
      </c>
      <c r="B17" s="76" t="s">
        <v>106</v>
      </c>
      <c r="C17" s="75" t="s">
        <v>154</v>
      </c>
      <c r="D17" s="152">
        <v>249</v>
      </c>
      <c r="E17" s="152">
        <v>106</v>
      </c>
    </row>
    <row r="18" spans="1:17" x14ac:dyDescent="0.2">
      <c r="A18" s="75" t="s">
        <v>200</v>
      </c>
      <c r="B18" s="76" t="s">
        <v>103</v>
      </c>
      <c r="C18" s="76" t="s">
        <v>155</v>
      </c>
      <c r="D18" s="152">
        <v>12</v>
      </c>
      <c r="E18" s="152">
        <v>103</v>
      </c>
    </row>
    <row r="19" spans="1:17" x14ac:dyDescent="0.2">
      <c r="A19" s="75" t="s">
        <v>200</v>
      </c>
      <c r="B19" s="76" t="s">
        <v>104</v>
      </c>
      <c r="C19" s="75" t="s">
        <v>156</v>
      </c>
      <c r="D19" s="153" t="s">
        <v>205</v>
      </c>
      <c r="E19" s="153" t="s">
        <v>205</v>
      </c>
    </row>
    <row r="20" spans="1:17" x14ac:dyDescent="0.2">
      <c r="A20" s="75" t="s">
        <v>200</v>
      </c>
      <c r="B20" s="76" t="s">
        <v>141</v>
      </c>
      <c r="C20" s="76" t="s">
        <v>157</v>
      </c>
      <c r="D20" s="152">
        <v>216</v>
      </c>
      <c r="E20" s="152">
        <v>196</v>
      </c>
    </row>
    <row r="21" spans="1:17" x14ac:dyDescent="0.2">
      <c r="A21" s="75" t="s">
        <v>200</v>
      </c>
      <c r="B21" s="76" t="s">
        <v>142</v>
      </c>
      <c r="C21" s="75" t="s">
        <v>158</v>
      </c>
      <c r="D21" s="152">
        <v>23</v>
      </c>
      <c r="E21" s="152">
        <v>279</v>
      </c>
    </row>
    <row r="22" spans="1:17" x14ac:dyDescent="0.2">
      <c r="A22" s="75" t="s">
        <v>200</v>
      </c>
      <c r="B22" s="76" t="s">
        <v>143</v>
      </c>
      <c r="C22" s="76" t="s">
        <v>159</v>
      </c>
      <c r="D22" s="152">
        <v>6</v>
      </c>
      <c r="E22" s="152">
        <v>4</v>
      </c>
    </row>
    <row r="23" spans="1:17" x14ac:dyDescent="0.2">
      <c r="A23" s="75" t="s">
        <v>200</v>
      </c>
      <c r="B23" s="76" t="s">
        <v>144</v>
      </c>
      <c r="C23" s="75" t="s">
        <v>160</v>
      </c>
      <c r="D23" s="152">
        <v>174</v>
      </c>
      <c r="E23" s="152">
        <v>151</v>
      </c>
    </row>
    <row r="24" spans="1:17" x14ac:dyDescent="0.2">
      <c r="A24" s="75" t="s">
        <v>200</v>
      </c>
      <c r="B24" s="76" t="s">
        <v>102</v>
      </c>
      <c r="C24" s="76" t="s">
        <v>161</v>
      </c>
      <c r="D24" s="153" t="s">
        <v>205</v>
      </c>
      <c r="E24" s="152">
        <v>15</v>
      </c>
    </row>
    <row r="25" spans="1:17" x14ac:dyDescent="0.2">
      <c r="A25" s="75" t="s">
        <v>200</v>
      </c>
      <c r="B25" s="76" t="s">
        <v>145</v>
      </c>
      <c r="C25" s="75" t="s">
        <v>162</v>
      </c>
      <c r="D25" s="152">
        <v>19</v>
      </c>
      <c r="E25" s="152">
        <v>193</v>
      </c>
    </row>
    <row r="26" spans="1:17" x14ac:dyDescent="0.2">
      <c r="A26" s="75" t="s">
        <v>200</v>
      </c>
      <c r="B26" s="76" t="s">
        <v>108</v>
      </c>
      <c r="C26" s="76" t="s">
        <v>163</v>
      </c>
      <c r="D26" s="152">
        <v>62</v>
      </c>
      <c r="E26" s="152">
        <v>197</v>
      </c>
    </row>
    <row r="27" spans="1:17" x14ac:dyDescent="0.2">
      <c r="A27" s="75" t="s">
        <v>200</v>
      </c>
      <c r="B27" s="76" t="s">
        <v>146</v>
      </c>
      <c r="C27" s="75" t="s">
        <v>164</v>
      </c>
      <c r="D27" s="152">
        <v>58</v>
      </c>
      <c r="E27" s="153">
        <v>10</v>
      </c>
    </row>
    <row r="28" spans="1:17" x14ac:dyDescent="0.2">
      <c r="A28" s="75" t="s">
        <v>200</v>
      </c>
      <c r="B28" s="76" t="s">
        <v>33</v>
      </c>
      <c r="C28" s="76" t="s">
        <v>112</v>
      </c>
      <c r="D28" s="152">
        <v>194</v>
      </c>
      <c r="E28" s="152">
        <v>107</v>
      </c>
    </row>
    <row r="29" spans="1:17" x14ac:dyDescent="0.2">
      <c r="A29" s="75" t="s">
        <v>200</v>
      </c>
      <c r="B29" s="76" t="s">
        <v>109</v>
      </c>
      <c r="C29" s="76" t="s">
        <v>165</v>
      </c>
      <c r="D29" s="152">
        <v>3608</v>
      </c>
      <c r="E29" s="152">
        <v>151</v>
      </c>
    </row>
    <row r="30" spans="1:17" ht="12.75" customHeight="1" x14ac:dyDescent="0.2">
      <c r="A30" s="75" t="s">
        <v>200</v>
      </c>
      <c r="B30" s="76" t="s">
        <v>111</v>
      </c>
      <c r="C30" s="76" t="s">
        <v>166</v>
      </c>
      <c r="D30" s="153" t="s">
        <v>205</v>
      </c>
      <c r="E30" s="153" t="s">
        <v>205</v>
      </c>
      <c r="H30" s="104"/>
    </row>
    <row r="31" spans="1:17" ht="30" customHeight="1" thickBot="1" x14ac:dyDescent="0.25"/>
    <row r="32" spans="1:17" ht="48.75" customHeight="1" thickBot="1" x14ac:dyDescent="0.25">
      <c r="A32" s="158" t="s">
        <v>198</v>
      </c>
      <c r="B32" s="159"/>
      <c r="C32" s="159"/>
      <c r="D32" s="159"/>
      <c r="E32" s="160"/>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51">
        <v>84</v>
      </c>
      <c r="E35" s="151">
        <v>63</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199" t="s">
        <v>173</v>
      </c>
      <c r="B1" s="200"/>
      <c r="C1" s="200"/>
      <c r="D1" s="200"/>
      <c r="E1" s="201"/>
      <c r="F1" s="79"/>
      <c r="G1" s="80"/>
      <c r="H1" s="80"/>
      <c r="I1" s="80"/>
      <c r="J1" s="80"/>
      <c r="K1" s="80"/>
      <c r="L1" s="80"/>
    </row>
    <row r="2" spans="1:12" ht="15.75" thickBot="1" x14ac:dyDescent="0.3">
      <c r="A2" s="82"/>
      <c r="B2" s="82"/>
      <c r="C2" s="82"/>
      <c r="D2" s="109" t="s">
        <v>176</v>
      </c>
      <c r="E2" s="112" t="s">
        <v>177</v>
      </c>
      <c r="F2" s="82"/>
      <c r="G2" s="82"/>
      <c r="H2" s="82"/>
      <c r="I2" s="82"/>
      <c r="J2" s="82"/>
      <c r="K2" s="82"/>
      <c r="L2" s="82"/>
    </row>
    <row r="3" spans="1:12" ht="15" x14ac:dyDescent="0.25">
      <c r="A3" s="172" t="str">
        <f>'Rail Service (Item Nos. 1-6)'!A3</f>
        <v xml:space="preserve">Railroad: CPRS </v>
      </c>
      <c r="B3" s="156" t="str">
        <f>'Rail Service (Item Nos. 1-6)'!B3:B4</f>
        <v>Year:  2018</v>
      </c>
      <c r="C3" s="175" t="str">
        <f>'Rail Service (Item Nos. 1-6)'!C3</f>
        <v>Reporting Week: 51</v>
      </c>
      <c r="D3" s="83" t="s">
        <v>0</v>
      </c>
      <c r="E3" s="84">
        <f>'Rail Service (Item Nos. 1-6)'!E3</f>
        <v>43450</v>
      </c>
      <c r="F3" s="202"/>
      <c r="G3" s="202"/>
      <c r="H3" s="203"/>
      <c r="I3" s="203"/>
      <c r="J3" s="85"/>
      <c r="K3" s="86"/>
      <c r="L3" s="87"/>
    </row>
    <row r="4" spans="1:12" ht="15.75" thickBot="1" x14ac:dyDescent="0.3">
      <c r="A4" s="173"/>
      <c r="B4" s="174"/>
      <c r="C4" s="176"/>
      <c r="D4" s="88" t="s">
        <v>1</v>
      </c>
      <c r="E4" s="89">
        <f>'Rail Service (Item Nos. 1-6)'!E4</f>
        <v>43456</v>
      </c>
      <c r="F4" s="202"/>
      <c r="G4" s="202"/>
      <c r="H4" s="203"/>
      <c r="I4" s="203"/>
      <c r="J4" s="85"/>
      <c r="K4" s="86"/>
      <c r="L4" s="87"/>
    </row>
    <row r="5" spans="1:12" ht="15.75" thickBot="1" x14ac:dyDescent="0.3">
      <c r="A5" s="90"/>
      <c r="B5" s="91"/>
      <c r="C5" s="91"/>
      <c r="D5" s="92"/>
      <c r="E5" s="93"/>
      <c r="F5" s="90"/>
      <c r="G5" s="90"/>
      <c r="H5" s="94"/>
      <c r="I5" s="94"/>
      <c r="J5" s="85"/>
      <c r="K5" s="86"/>
      <c r="L5" s="87"/>
    </row>
    <row r="6" spans="1:12" ht="15.75" thickBot="1" x14ac:dyDescent="0.3">
      <c r="A6" s="204" t="s">
        <v>113</v>
      </c>
      <c r="B6" s="205"/>
      <c r="C6" s="91"/>
      <c r="D6" s="92"/>
      <c r="E6" s="93"/>
      <c r="F6" s="90"/>
      <c r="G6" s="90"/>
      <c r="H6" s="94"/>
      <c r="I6" s="94"/>
      <c r="J6" s="85"/>
      <c r="K6" s="86"/>
      <c r="L6" s="87"/>
    </row>
    <row r="7" spans="1:12" ht="15.75" thickBot="1" x14ac:dyDescent="0.3">
      <c r="A7" s="82"/>
      <c r="B7" s="82"/>
      <c r="C7" s="82"/>
      <c r="D7" s="82"/>
      <c r="E7" s="82"/>
      <c r="F7" s="82"/>
      <c r="G7" s="82"/>
      <c r="H7" s="82"/>
      <c r="I7" s="82"/>
      <c r="J7" s="82"/>
      <c r="K7" s="82"/>
      <c r="L7" s="82"/>
    </row>
    <row r="8" spans="1:12" ht="17.25" customHeight="1" thickBot="1" x14ac:dyDescent="0.3">
      <c r="A8" s="206" t="s">
        <v>138</v>
      </c>
      <c r="B8" s="207"/>
      <c r="C8" s="82"/>
      <c r="D8" s="82"/>
      <c r="E8" s="82"/>
      <c r="F8" s="82"/>
      <c r="G8" s="82"/>
      <c r="H8" s="82"/>
      <c r="I8" s="82"/>
      <c r="J8" s="82"/>
      <c r="K8" s="82"/>
      <c r="L8" s="82"/>
    </row>
    <row r="9" spans="1:12" ht="15" x14ac:dyDescent="0.25">
      <c r="A9" s="95" t="s">
        <v>114</v>
      </c>
      <c r="B9" s="96"/>
      <c r="C9" s="82"/>
      <c r="D9" s="82"/>
      <c r="E9" s="82"/>
      <c r="F9" s="82"/>
      <c r="G9" s="82"/>
      <c r="H9" s="82"/>
      <c r="I9" s="82"/>
      <c r="J9" s="82"/>
      <c r="K9" s="82"/>
      <c r="L9" s="82"/>
    </row>
    <row r="10" spans="1:12" ht="15" x14ac:dyDescent="0.25">
      <c r="A10" s="97" t="s">
        <v>115</v>
      </c>
      <c r="B10" s="128">
        <v>1075</v>
      </c>
      <c r="C10" s="82"/>
      <c r="D10" s="82"/>
      <c r="E10" s="82"/>
      <c r="F10" s="82"/>
      <c r="G10" s="82"/>
      <c r="H10" s="82"/>
      <c r="I10" s="82"/>
      <c r="J10" s="82"/>
      <c r="K10" s="82"/>
      <c r="L10" s="82"/>
    </row>
    <row r="11" spans="1:12" ht="15" x14ac:dyDescent="0.25">
      <c r="A11" s="97" t="s">
        <v>116</v>
      </c>
      <c r="B11" s="128"/>
      <c r="C11" s="82"/>
      <c r="D11" s="82"/>
      <c r="E11" s="82"/>
      <c r="F11" s="82"/>
      <c r="G11" s="82"/>
      <c r="H11" s="82"/>
      <c r="I11" s="82"/>
      <c r="J11" s="82"/>
      <c r="K11" s="82"/>
      <c r="L11" s="82"/>
    </row>
    <row r="12" spans="1:12" ht="15" x14ac:dyDescent="0.25">
      <c r="A12" s="97" t="s">
        <v>117</v>
      </c>
      <c r="B12" s="128">
        <v>13</v>
      </c>
      <c r="C12" s="82"/>
      <c r="D12" s="82"/>
      <c r="E12" s="82"/>
      <c r="F12" s="82"/>
      <c r="G12" s="82"/>
      <c r="H12" s="82"/>
      <c r="I12" s="82"/>
      <c r="J12" s="82"/>
      <c r="K12" s="82"/>
      <c r="L12" s="82"/>
    </row>
    <row r="13" spans="1:12" ht="15" x14ac:dyDescent="0.25">
      <c r="A13" s="97" t="s">
        <v>118</v>
      </c>
      <c r="B13" s="128"/>
      <c r="C13" s="82"/>
      <c r="D13" s="82"/>
      <c r="E13" s="82"/>
      <c r="F13" s="82"/>
      <c r="G13" s="82"/>
      <c r="H13" s="82"/>
      <c r="I13" s="82"/>
      <c r="J13" s="82"/>
      <c r="K13" s="82"/>
      <c r="L13" s="82"/>
    </row>
    <row r="14" spans="1:12" ht="15" x14ac:dyDescent="0.25">
      <c r="A14" s="97" t="s">
        <v>119</v>
      </c>
      <c r="B14" s="128">
        <v>6</v>
      </c>
      <c r="C14" s="82"/>
      <c r="D14" s="82"/>
      <c r="E14" s="82"/>
      <c r="F14" s="82"/>
      <c r="G14" s="82"/>
      <c r="H14" s="82"/>
      <c r="I14" s="82"/>
      <c r="J14" s="82"/>
      <c r="K14" s="82"/>
      <c r="L14" s="82"/>
    </row>
    <row r="15" spans="1:12" ht="15" x14ac:dyDescent="0.25">
      <c r="A15" s="97" t="s">
        <v>120</v>
      </c>
      <c r="B15" s="128"/>
      <c r="C15" s="82"/>
      <c r="D15" s="82"/>
      <c r="E15" s="82"/>
      <c r="F15" s="82"/>
      <c r="G15" s="82"/>
      <c r="H15" s="82"/>
      <c r="I15" s="82"/>
      <c r="J15" s="82"/>
      <c r="K15" s="82"/>
      <c r="L15" s="82"/>
    </row>
    <row r="16" spans="1:12" ht="15" x14ac:dyDescent="0.25">
      <c r="A16" s="97" t="s">
        <v>121</v>
      </c>
      <c r="B16" s="128"/>
      <c r="C16" s="82"/>
      <c r="D16" s="82"/>
      <c r="E16" s="82"/>
      <c r="F16" s="82"/>
      <c r="G16" s="82"/>
      <c r="H16" s="82"/>
      <c r="I16" s="82"/>
      <c r="J16" s="82"/>
      <c r="K16" s="82"/>
      <c r="L16" s="82"/>
    </row>
    <row r="17" spans="1:2" ht="15" x14ac:dyDescent="0.25">
      <c r="A17" s="97" t="s">
        <v>122</v>
      </c>
      <c r="B17" s="128"/>
    </row>
    <row r="18" spans="1:2" ht="15" x14ac:dyDescent="0.25">
      <c r="A18" s="97" t="s">
        <v>123</v>
      </c>
      <c r="B18" s="128"/>
    </row>
    <row r="19" spans="1:2" ht="15" x14ac:dyDescent="0.25">
      <c r="A19" s="97" t="s">
        <v>124</v>
      </c>
      <c r="B19" s="128">
        <v>2</v>
      </c>
    </row>
    <row r="20" spans="1:2" ht="30" x14ac:dyDescent="0.25">
      <c r="A20" s="98" t="s">
        <v>171</v>
      </c>
      <c r="B20" s="99"/>
    </row>
    <row r="21" spans="1:2" ht="13.5" thickBot="1" x14ac:dyDescent="0.25">
      <c r="A21" s="100"/>
      <c r="B21" s="100"/>
    </row>
    <row r="22" spans="1:2" ht="28.5" customHeight="1" thickBot="1" x14ac:dyDescent="0.25">
      <c r="A22" s="208" t="s">
        <v>199</v>
      </c>
      <c r="B22" s="209"/>
    </row>
    <row r="23" spans="1:2" ht="15" x14ac:dyDescent="0.25">
      <c r="A23" s="129" t="s">
        <v>125</v>
      </c>
      <c r="B23" s="130">
        <v>0</v>
      </c>
    </row>
    <row r="24" spans="1:2" ht="15" x14ac:dyDescent="0.25">
      <c r="A24" s="101" t="s">
        <v>126</v>
      </c>
      <c r="B24" s="122">
        <v>0</v>
      </c>
    </row>
    <row r="25" spans="1:2" ht="15" x14ac:dyDescent="0.25">
      <c r="A25" s="102" t="s">
        <v>127</v>
      </c>
      <c r="B25" s="121">
        <v>0</v>
      </c>
    </row>
    <row r="26" spans="1:2" ht="15" x14ac:dyDescent="0.25">
      <c r="A26" s="102" t="s">
        <v>128</v>
      </c>
      <c r="B26" s="122">
        <v>0</v>
      </c>
    </row>
    <row r="27" spans="1:2" ht="15" x14ac:dyDescent="0.25">
      <c r="A27" s="102" t="s">
        <v>129</v>
      </c>
      <c r="B27" s="122">
        <v>0</v>
      </c>
    </row>
    <row r="28" spans="1:2" ht="15" x14ac:dyDescent="0.25">
      <c r="A28" s="102" t="s">
        <v>130</v>
      </c>
      <c r="B28" s="122">
        <v>0</v>
      </c>
    </row>
    <row r="29" spans="1:2" ht="15" x14ac:dyDescent="0.25">
      <c r="A29" s="102" t="s">
        <v>131</v>
      </c>
      <c r="B29" s="122">
        <v>0</v>
      </c>
    </row>
    <row r="30" spans="1:2" ht="15" x14ac:dyDescent="0.25">
      <c r="A30" s="102" t="s">
        <v>132</v>
      </c>
      <c r="B30" s="122">
        <v>0</v>
      </c>
    </row>
    <row r="33" spans="2:2" x14ac:dyDescent="0.2">
      <c r="B33" s="10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2018-12-18T16:00:48Z</cp:lastPrinted>
  <dcterms:created xsi:type="dcterms:W3CDTF">2016-12-06T20:27:51Z</dcterms:created>
  <dcterms:modified xsi:type="dcterms:W3CDTF">2018-12-24T17:35:16Z</dcterms:modified>
</cp:coreProperties>
</file>