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7DA7AAAC-5659-4C61-A9B5-331BD36033BE}" xr6:coauthVersionLast="47" xr6:coauthVersionMax="47" xr10:uidLastSave="{00000000-0000-0000-0000-000000000000}"/>
  <bookViews>
    <workbookView xWindow="-110" yWindow="-110" windowWidth="19420" windowHeight="11500" tabRatio="880"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B3" i="5"/>
  <c r="A3" i="5"/>
  <c r="E2" i="5"/>
  <c r="B3" i="4"/>
  <c r="A3" i="4"/>
  <c r="E2" i="4"/>
  <c r="E59" i="3"/>
  <c r="D59" i="3"/>
  <c r="C59" i="3"/>
  <c r="B59" i="3"/>
  <c r="B3" i="3"/>
  <c r="A3" i="3"/>
  <c r="E2" i="3"/>
  <c r="D58" i="2"/>
  <c r="C58" i="2"/>
  <c r="B58" i="2"/>
  <c r="B3" i="2"/>
  <c r="A3" i="2"/>
  <c r="E2" i="2"/>
  <c r="D59" i="1"/>
  <c r="C59" i="1"/>
  <c r="B59" i="1"/>
  <c r="E59" i="1" s="1"/>
  <c r="E58" i="1"/>
  <c r="E57" i="1"/>
  <c r="E56" i="1"/>
  <c r="E55" i="1"/>
  <c r="E54" i="1"/>
  <c r="E53" i="1"/>
  <c r="E52" i="1"/>
  <c r="E51" i="1"/>
  <c r="B38" i="1"/>
  <c r="C3" i="1"/>
  <c r="C3" i="6" s="1"/>
  <c r="C3" i="2" l="1"/>
  <c r="C3" i="3"/>
  <c r="C3" i="4"/>
  <c r="C3" i="5"/>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<sst xmlns="http://schemas.openxmlformats.org/spreadsheetml/2006/main" count="346" uniqueCount="211">
  <si>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</si>
  <si>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</si>
  <si>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</si>
  <si>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</si>
  <si>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</si>
  <si>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</si>
  <si>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08/01/2026</t>
  </si>
  <si>
    <t xml:space="preserve">Date Week Ended: </t>
  </si>
  <si>
    <t>08/07/2026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</si>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</sst>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2" xfId="0" applyBorder="1"/>
    <xf numFmtId="0" fontId="0" fillId="0" borderId="11" xfId="0" applyBorder="1"/>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0" fillId="0" borderId="8" xfId="0" applyBorder="1"/>
    <xf numFmtId="0" fontId="2" fillId="0" borderId="15" xfId="0" applyFont="1" applyBorder="1" applyAlignment="1">
      <alignment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wrapText="1"/>
    </xf>
    <xf numFmtId="0" fontId="8" fillId="0" borderId="0" xfId="0" applyFont="1" applyAlignment="1">
      <alignment horizontal="center" vertical="center"/>
    </xf>
    <xf numFmtId="0" fontId="0" fillId="0" borderId="0" xfId="0"/>
    <xf numFmtId="0" fontId="5" fillId="0" borderId="15" xfId="0" applyFont="1" applyBorder="1" applyAlignment="1">
      <alignment horizontal="left"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vertical="top" wrapText="1"/>
    </xf>
    <xf numFmtId="0" fontId="0" fillId="0" borderId="24" xfId="0" applyBorder="1"/>
    <xf numFmtId="0" fontId="0" fillId="0" borderId="25" xfId="0" applyBorder="1"/>
    <xf numFmtId="49" fontId="2" fillId="0" borderId="14" xfId="0" applyNumberFormat="1" applyFont="1" applyBorder="1" applyAlignment="1">
      <alignment horizontal="center" vertical="top" wrapText="1"/>
    </xf>
    <xf numFmtId="0" fontId="14" fillId="0" borderId="14" xfId="4" applyFont="1" applyBorder="1" applyAlignment="1">
      <alignment horizontal="center" vertical="center" wrapText="1"/>
    </xf>
    <xf numFmtId="0" fontId="2" fillId="0" borderId="0" xfId="4" applyFont="1" applyAlignment="1">
      <alignment horizontal="center" vertical="center" wrapText="1"/>
    </xf>
    <xf numFmtId="0" fontId="11" fillId="0" borderId="0" xfId="5"/>
    <xf numFmtId="0" fontId="2" fillId="0" borderId="0" xfId="4" applyFont="1" applyAlignment="1">
      <alignment horizontal="center" vertical="center"/>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abSelected="1" zoomScale="85" zoomScaleNormal="85" workbookViewId="0">
      <selection activeCell="I24" sqref="I24"/>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25" t="s">
        <v>0</v>
      </c>
      <c r="B1" s="123"/>
      <c r="C1" s="123"/>
      <c r="D1" s="123"/>
      <c r="E1" s="124"/>
    </row>
    <row r="2" spans="1:5" ht="14.25" customHeight="1" thickBot="1" x14ac:dyDescent="0.4">
      <c r="A2" s="1"/>
      <c r="B2" s="2"/>
      <c r="C2" s="2"/>
      <c r="D2" s="94" t="s">
        <v>1</v>
      </c>
      <c r="E2" s="93" t="s">
        <v>2</v>
      </c>
    </row>
    <row r="3" spans="1:5" ht="15" customHeight="1" x14ac:dyDescent="0.35">
      <c r="A3" s="135" t="s">
        <v>3</v>
      </c>
      <c r="B3" s="134" t="s">
        <v>4</v>
      </c>
      <c r="C3" s="133" t="str">
        <f>"Reporting Week: "&amp;WEEKNUM(E4,1)</f>
        <v>Reporting Week: 32</v>
      </c>
      <c r="D3" s="3" t="s">
        <v>5</v>
      </c>
      <c r="E3" s="4" t="s">
        <v>6</v>
      </c>
    </row>
    <row r="4" spans="1:5" ht="15.75" customHeight="1" thickBot="1" x14ac:dyDescent="0.4">
      <c r="A4" s="129"/>
      <c r="B4" s="129"/>
      <c r="C4" s="129"/>
      <c r="D4" s="5" t="s">
        <v>7</v>
      </c>
      <c r="E4" s="6" t="s">
        <v>8</v>
      </c>
    </row>
    <row r="5" spans="1:5" ht="51" customHeight="1" thickBot="1" x14ac:dyDescent="0.4">
      <c r="A5" s="122" t="s">
        <v>9</v>
      </c>
      <c r="B5" s="124"/>
      <c r="C5" s="7"/>
      <c r="D5" s="8"/>
    </row>
    <row r="6" spans="1:5" ht="15.75" customHeight="1" x14ac:dyDescent="0.35">
      <c r="A6" s="9" t="s">
        <v>10</v>
      </c>
      <c r="B6" s="117">
        <v>27.2</v>
      </c>
      <c r="C6" s="10"/>
      <c r="D6" s="10"/>
    </row>
    <row r="7" spans="1:5" x14ac:dyDescent="0.35">
      <c r="A7" s="11" t="s">
        <v>11</v>
      </c>
      <c r="B7" s="118">
        <v>18.3</v>
      </c>
      <c r="C7" s="10"/>
      <c r="D7" s="10"/>
    </row>
    <row r="8" spans="1:5" x14ac:dyDescent="0.35">
      <c r="A8" s="11" t="s">
        <v>12</v>
      </c>
      <c r="B8" s="118">
        <v>20.5</v>
      </c>
      <c r="C8" s="10"/>
      <c r="D8" s="10"/>
    </row>
    <row r="9" spans="1:5" x14ac:dyDescent="0.35">
      <c r="A9" s="11" t="s">
        <v>13</v>
      </c>
      <c r="B9" s="118">
        <v>31.2</v>
      </c>
      <c r="C9" s="10"/>
      <c r="D9" s="10"/>
    </row>
    <row r="10" spans="1:5" x14ac:dyDescent="0.35">
      <c r="A10" s="11" t="s">
        <v>14</v>
      </c>
      <c r="B10" s="118">
        <v>20.9</v>
      </c>
      <c r="C10" s="10"/>
      <c r="D10" s="10"/>
    </row>
    <row r="11" spans="1:5" x14ac:dyDescent="0.35">
      <c r="A11" s="11" t="s">
        <v>15</v>
      </c>
      <c r="B11" s="118">
        <v>26.6</v>
      </c>
      <c r="C11" s="10"/>
      <c r="D11" s="10"/>
    </row>
    <row r="12" spans="1:5" x14ac:dyDescent="0.35">
      <c r="A12" s="11" t="s">
        <v>16</v>
      </c>
      <c r="B12" s="118">
        <v>21.1</v>
      </c>
      <c r="C12" s="10"/>
      <c r="D12" s="10"/>
    </row>
    <row r="13" spans="1:5" x14ac:dyDescent="0.35">
      <c r="A13" s="11" t="s">
        <v>17</v>
      </c>
      <c r="B13" s="118">
        <v>21.8</v>
      </c>
      <c r="C13" s="10"/>
      <c r="D13" s="10"/>
    </row>
    <row r="14" spans="1:5" ht="30" customHeight="1" thickBot="1" x14ac:dyDescent="0.4">
      <c r="B14" s="12"/>
    </row>
    <row r="15" spans="1:5" ht="78" customHeight="1" thickBot="1" x14ac:dyDescent="0.4">
      <c r="A15" s="131" t="s">
        <v>18</v>
      </c>
      <c r="B15" s="132"/>
      <c r="C15" s="15"/>
      <c r="D15" s="16"/>
    </row>
    <row r="16" spans="1:5" ht="30" customHeight="1" thickBot="1" x14ac:dyDescent="0.4">
      <c r="A16" s="51" t="s">
        <v>19</v>
      </c>
      <c r="B16" s="43" t="s">
        <v>20</v>
      </c>
      <c r="C16" s="15"/>
      <c r="D16" s="16"/>
    </row>
    <row r="17" spans="1:10" x14ac:dyDescent="0.35">
      <c r="A17" s="97" t="s">
        <v>21</v>
      </c>
      <c r="B17" s="116">
        <v>21.035475999999999</v>
      </c>
      <c r="C17" s="17"/>
      <c r="D17" s="25"/>
      <c r="E17" s="25"/>
      <c r="F17" s="25"/>
      <c r="G17" s="25"/>
      <c r="H17" s="25"/>
    </row>
    <row r="18" spans="1:10" x14ac:dyDescent="0.35">
      <c r="A18" s="18" t="s">
        <v>22</v>
      </c>
      <c r="B18" s="116">
        <v>16.016698000000002</v>
      </c>
      <c r="C18" s="17"/>
      <c r="D18" s="25"/>
      <c r="E18" s="25"/>
      <c r="F18" s="25"/>
      <c r="G18" s="25"/>
      <c r="H18" s="25"/>
    </row>
    <row r="19" spans="1:10" x14ac:dyDescent="0.35">
      <c r="A19" s="18" t="s">
        <v>23</v>
      </c>
      <c r="B19" s="116">
        <v>29.036588999999999</v>
      </c>
      <c r="C19" s="17"/>
      <c r="D19" s="25"/>
      <c r="E19" s="25"/>
      <c r="F19" s="25"/>
    </row>
    <row r="20" spans="1:10" x14ac:dyDescent="0.35">
      <c r="A20" s="18" t="s">
        <v>24</v>
      </c>
      <c r="B20" s="116">
        <v>31.962724999999999</v>
      </c>
      <c r="C20" s="17"/>
      <c r="D20" s="25"/>
      <c r="E20" s="25"/>
      <c r="F20" s="25"/>
      <c r="G20" s="25"/>
      <c r="H20" s="25"/>
    </row>
    <row r="21" spans="1:10" x14ac:dyDescent="0.35">
      <c r="A21" s="18" t="s">
        <v>25</v>
      </c>
      <c r="B21" s="116">
        <v>13.233653</v>
      </c>
      <c r="C21" s="17"/>
      <c r="D21" s="25"/>
      <c r="E21" s="25"/>
      <c r="F21" s="25"/>
      <c r="G21" s="25"/>
      <c r="H21" s="25"/>
    </row>
    <row r="22" spans="1:10" x14ac:dyDescent="0.35">
      <c r="A22" s="18" t="s">
        <v>26</v>
      </c>
      <c r="B22" s="116">
        <v>5.9582119999999996</v>
      </c>
      <c r="C22" s="17"/>
      <c r="D22" s="25"/>
      <c r="E22" s="25"/>
      <c r="F22" s="25"/>
      <c r="G22" s="25"/>
      <c r="H22" s="25"/>
    </row>
    <row r="23" spans="1:10" x14ac:dyDescent="0.35">
      <c r="A23" s="18" t="s">
        <v>27</v>
      </c>
      <c r="B23" s="116">
        <v>17.702172999999998</v>
      </c>
      <c r="C23" s="17"/>
      <c r="D23" s="25"/>
      <c r="E23" s="25"/>
      <c r="F23" s="25"/>
      <c r="G23" s="25"/>
      <c r="H23" s="25"/>
    </row>
    <row r="24" spans="1:10" x14ac:dyDescent="0.35">
      <c r="A24" s="18" t="s">
        <v>28</v>
      </c>
      <c r="B24" s="116">
        <v>16.515794</v>
      </c>
      <c r="C24" s="17"/>
      <c r="D24" s="25"/>
      <c r="E24" s="25"/>
      <c r="F24" s="25"/>
      <c r="G24" s="25"/>
      <c r="H24" s="25"/>
      <c r="I24" s="7"/>
      <c r="J24" s="7"/>
    </row>
    <row r="25" spans="1:10" x14ac:dyDescent="0.35">
      <c r="A25" s="18" t="s">
        <v>29</v>
      </c>
      <c r="B25" s="116">
        <v>43.741269000000003</v>
      </c>
      <c r="C25" s="17"/>
      <c r="D25" s="25"/>
      <c r="E25" s="25"/>
      <c r="F25" s="25"/>
      <c r="G25" s="25"/>
      <c r="H25" s="25"/>
      <c r="I25" s="7"/>
      <c r="J25" s="7"/>
    </row>
    <row r="26" spans="1:10" x14ac:dyDescent="0.35">
      <c r="A26" s="18" t="s">
        <v>30</v>
      </c>
      <c r="B26" s="116">
        <v>25.822507999999999</v>
      </c>
      <c r="C26" s="17"/>
      <c r="D26" s="25"/>
      <c r="E26" s="25"/>
      <c r="F26" s="25"/>
      <c r="G26" s="25"/>
      <c r="H26" s="25"/>
    </row>
    <row r="27" spans="1:10" x14ac:dyDescent="0.35">
      <c r="A27" s="18" t="s">
        <v>17</v>
      </c>
      <c r="B27" s="116">
        <v>24.055976000000001</v>
      </c>
      <c r="C27" s="17"/>
      <c r="F27" s="25"/>
      <c r="G27" s="25"/>
      <c r="H27" s="25"/>
    </row>
    <row r="28" spans="1:10" ht="30" customHeight="1" thickBot="1" x14ac:dyDescent="0.4">
      <c r="B28" s="91"/>
    </row>
    <row r="29" spans="1:10" ht="45" customHeight="1" thickBot="1" x14ac:dyDescent="0.4">
      <c r="A29" s="122" t="s">
        <v>31</v>
      </c>
      <c r="B29" s="124"/>
      <c r="C29" s="7"/>
      <c r="D29" s="8"/>
    </row>
    <row r="30" spans="1:10" x14ac:dyDescent="0.35">
      <c r="A30" s="19" t="s">
        <v>32</v>
      </c>
      <c r="B30" s="23">
        <v>4311</v>
      </c>
      <c r="C30" s="20"/>
      <c r="D30" s="20"/>
    </row>
    <row r="31" spans="1:10" x14ac:dyDescent="0.35">
      <c r="A31" s="21" t="s">
        <v>33</v>
      </c>
      <c r="B31" s="23">
        <v>22127</v>
      </c>
      <c r="C31" s="20"/>
      <c r="D31" s="20"/>
    </row>
    <row r="32" spans="1:10" x14ac:dyDescent="0.35">
      <c r="A32" s="21" t="s">
        <v>34</v>
      </c>
      <c r="B32" s="23">
        <v>4612</v>
      </c>
      <c r="C32" s="20"/>
      <c r="D32" s="20"/>
    </row>
    <row r="33" spans="1:9" x14ac:dyDescent="0.35">
      <c r="A33" s="21" t="s">
        <v>10</v>
      </c>
      <c r="B33" s="23">
        <v>1589</v>
      </c>
      <c r="C33" s="20"/>
      <c r="D33" s="20"/>
    </row>
    <row r="34" spans="1:9" x14ac:dyDescent="0.35">
      <c r="A34" s="21" t="s">
        <v>35</v>
      </c>
      <c r="B34" s="23">
        <v>2071</v>
      </c>
      <c r="C34" s="20"/>
      <c r="D34" s="20"/>
    </row>
    <row r="35" spans="1:9" x14ac:dyDescent="0.35">
      <c r="A35" s="21" t="s">
        <v>36</v>
      </c>
      <c r="B35" s="23">
        <v>1413</v>
      </c>
      <c r="C35" s="20"/>
      <c r="D35" s="20"/>
    </row>
    <row r="36" spans="1:9" x14ac:dyDescent="0.35">
      <c r="A36" s="21" t="s">
        <v>37</v>
      </c>
      <c r="B36" s="23">
        <v>16170</v>
      </c>
      <c r="C36" s="20"/>
      <c r="D36" s="20"/>
    </row>
    <row r="37" spans="1:9" x14ac:dyDescent="0.35">
      <c r="A37" s="21" t="s">
        <v>38</v>
      </c>
      <c r="B37" s="23">
        <v>1745</v>
      </c>
      <c r="C37" s="20"/>
      <c r="D37" s="20"/>
    </row>
    <row r="38" spans="1:9" x14ac:dyDescent="0.35">
      <c r="A38" s="21" t="s">
        <v>39</v>
      </c>
      <c r="B38" s="109">
        <f>SUM(B30:B37)</f>
        <v>54038</v>
      </c>
      <c r="C38" s="20"/>
      <c r="D38" s="20"/>
    </row>
    <row r="39" spans="1:9" ht="30" customHeight="1" thickBot="1" x14ac:dyDescent="0.4"/>
    <row r="40" spans="1:9" ht="44.25" customHeight="1" thickBot="1" x14ac:dyDescent="0.4">
      <c r="A40" s="122" t="s">
        <v>40</v>
      </c>
      <c r="B40" s="124"/>
      <c r="C40" s="13"/>
      <c r="D40" s="14"/>
    </row>
    <row r="41" spans="1:9" x14ac:dyDescent="0.35">
      <c r="A41" s="19" t="s">
        <v>11</v>
      </c>
      <c r="B41" s="110">
        <v>29.4</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25.2</v>
      </c>
      <c r="C44" s="17"/>
      <c r="D44" s="17"/>
    </row>
    <row r="45" spans="1:9" x14ac:dyDescent="0.35">
      <c r="A45" s="21" t="s">
        <v>15</v>
      </c>
      <c r="B45" s="110">
        <v>19.3</v>
      </c>
      <c r="C45" s="17"/>
      <c r="D45" s="17"/>
    </row>
    <row r="46" spans="1:9" x14ac:dyDescent="0.35">
      <c r="A46" s="21" t="s">
        <v>43</v>
      </c>
      <c r="B46" s="110">
        <v>17</v>
      </c>
      <c r="C46" s="17"/>
      <c r="D46" s="17"/>
    </row>
    <row r="47" spans="1:9" ht="30.75" customHeight="1" thickBot="1" x14ac:dyDescent="0.4">
      <c r="B47" s="37"/>
      <c r="I47" s="112"/>
    </row>
    <row r="48" spans="1:9" ht="57" customHeight="1" thickBot="1" x14ac:dyDescent="0.4">
      <c r="A48" s="130" t="s">
        <v>44</v>
      </c>
      <c r="B48" s="123"/>
      <c r="C48" s="123"/>
      <c r="D48" s="123"/>
      <c r="E48" s="124"/>
    </row>
    <row r="49" spans="1:5" ht="15.75" customHeight="1" thickBot="1" x14ac:dyDescent="0.4">
      <c r="A49" s="126" t="s">
        <v>45</v>
      </c>
      <c r="B49" s="122" t="s">
        <v>46</v>
      </c>
      <c r="C49" s="123"/>
      <c r="D49" s="124"/>
      <c r="E49" s="128" t="s">
        <v>39</v>
      </c>
    </row>
    <row r="50" spans="1:5" ht="15.75" customHeight="1" thickBot="1" x14ac:dyDescent="0.4">
      <c r="A50" s="127"/>
      <c r="B50" s="22" t="s">
        <v>47</v>
      </c>
      <c r="C50" s="22" t="s">
        <v>48</v>
      </c>
      <c r="D50" s="98" t="s">
        <v>38</v>
      </c>
      <c r="E50" s="129"/>
    </row>
    <row r="51" spans="1:5" x14ac:dyDescent="0.35">
      <c r="A51" s="9" t="s">
        <v>10</v>
      </c>
      <c r="B51" s="120">
        <v>0</v>
      </c>
      <c r="C51" s="120">
        <v>0</v>
      </c>
      <c r="D51" s="120">
        <v>1</v>
      </c>
      <c r="E51" s="119">
        <f t="shared" ref="E51:E59" si="0">SUM(B51:D51)</f>
        <v>1</v>
      </c>
    </row>
    <row r="52" spans="1:5" x14ac:dyDescent="0.35">
      <c r="A52" s="11" t="s">
        <v>11</v>
      </c>
      <c r="B52" s="120">
        <v>0</v>
      </c>
      <c r="C52" s="121">
        <v>0</v>
      </c>
      <c r="D52" s="120">
        <v>8</v>
      </c>
      <c r="E52" s="119">
        <f t="shared" si="0"/>
        <v>8</v>
      </c>
    </row>
    <row r="53" spans="1:5" x14ac:dyDescent="0.35">
      <c r="A53" s="11" t="s">
        <v>12</v>
      </c>
      <c r="B53" s="120">
        <v>0</v>
      </c>
      <c r="C53" s="121">
        <v>0</v>
      </c>
      <c r="D53" s="120">
        <v>1</v>
      </c>
      <c r="E53" s="119">
        <f t="shared" si="0"/>
        <v>1</v>
      </c>
    </row>
    <row r="54" spans="1:5" x14ac:dyDescent="0.35">
      <c r="A54" s="11" t="s">
        <v>13</v>
      </c>
      <c r="B54" s="120">
        <v>0</v>
      </c>
      <c r="C54" s="121">
        <v>0</v>
      </c>
      <c r="D54" s="120">
        <v>1</v>
      </c>
      <c r="E54" s="119">
        <f t="shared" si="0"/>
        <v>1</v>
      </c>
    </row>
    <row r="55" spans="1:5" x14ac:dyDescent="0.35">
      <c r="A55" s="11" t="s">
        <v>14</v>
      </c>
      <c r="B55" s="120">
        <v>0</v>
      </c>
      <c r="C55" s="121">
        <v>0</v>
      </c>
      <c r="D55" s="120">
        <v>1</v>
      </c>
      <c r="E55" s="119">
        <f t="shared" si="0"/>
        <v>1</v>
      </c>
    </row>
    <row r="56" spans="1:5" x14ac:dyDescent="0.35">
      <c r="A56" s="11" t="s">
        <v>15</v>
      </c>
      <c r="B56" s="120">
        <v>0</v>
      </c>
      <c r="C56" s="121">
        <v>0</v>
      </c>
      <c r="D56" s="120">
        <v>0</v>
      </c>
      <c r="E56" s="119">
        <f t="shared" si="0"/>
        <v>0</v>
      </c>
    </row>
    <row r="57" spans="1:5" x14ac:dyDescent="0.35">
      <c r="A57" s="11" t="s">
        <v>49</v>
      </c>
      <c r="B57" s="120">
        <v>0</v>
      </c>
      <c r="C57" s="121">
        <v>0</v>
      </c>
      <c r="D57" s="120">
        <v>1</v>
      </c>
      <c r="E57" s="119">
        <f t="shared" si="0"/>
        <v>1</v>
      </c>
    </row>
    <row r="58" spans="1:5" x14ac:dyDescent="0.35">
      <c r="A58" s="11" t="s">
        <v>16</v>
      </c>
      <c r="B58" s="120">
        <v>0</v>
      </c>
      <c r="C58" s="121">
        <v>0</v>
      </c>
      <c r="D58" s="120">
        <v>8</v>
      </c>
      <c r="E58" s="119">
        <f t="shared" si="0"/>
        <v>8</v>
      </c>
    </row>
    <row r="59" spans="1:5" x14ac:dyDescent="0.35">
      <c r="A59" s="11" t="s">
        <v>39</v>
      </c>
      <c r="B59" s="24">
        <f>SUM(B51:B58)</f>
        <v>0</v>
      </c>
      <c r="C59" s="24">
        <f>SUM(C51:C58)</f>
        <v>0</v>
      </c>
      <c r="D59" s="24">
        <f>SUM(D51:D58)</f>
        <v>21</v>
      </c>
      <c r="E59" s="119">
        <f t="shared" si="0"/>
        <v>21</v>
      </c>
    </row>
    <row r="60" spans="1:5" ht="30" customHeight="1" thickBot="1" x14ac:dyDescent="0.4">
      <c r="C60" s="13"/>
    </row>
    <row r="61" spans="1:5" ht="36" customHeight="1" thickBot="1" x14ac:dyDescent="0.4">
      <c r="A61" s="122" t="s">
        <v>50</v>
      </c>
      <c r="B61" s="123"/>
      <c r="C61" s="124"/>
    </row>
    <row r="62" spans="1:5" x14ac:dyDescent="0.35">
      <c r="A62" s="99"/>
      <c r="B62" s="100" t="s">
        <v>51</v>
      </c>
      <c r="C62" s="101" t="s">
        <v>52</v>
      </c>
    </row>
    <row r="63" spans="1:5" x14ac:dyDescent="0.35">
      <c r="A63" s="21" t="s">
        <v>10</v>
      </c>
      <c r="B63" s="113">
        <v>37</v>
      </c>
      <c r="C63" s="114">
        <v>4</v>
      </c>
    </row>
    <row r="64" spans="1:5" x14ac:dyDescent="0.35">
      <c r="A64" s="21" t="s">
        <v>53</v>
      </c>
      <c r="B64" s="113">
        <v>463</v>
      </c>
      <c r="C64" s="114">
        <v>212</v>
      </c>
    </row>
    <row r="65" spans="1:4" x14ac:dyDescent="0.35">
      <c r="A65" s="21" t="s">
        <v>54</v>
      </c>
      <c r="B65" s="114">
        <v>36</v>
      </c>
      <c r="C65" s="114">
        <v>38</v>
      </c>
    </row>
    <row r="66" spans="1:4" x14ac:dyDescent="0.35">
      <c r="A66" s="21" t="s">
        <v>55</v>
      </c>
      <c r="B66" s="114">
        <v>4</v>
      </c>
      <c r="C66" s="113">
        <v>8</v>
      </c>
    </row>
    <row r="67" spans="1:4" x14ac:dyDescent="0.35">
      <c r="A67" s="21" t="s">
        <v>56</v>
      </c>
      <c r="B67" s="37">
        <v>45</v>
      </c>
      <c r="C67" s="114" t="s">
        <v>41</v>
      </c>
    </row>
    <row r="68" spans="1:4" x14ac:dyDescent="0.35">
      <c r="A68" s="21" t="s">
        <v>57</v>
      </c>
      <c r="B68" s="114">
        <v>14</v>
      </c>
      <c r="C68" s="113">
        <v>23</v>
      </c>
    </row>
    <row r="69" spans="1:4" x14ac:dyDescent="0.35">
      <c r="A69" s="21" t="s">
        <v>58</v>
      </c>
      <c r="B69" s="113">
        <v>36</v>
      </c>
      <c r="C69" s="113">
        <v>62</v>
      </c>
    </row>
    <row r="70" spans="1:4" ht="60.75" customHeight="1" x14ac:dyDescent="0.35">
      <c r="A70" s="11" t="s">
        <v>59</v>
      </c>
      <c r="B70" s="113">
        <v>225</v>
      </c>
      <c r="C70" s="114">
        <v>431</v>
      </c>
    </row>
    <row r="71" spans="1:4" x14ac:dyDescent="0.35">
      <c r="A71" s="21" t="s">
        <v>60</v>
      </c>
      <c r="B71" s="113">
        <v>1179</v>
      </c>
      <c r="C71" s="113">
        <v>1385</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6"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5" t="str">
        <f>'Rail Service (Item Nos. 1-6)'!A3</f>
        <v>Railroad: CPKC</v>
      </c>
      <c r="B3" s="122" t="str">
        <f>'Rail Service (Item Nos. 1-6)'!B3:B4</f>
        <v>Year: 2026</v>
      </c>
      <c r="C3" s="122" t="str">
        <f>'Rail Service (Item Nos. 1-6)'!C3:C4</f>
        <v>Reporting Week: 32</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9"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1005</v>
      </c>
      <c r="C29" s="30">
        <v>762</v>
      </c>
      <c r="D29" s="30">
        <v>243</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53</v>
      </c>
      <c r="C32" s="30">
        <v>0</v>
      </c>
      <c r="D32" s="30">
        <v>53</v>
      </c>
    </row>
    <row r="33" spans="1:4" x14ac:dyDescent="0.35">
      <c r="A33" s="32" t="s">
        <v>91</v>
      </c>
      <c r="B33" s="30">
        <v>0</v>
      </c>
      <c r="C33" s="30">
        <v>0</v>
      </c>
      <c r="D33" s="30">
        <v>0</v>
      </c>
    </row>
    <row r="34" spans="1:4" x14ac:dyDescent="0.35">
      <c r="A34" s="32" t="s">
        <v>92</v>
      </c>
      <c r="B34" s="30">
        <v>1534</v>
      </c>
      <c r="C34" s="30">
        <v>1261</v>
      </c>
      <c r="D34" s="30">
        <v>273</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0</v>
      </c>
      <c r="C47" s="30">
        <v>0</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5</v>
      </c>
      <c r="C54" s="30">
        <v>0</v>
      </c>
      <c r="D54" s="30">
        <v>5</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821</v>
      </c>
      <c r="C57" s="30">
        <v>711</v>
      </c>
      <c r="D57" s="30">
        <v>110</v>
      </c>
    </row>
    <row r="58" spans="1:19" x14ac:dyDescent="0.35">
      <c r="A58" s="32" t="s">
        <v>39</v>
      </c>
      <c r="B58" s="30">
        <f>SUM(B9:B57)</f>
        <v>3418</v>
      </c>
      <c r="C58" s="30">
        <f>SUM(C9:C57)</f>
        <v>2734</v>
      </c>
      <c r="D58" s="30">
        <f>SUM(D9:D57)</f>
        <v>684</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C117:S118"/>
    <mergeCell ref="A1:E1"/>
    <mergeCell ref="C88:S89"/>
    <mergeCell ref="A6:D6"/>
    <mergeCell ref="C3:C4"/>
    <mergeCell ref="A3:A4"/>
    <mergeCell ref="B3:B4"/>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6"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5" t="str">
        <f>'Rail Service (Item Nos. 1-6)'!A3</f>
        <v>Railroad: CPKC</v>
      </c>
      <c r="B3" s="134" t="str">
        <f>'Rail Service (Item Nos. 1-6)'!B3:B4</f>
        <v>Year: 2026</v>
      </c>
      <c r="C3" s="133" t="str">
        <f>'Rail Service (Item Nos. 1-6)'!C3:C4</f>
        <v>Reporting Week: 32</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9"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101</v>
      </c>
      <c r="C30" s="45">
        <v>908</v>
      </c>
      <c r="D30" s="45"/>
      <c r="E30" s="45"/>
    </row>
    <row r="31" spans="1:5" x14ac:dyDescent="0.35">
      <c r="A31" s="46" t="s">
        <v>88</v>
      </c>
      <c r="B31" s="45"/>
      <c r="C31" s="45"/>
      <c r="D31" s="45"/>
      <c r="E31" s="45"/>
    </row>
    <row r="32" spans="1:5" x14ac:dyDescent="0.35">
      <c r="A32" s="46" t="s">
        <v>89</v>
      </c>
      <c r="B32" s="45"/>
      <c r="C32" s="45"/>
      <c r="D32" s="45"/>
      <c r="E32" s="45"/>
    </row>
    <row r="33" spans="1:6" x14ac:dyDescent="0.35">
      <c r="A33" s="46" t="s">
        <v>90</v>
      </c>
      <c r="B33" s="45">
        <v>50</v>
      </c>
      <c r="C33" s="45">
        <v>50</v>
      </c>
      <c r="D33" s="45"/>
      <c r="E33" s="45"/>
    </row>
    <row r="34" spans="1:6" x14ac:dyDescent="0.35">
      <c r="A34" s="46" t="s">
        <v>91</v>
      </c>
      <c r="B34" s="45"/>
      <c r="C34" s="45"/>
      <c r="D34" s="45"/>
      <c r="E34" s="45"/>
    </row>
    <row r="35" spans="1:6" x14ac:dyDescent="0.35">
      <c r="A35" s="46" t="s">
        <v>92</v>
      </c>
      <c r="B35" s="45">
        <v>392</v>
      </c>
      <c r="C35" s="45">
        <v>1291</v>
      </c>
      <c r="D35" s="45">
        <v>252</v>
      </c>
      <c r="E35" s="45">
        <v>4</v>
      </c>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v>25</v>
      </c>
      <c r="C55" s="45"/>
      <c r="D55" s="45"/>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2072</v>
      </c>
      <c r="C58" s="45">
        <v>1918</v>
      </c>
      <c r="D58" s="45">
        <v>0</v>
      </c>
      <c r="E58" s="45">
        <v>0</v>
      </c>
    </row>
    <row r="59" spans="1:5" x14ac:dyDescent="0.35">
      <c r="A59" s="47" t="s">
        <v>122</v>
      </c>
      <c r="B59" s="47">
        <f>SUM(B10:B58)</f>
        <v>2640</v>
      </c>
      <c r="C59" s="47">
        <f>SUM(C10:C58)</f>
        <v>4167</v>
      </c>
      <c r="D59" s="47">
        <f>SUM(D10:D58)</f>
        <v>252</v>
      </c>
      <c r="E59" s="47">
        <f>SUM(E10:E58)</f>
        <v>4</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6"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5" t="str">
        <f>'Rail Service (Item Nos. 1-6)'!A3</f>
        <v>Railroad: CPKC</v>
      </c>
      <c r="B3" s="134" t="str">
        <f>'Rail Service (Item Nos. 1-6)'!B3:B4</f>
        <v>Year: 2026</v>
      </c>
      <c r="C3" s="122" t="str">
        <f>'Rail Service (Item Nos. 1-6)'!C3:C4</f>
        <v>Reporting Week: 32</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4"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1" t="s">
        <v>133</v>
      </c>
      <c r="B16" s="142"/>
      <c r="C16" s="143"/>
    </row>
    <row r="17" spans="1:5" x14ac:dyDescent="0.35">
      <c r="A17" s="144"/>
      <c r="B17" s="142"/>
      <c r="C17" s="143"/>
    </row>
    <row r="18" spans="1:5" ht="15.75" customHeight="1" thickBot="1" x14ac:dyDescent="0.4"/>
    <row r="19" spans="1:5" ht="51" customHeight="1" thickBot="1" x14ac:dyDescent="0.4">
      <c r="A19" s="134"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2.1</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2.1</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6"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5" t="str">
        <f>'Rail Service (Item Nos. 1-6)'!A3</f>
        <v>Railroad: CPKC</v>
      </c>
      <c r="B3" s="134" t="str">
        <f>'Rail Service (Item Nos. 1-6)'!B3:B4</f>
        <v>Year: 2026</v>
      </c>
      <c r="C3" s="133" t="str">
        <f>'Rail Service (Item Nos. 1-6)'!C3:C4</f>
        <v>Reporting Week: 32</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2"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2030</v>
      </c>
      <c r="E9" s="107">
        <v>1166</v>
      </c>
    </row>
    <row r="10" spans="1:14" x14ac:dyDescent="0.25">
      <c r="A10" s="67" t="s">
        <v>145</v>
      </c>
      <c r="B10" s="67" t="s">
        <v>54</v>
      </c>
      <c r="C10" s="67" t="s">
        <v>148</v>
      </c>
      <c r="D10" s="107">
        <v>50</v>
      </c>
      <c r="E10" s="107">
        <v>3962</v>
      </c>
    </row>
    <row r="11" spans="1:14" x14ac:dyDescent="0.25">
      <c r="A11" s="67" t="s">
        <v>145</v>
      </c>
      <c r="B11" s="67" t="s">
        <v>149</v>
      </c>
      <c r="C11" s="66" t="s">
        <v>150</v>
      </c>
      <c r="D11" s="107">
        <v>881</v>
      </c>
      <c r="E11" s="107">
        <v>34</v>
      </c>
    </row>
    <row r="12" spans="1:14" x14ac:dyDescent="0.25">
      <c r="A12" s="67" t="s">
        <v>145</v>
      </c>
      <c r="B12" s="67" t="s">
        <v>151</v>
      </c>
      <c r="C12" s="67" t="s">
        <v>152</v>
      </c>
      <c r="D12" s="107">
        <v>2503</v>
      </c>
      <c r="E12" s="107">
        <v>267</v>
      </c>
    </row>
    <row r="13" spans="1:14" x14ac:dyDescent="0.25">
      <c r="A13" s="67" t="s">
        <v>145</v>
      </c>
      <c r="B13" s="67" t="s">
        <v>153</v>
      </c>
      <c r="C13" s="66" t="s">
        <v>154</v>
      </c>
      <c r="D13" s="107">
        <v>69</v>
      </c>
      <c r="E13" s="107">
        <v>42</v>
      </c>
    </row>
    <row r="14" spans="1:14" x14ac:dyDescent="0.25">
      <c r="A14" s="67" t="s">
        <v>145</v>
      </c>
      <c r="B14" s="67" t="s">
        <v>155</v>
      </c>
      <c r="C14" s="67" t="s">
        <v>156</v>
      </c>
      <c r="D14" s="107">
        <v>303</v>
      </c>
      <c r="E14" s="107">
        <v>161</v>
      </c>
    </row>
    <row r="15" spans="1:14" x14ac:dyDescent="0.25">
      <c r="A15" s="67" t="s">
        <v>145</v>
      </c>
      <c r="B15" s="67" t="s">
        <v>157</v>
      </c>
      <c r="C15" s="66" t="s">
        <v>158</v>
      </c>
      <c r="D15" s="107">
        <v>649</v>
      </c>
      <c r="E15" s="107">
        <v>235</v>
      </c>
    </row>
    <row r="16" spans="1:14" x14ac:dyDescent="0.25">
      <c r="A16" s="67" t="s">
        <v>145</v>
      </c>
      <c r="B16" s="67" t="s">
        <v>53</v>
      </c>
      <c r="C16" s="67" t="s">
        <v>159</v>
      </c>
      <c r="D16" s="107">
        <v>3291</v>
      </c>
      <c r="E16" s="107">
        <v>295</v>
      </c>
    </row>
    <row r="17" spans="1:17" x14ac:dyDescent="0.25">
      <c r="A17" s="67" t="s">
        <v>145</v>
      </c>
      <c r="B17" s="67" t="s">
        <v>160</v>
      </c>
      <c r="C17" s="66" t="s">
        <v>161</v>
      </c>
      <c r="D17" s="107">
        <v>199</v>
      </c>
      <c r="E17" s="107">
        <v>171</v>
      </c>
    </row>
    <row r="18" spans="1:17" x14ac:dyDescent="0.25">
      <c r="A18" s="67" t="s">
        <v>145</v>
      </c>
      <c r="B18" s="67" t="s">
        <v>162</v>
      </c>
      <c r="C18" s="67" t="s">
        <v>163</v>
      </c>
      <c r="D18" s="107">
        <v>274</v>
      </c>
      <c r="E18" s="107">
        <v>59</v>
      </c>
    </row>
    <row r="19" spans="1:17" x14ac:dyDescent="0.25">
      <c r="A19" s="67" t="s">
        <v>145</v>
      </c>
      <c r="B19" s="67" t="s">
        <v>164</v>
      </c>
      <c r="C19" s="66" t="s">
        <v>165</v>
      </c>
      <c r="D19" s="107">
        <v>87</v>
      </c>
      <c r="E19" s="107">
        <v>114</v>
      </c>
    </row>
    <row r="20" spans="1:17" x14ac:dyDescent="0.25">
      <c r="A20" s="67" t="s">
        <v>145</v>
      </c>
      <c r="B20" s="67" t="s">
        <v>166</v>
      </c>
      <c r="C20" s="67" t="s">
        <v>167</v>
      </c>
      <c r="D20" s="107">
        <v>343</v>
      </c>
      <c r="E20" s="107">
        <v>341</v>
      </c>
    </row>
    <row r="21" spans="1:17" x14ac:dyDescent="0.25">
      <c r="A21" s="67" t="s">
        <v>145</v>
      </c>
      <c r="B21" s="67" t="s">
        <v>168</v>
      </c>
      <c r="C21" s="66" t="s">
        <v>169</v>
      </c>
      <c r="D21" s="107">
        <v>12</v>
      </c>
      <c r="E21" s="107">
        <v>1126</v>
      </c>
    </row>
    <row r="22" spans="1:17" x14ac:dyDescent="0.25">
      <c r="A22" s="67" t="s">
        <v>145</v>
      </c>
      <c r="B22" s="67" t="s">
        <v>170</v>
      </c>
      <c r="C22" s="67" t="s">
        <v>171</v>
      </c>
      <c r="D22" s="107">
        <v>55</v>
      </c>
      <c r="E22" s="107">
        <v>30</v>
      </c>
    </row>
    <row r="23" spans="1:17" x14ac:dyDescent="0.25">
      <c r="A23" s="67" t="s">
        <v>145</v>
      </c>
      <c r="B23" s="67" t="s">
        <v>172</v>
      </c>
      <c r="C23" s="66" t="s">
        <v>173</v>
      </c>
      <c r="D23" s="107">
        <v>1242</v>
      </c>
      <c r="E23" s="107">
        <v>448</v>
      </c>
    </row>
    <row r="24" spans="1:17" x14ac:dyDescent="0.25">
      <c r="A24" s="67" t="s">
        <v>145</v>
      </c>
      <c r="B24" s="67" t="s">
        <v>174</v>
      </c>
      <c r="C24" s="67" t="s">
        <v>175</v>
      </c>
      <c r="D24" s="107">
        <v>26</v>
      </c>
      <c r="E24" s="107">
        <v>4</v>
      </c>
    </row>
    <row r="25" spans="1:17" x14ac:dyDescent="0.25">
      <c r="A25" s="67" t="s">
        <v>145</v>
      </c>
      <c r="B25" s="67" t="s">
        <v>176</v>
      </c>
      <c r="C25" s="66" t="s">
        <v>177</v>
      </c>
      <c r="D25" s="107">
        <v>702</v>
      </c>
      <c r="E25" s="107">
        <v>356</v>
      </c>
    </row>
    <row r="26" spans="1:17" x14ac:dyDescent="0.25">
      <c r="A26" s="67" t="s">
        <v>145</v>
      </c>
      <c r="B26" s="67" t="s">
        <v>178</v>
      </c>
      <c r="C26" s="67" t="s">
        <v>179</v>
      </c>
      <c r="D26" s="107">
        <v>228</v>
      </c>
      <c r="E26" s="107">
        <v>384</v>
      </c>
    </row>
    <row r="27" spans="1:17" x14ac:dyDescent="0.25">
      <c r="A27" s="67" t="s">
        <v>145</v>
      </c>
      <c r="B27" s="67" t="s">
        <v>180</v>
      </c>
      <c r="C27" s="66" t="s">
        <v>181</v>
      </c>
      <c r="D27" s="107">
        <v>117</v>
      </c>
      <c r="E27" s="107">
        <v>106</v>
      </c>
    </row>
    <row r="28" spans="1:17" x14ac:dyDescent="0.25">
      <c r="A28" s="67" t="s">
        <v>145</v>
      </c>
      <c r="B28" s="67" t="s">
        <v>60</v>
      </c>
      <c r="C28" s="67" t="s">
        <v>182</v>
      </c>
      <c r="D28" s="107">
        <v>300</v>
      </c>
      <c r="E28" s="107">
        <v>206</v>
      </c>
    </row>
    <row r="29" spans="1:17" x14ac:dyDescent="0.25">
      <c r="A29" s="67" t="s">
        <v>145</v>
      </c>
      <c r="B29" s="67" t="s">
        <v>183</v>
      </c>
      <c r="C29" s="67" t="s">
        <v>184</v>
      </c>
      <c r="D29" s="107">
        <v>4187</v>
      </c>
      <c r="E29" s="107">
        <v>3221</v>
      </c>
    </row>
    <row r="30" spans="1:17" ht="12.65" customHeight="1" x14ac:dyDescent="0.25">
      <c r="A30" s="67" t="s">
        <v>145</v>
      </c>
      <c r="B30" s="67" t="s">
        <v>185</v>
      </c>
      <c r="C30" s="67" t="s">
        <v>186</v>
      </c>
      <c r="D30" s="115">
        <v>0</v>
      </c>
      <c r="E30" s="115">
        <v>0</v>
      </c>
      <c r="H30" s="90"/>
    </row>
    <row r="31" spans="1:17" ht="30" customHeight="1" thickBot="1" x14ac:dyDescent="0.3"/>
    <row r="32" spans="1:17" ht="48.75" customHeight="1" thickBot="1" x14ac:dyDescent="0.4">
      <c r="A32" s="122"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184</v>
      </c>
      <c r="E35" s="108">
        <v>54</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49"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54" t="s">
        <v>3</v>
      </c>
      <c r="B3" s="153" t="str">
        <f>'Rail Service (Item Nos. 1-6)'!B3:B4</f>
        <v>Year: 2026</v>
      </c>
      <c r="C3" s="152" t="str">
        <f>'Rail Service (Item Nos. 1-6)'!C3:C4</f>
        <v>Reporting Week: 32</v>
      </c>
      <c r="D3" s="74" t="s">
        <v>5</v>
      </c>
      <c r="E3" s="102" t="s">
        <v>6</v>
      </c>
      <c r="F3" s="148"/>
      <c r="G3" s="148"/>
      <c r="H3" s="146"/>
      <c r="I3" s="146"/>
      <c r="J3" s="75"/>
      <c r="K3" s="73"/>
      <c r="L3" s="76"/>
    </row>
    <row r="4" spans="1:12" ht="15.75" customHeight="1" thickBot="1" x14ac:dyDescent="0.4">
      <c r="A4" s="129"/>
      <c r="B4" s="129"/>
      <c r="C4" s="129"/>
      <c r="D4" s="77" t="s">
        <v>7</v>
      </c>
      <c r="E4" s="103" t="s">
        <v>8</v>
      </c>
      <c r="F4" s="147"/>
      <c r="G4" s="147"/>
      <c r="H4" s="147"/>
      <c r="I4" s="147"/>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1"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0"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1147</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4</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5</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9</v>
      </c>
    </row>
    <row r="20" spans="1:2" ht="30" customHeight="1" x14ac:dyDescent="0.35">
      <c r="A20" s="85" t="s">
        <v>201</v>
      </c>
      <c r="B20" s="105"/>
    </row>
    <row r="21" spans="1:2" ht="13" x14ac:dyDescent="0.3">
      <c r="A21" s="86"/>
      <c r="B21" s="86"/>
    </row>
    <row r="22" spans="1:2" ht="37.5" customHeight="1" x14ac:dyDescent="0.35">
      <c r="A22" s="145"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2026-08-11T21:10:02Z</dcterms:modified>
</cp:coreProperties>
</file>