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<sst xmlns="http://schemas.openxmlformats.org/spreadsheetml/2006/main" count="322" uniqueCount="213">
  <si>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</si>
  <si>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</si>
  <si>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</si>
  <si>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</si>
  <si>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</si>
  <si>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</si>
  <si>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</si>
  <si>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</si>
  <si>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</si>
  <si>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</si>
  <si>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</si>
  <si>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</si>
  <si>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</si>
  <si>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</si>
  <si>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</si>
  <si>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</si>
  <si>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</si>
  <si>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</si>
  <si>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</si>
  <si>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</si>
  <si>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</si>
  <si>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</si>
  <si>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</si>
  <si>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</si>
  <si>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</si>
  <si>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</si>
  <si>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</si>
  <si>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</si>
  <si>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</si>
  <si>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</si>
  <si>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</si>
  <si>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</si>
  <si>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</si>
  <si>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</si>
  <si>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</si>
  <si>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</si>
  <si>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</si>
  <si>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</si>
  <si>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</si>
  <si>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</si>
  <si>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</si>
  <si>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</si>
  <si>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</si>
  <si>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</si>
  <si>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</si>
  <si>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</si>
  <si>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</si>
  <si>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</si>
  <si>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</si>
  <si>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</si>
  <si>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</si>
  <si>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</si>
  <si>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</si>
  <si>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</si>
  <si>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</si>
  <si>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</si>
  <si>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</si>
  <si>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</si>
  <si>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</si>
  <si>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</si>
  <si>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</si>
  <si>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</si>
  <si>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</si>
  <si>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</si>
  <si>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</si>
  <si>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</si>
  <si>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</si>
  <si>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</si>
  <si>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</si>
  <si>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</si>
  <si>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</si>
  <si>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</si>
  <si>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</si>
  <si>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</si>
  <si>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</si>
  <si>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</si>
  <si>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</si>
  <si>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</si>
  <si>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</si>
  <si>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</si>
  <si>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</si>
  <si>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</si>
  <si>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</si>
  <si>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</si>
  <si>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</si>
  <si>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</si>
  <si>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</si>
  <si>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</si>
  <si>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</si>
  <si>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</si>
  <si>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</si>
  <si>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</si>
  <si>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</si>
  <si>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</si>
  <si>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</si>
  <si>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</si>
  <si>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</si>
  <si>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</si>
  <si>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</si>
  <si>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</si>
  <si>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</si>
  <si>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</si>
  <si>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</si>
  <si>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</si>
  <si>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</si>
  <si>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</si>
  <si>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</si>
  <si>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</si>
  <si>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</si>
  <si>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</si>
  <si>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</si>
  <si>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</si>
  <si>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</si>
  <si>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</si>
  <si>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</si>
  <si>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</si>
  <si>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</si>
  <si>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</si>
  <si>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</si>
  <si>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</si>
  <si>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</si>
  <si>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</si>
  <si>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</si>
  <si>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</si>
  <si>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</si>
  <si>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</si>
  <si>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</si>
  <si>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</si>
  <si>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</si>
  <si>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</si>
  <si>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</si>
  <si>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</si>
  <si>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</si>
  <si>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</si>
  <si>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</si>
  <si>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</si>
  <si>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</si>
  <si>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</si>
  <si>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</si>
  <si>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</si>
  <si>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</si>
  <si>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</si>
  <si>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</si>
  <si>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</si>
  <si>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</si>
  <si>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</si>
  <si>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</si>
  <si>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</si>
  <si>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</si>
  <si>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</si>
  <si>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</si>
  <si>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</si>
  <si>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</si>
  <si>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</si>
  <si>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</si>
  <si>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</si>
  <si>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</si>
  <si>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</si>
  <si>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</si>
  <si>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</si>
  <si>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</si>
  <si>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</si>
  <si>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</si>
  <si>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</si>
  <si>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</si>
  <si>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</si>
  <si>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</si>
  <si>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</si>
  <si>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</si>
  <si>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</si>
  <si>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</si>
  <si>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</si>
  <si>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</si>
  <si>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</si>
  <si>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</si>
  <si>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</si>
  <si>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</si>
  <si>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</si>
  <si>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</si>
  <si>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</si>
  <si>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</si>
  <si>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</si>
  <si>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</si>
  <si>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</si>
  <si>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</si>
  <si>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</si>
  <si>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</si>
  <si>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</si>
  <si>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</si>
  <si>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</si>
  <si>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</si>
  <si>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</si>
  <si>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</si>
  <si>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</si>
  <si>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</si>
  <si>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</si>
  <si>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</si>
  <si>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</si>
  <si>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</si>
  <si>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</si>
  <si>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</si>
  <si>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</si>
  <si>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</si>
  <si>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</si>
  <si>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</si>
  <si>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</si>
  <si>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</si>
  <si>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</si>
  <si>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</si>
  <si>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</si>
  <si>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</si>
  <si>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ON</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</si>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</sst>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58"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1" t="s">
        <v>178</v>
      </c>
      <c r="B1" s="172"/>
      <c r="C1" s="172"/>
      <c r="D1" s="172"/>
      <c r="E1" s="173"/>
    </row>
    <row r="2" spans="1:5" ht="14.25" customHeight="1" thickBot="1" x14ac:dyDescent="0.3">
      <c r="A2" s="93"/>
      <c r="B2" s="94"/>
      <c r="C2" s="94"/>
      <c r="D2" s="95" t="s">
        <v>181</v>
      </c>
      <c r="E2" s="96" t="s">
        <v>182</v>
      </c>
    </row>
    <row r="3" spans="1:5" ht="15" customHeight="1" x14ac:dyDescent="0.25">
      <c r="A3" s="174" t="s">
        <v>205</v>
      </c>
      <c r="B3" s="176" t="s">
        <v>210</v>
      </c>
      <c r="C3" s="178" t="s">
        <v>1</v>
      </c>
      <c r="D3" s="97" t="s">
        <v>2</v>
      </c>
      <c r="E3" s="51">
        <v>44653</v>
      </c>
    </row>
    <row r="4" spans="1:5" ht="15.75" thickBot="1" x14ac:dyDescent="0.3">
      <c r="A4" s="175"/>
      <c r="B4" s="177"/>
      <c r="C4" s="179"/>
      <c r="D4" s="98" t="s">
        <v>3</v>
      </c>
      <c r="E4" s="52">
        <v>44659</v>
      </c>
    </row>
    <row r="5" spans="1:5" ht="51" customHeight="1" thickBot="1" x14ac:dyDescent="0.3">
      <c r="A5" s="163" t="s">
        <v>133</v>
      </c>
      <c r="B5" s="180"/>
      <c r="C5" s="99"/>
      <c r="D5" s="100"/>
      <c r="E5" s="6"/>
    </row>
    <row r="6" spans="1:5" ht="15.75" customHeight="1" x14ac:dyDescent="0.25">
      <c r="A6" s="132" t="s">
        <v>4</v>
      </c>
      <c r="B6" s="133">
        <v>29.3</v>
      </c>
      <c r="C6" s="102"/>
      <c r="D6" s="102"/>
      <c r="E6" s="6"/>
    </row>
    <row r="7" spans="1:5" x14ac:dyDescent="0.25">
      <c r="A7" s="103" t="s">
        <v>5</v>
      </c>
      <c r="B7" s="131">
        <v>20.9</v>
      </c>
      <c r="C7" s="102"/>
      <c r="D7" s="102"/>
      <c r="E7" s="6"/>
    </row>
    <row r="8" spans="1:5" x14ac:dyDescent="0.25">
      <c r="A8" s="103" t="s">
        <v>6</v>
      </c>
      <c r="B8" s="119">
        <v>21</v>
      </c>
      <c r="C8" s="102"/>
      <c r="D8" s="102"/>
      <c r="E8" s="6"/>
    </row>
    <row r="9" spans="1:5" x14ac:dyDescent="0.25">
      <c r="A9" s="103" t="s">
        <v>7</v>
      </c>
      <c r="B9" s="119" t="s">
        <v>194</v>
      </c>
      <c r="C9" s="115" t="s">
        <v>202</v>
      </c>
      <c r="D9" s="102"/>
      <c r="E9" s="6"/>
    </row>
    <row r="10" spans="1:5" x14ac:dyDescent="0.25">
      <c r="A10" s="103" t="s">
        <v>170</v>
      </c>
      <c r="B10" s="157" t="s">
        <v>194</v>
      </c>
      <c r="C10" s="59" t="s">
        <v>212</v>
      </c>
      <c r="D10" s="102"/>
      <c r="E10" s="6"/>
    </row>
    <row r="11" spans="1:5" x14ac:dyDescent="0.25">
      <c r="A11" s="103" t="s">
        <v>8</v>
      </c>
      <c r="B11" s="119">
        <v>24.7</v>
      </c>
      <c r="C11" s="6"/>
      <c r="D11" s="102"/>
      <c r="E11" s="6"/>
    </row>
    <row r="12" spans="1:5" x14ac:dyDescent="0.25">
      <c r="A12" s="103" t="s">
        <v>9</v>
      </c>
      <c r="B12" s="119">
        <v>19.7</v>
      </c>
      <c r="C12" s="6"/>
      <c r="D12" s="102"/>
      <c r="E12" s="6"/>
    </row>
    <row r="13" spans="1:5" x14ac:dyDescent="0.25">
      <c r="A13" s="103" t="s">
        <v>10</v>
      </c>
      <c r="B13" s="158">
        <v>22.2</v>
      </c>
      <c r="C13" s="6"/>
      <c r="D13" s="102"/>
      <c r="E13" s="6"/>
    </row>
    <row r="14" spans="1:5" ht="30" customHeight="1" thickBot="1" x14ac:dyDescent="0.3">
      <c r="A14" s="6"/>
      <c r="C14" s="6"/>
      <c r="D14" s="6"/>
      <c r="E14" s="6"/>
    </row>
    <row r="15" spans="1:5" ht="63.75" customHeight="1" thickBot="1" x14ac:dyDescent="0.3">
      <c r="A15" s="166" t="s">
        <v>173</v>
      </c>
      <c r="B15" s="167"/>
      <c r="C15" s="11"/>
      <c r="D15" s="104"/>
    </row>
    <row r="16" spans="1:5" ht="19.5" customHeight="1" thickBot="1" x14ac:dyDescent="0.3">
      <c r="A16" s="42" t="s">
        <v>184</v>
      </c>
      <c r="B16" s="43" t="s">
        <v>185</v>
      </c>
      <c r="C16" s="11"/>
      <c r="D16" s="104"/>
    </row>
    <row r="17" spans="1:10" ht="15" customHeight="1" x14ac:dyDescent="0.25">
      <c r="A17" s="134" t="s">
        <v>208</v>
      </c>
      <c r="B17" s="120">
        <v>15.55</v>
      </c>
      <c r="C17" s="11"/>
      <c r="D17" s="104"/>
    </row>
    <row r="18" spans="1:10" x14ac:dyDescent="0.25">
      <c r="A18" s="134" t="s">
        <v>206</v>
      </c>
      <c r="B18" s="120">
        <v>11.96</v>
      </c>
      <c r="C18" s="105"/>
      <c r="D18" s="116"/>
    </row>
    <row r="19" spans="1:10" x14ac:dyDescent="0.25">
      <c r="A19" s="134" t="s">
        <v>187</v>
      </c>
      <c r="B19" s="121">
        <v>26.2</v>
      </c>
      <c r="C19" s="105"/>
      <c r="D19" s="116"/>
    </row>
    <row r="20" spans="1:10" x14ac:dyDescent="0.25">
      <c r="A20" s="135" t="s">
        <v>188</v>
      </c>
      <c r="B20" s="121">
        <v>27.65</v>
      </c>
      <c r="C20" s="105"/>
      <c r="D20" s="116"/>
    </row>
    <row r="21" spans="1:10" x14ac:dyDescent="0.25">
      <c r="A21" s="136" t="s">
        <v>207</v>
      </c>
      <c r="B21" s="121">
        <v>23.58</v>
      </c>
      <c r="C21" s="105"/>
      <c r="D21" s="116"/>
    </row>
    <row r="22" spans="1:10" x14ac:dyDescent="0.25">
      <c r="A22" s="135" t="s">
        <v>189</v>
      </c>
      <c r="B22" s="121">
        <v>33.549999999999997</v>
      </c>
      <c r="C22" s="105"/>
      <c r="D22" s="116"/>
    </row>
    <row r="23" spans="1:10" x14ac:dyDescent="0.25">
      <c r="A23" s="135" t="s">
        <v>190</v>
      </c>
      <c r="B23" s="122">
        <v>30.52</v>
      </c>
      <c r="C23" s="105"/>
      <c r="D23" s="116"/>
    </row>
    <row r="24" spans="1:10" x14ac:dyDescent="0.25">
      <c r="A24" s="135" t="s">
        <v>191</v>
      </c>
      <c r="B24" s="121">
        <v>21.86</v>
      </c>
      <c r="C24" s="105"/>
      <c r="D24" s="116"/>
      <c r="I24" s="106"/>
      <c r="J24" s="106"/>
    </row>
    <row r="25" spans="1:10" x14ac:dyDescent="0.25">
      <c r="A25" s="135" t="s">
        <v>192</v>
      </c>
      <c r="B25" s="121">
        <v>26.29</v>
      </c>
      <c r="C25" s="105"/>
      <c r="D25" s="116"/>
      <c r="I25" s="58"/>
      <c r="J25" s="58"/>
    </row>
    <row r="26" spans="1:10" x14ac:dyDescent="0.25">
      <c r="A26" s="135" t="s">
        <v>193</v>
      </c>
      <c r="B26" s="121">
        <v>34.69</v>
      </c>
      <c r="C26" s="105"/>
      <c r="D26" s="116"/>
    </row>
    <row r="27" spans="1:10" x14ac:dyDescent="0.25">
      <c r="A27" s="110" t="s">
        <v>10</v>
      </c>
      <c r="B27" s="121">
        <v>22.06</v>
      </c>
      <c r="C27" s="145"/>
      <c r="D27" s="116"/>
    </row>
    <row r="28" spans="1:10" ht="30" customHeight="1" thickBot="1" x14ac:dyDescent="0.3">
      <c r="A28" s="6"/>
      <c r="B28" s="39"/>
    </row>
    <row r="29" spans="1:10" ht="45" customHeight="1" thickBot="1" x14ac:dyDescent="0.3">
      <c r="A29" s="163" t="s">
        <v>134</v>
      </c>
      <c r="B29" s="165"/>
      <c r="C29" s="156"/>
      <c r="D29" s="100"/>
    </row>
    <row r="30" spans="1:10" x14ac:dyDescent="0.25">
      <c r="A30" s="111" t="s">
        <v>11</v>
      </c>
      <c r="B30" s="151">
        <v>16890</v>
      </c>
      <c r="C30" s="107"/>
      <c r="D30" s="107"/>
    </row>
    <row r="31" spans="1:10" x14ac:dyDescent="0.25">
      <c r="A31" s="47" t="s">
        <v>12</v>
      </c>
      <c r="B31" s="123">
        <v>54507</v>
      </c>
      <c r="C31" s="107"/>
      <c r="D31" s="107"/>
    </row>
    <row r="32" spans="1:10" x14ac:dyDescent="0.25">
      <c r="A32" s="47" t="s">
        <v>13</v>
      </c>
      <c r="B32" s="151">
        <v>11963</v>
      </c>
      <c r="C32" s="107"/>
      <c r="D32" s="107"/>
    </row>
    <row r="33" spans="1:7" x14ac:dyDescent="0.25">
      <c r="A33" s="47" t="s">
        <v>4</v>
      </c>
      <c r="B33" s="123">
        <v>7470</v>
      </c>
      <c r="C33" s="107"/>
      <c r="D33" s="107"/>
    </row>
    <row r="34" spans="1:7" x14ac:dyDescent="0.25">
      <c r="A34" s="47" t="s">
        <v>14</v>
      </c>
      <c r="B34" s="123">
        <v>10580</v>
      </c>
      <c r="C34" s="107"/>
      <c r="D34" s="107"/>
    </row>
    <row r="35" spans="1:7" x14ac:dyDescent="0.25">
      <c r="A35" s="47" t="s">
        <v>15</v>
      </c>
      <c r="B35" s="123">
        <v>34853</v>
      </c>
      <c r="C35" s="107"/>
      <c r="D35" s="107"/>
    </row>
    <row r="36" spans="1:7" x14ac:dyDescent="0.25">
      <c r="A36" s="47" t="s">
        <v>16</v>
      </c>
      <c r="B36" s="123">
        <v>45065</v>
      </c>
      <c r="D36" s="107"/>
    </row>
    <row r="37" spans="1:7" x14ac:dyDescent="0.25">
      <c r="A37" s="47" t="s">
        <v>17</v>
      </c>
      <c r="B37" s="123">
        <v>9499</v>
      </c>
      <c r="C37" s="107"/>
      <c r="D37" s="107"/>
    </row>
    <row r="38" spans="1:7" x14ac:dyDescent="0.25">
      <c r="A38" s="47" t="s">
        <v>18</v>
      </c>
      <c r="B38" s="123">
        <v>190827</v>
      </c>
      <c r="C38" s="107"/>
      <c r="D38" s="107"/>
    </row>
    <row r="39" spans="1:7" ht="30" customHeight="1" thickBot="1" x14ac:dyDescent="0.3"/>
    <row r="40" spans="1:7" ht="44.25" customHeight="1" thickBot="1" x14ac:dyDescent="0.3">
      <c r="A40" s="163" t="s">
        <v>19</v>
      </c>
      <c r="B40" s="165"/>
      <c r="C40" s="155"/>
      <c r="D40" s="2"/>
    </row>
    <row r="41" spans="1:7" x14ac:dyDescent="0.25">
      <c r="A41" s="111" t="s">
        <v>5</v>
      </c>
      <c r="B41" s="124">
        <v>93.8</v>
      </c>
      <c r="C41" s="105"/>
      <c r="D41" s="107"/>
      <c r="E41" s="107"/>
      <c r="F41" s="116"/>
      <c r="G41" s="107"/>
    </row>
    <row r="42" spans="1:7" x14ac:dyDescent="0.25">
      <c r="A42" s="47" t="s">
        <v>6</v>
      </c>
      <c r="B42" s="124">
        <v>9.9</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c r="C45" s="105"/>
      <c r="D45" s="107"/>
      <c r="E45" s="107"/>
      <c r="F45" s="116"/>
      <c r="G45" s="107"/>
    </row>
    <row r="46" spans="1:7" x14ac:dyDescent="0.25">
      <c r="A46" s="47" t="s">
        <v>25</v>
      </c>
      <c r="B46" s="124">
        <v>19.47</v>
      </c>
      <c r="C46" s="105"/>
      <c r="D46" s="107"/>
      <c r="E46" s="107"/>
      <c r="F46" s="116"/>
      <c r="G46" s="107"/>
    </row>
    <row r="47" spans="1:7" ht="30.75" customHeight="1" thickBot="1" x14ac:dyDescent="0.3">
      <c r="D47" s="107"/>
      <c r="E47" s="107"/>
      <c r="F47" s="107"/>
      <c r="G47" s="107"/>
    </row>
    <row r="48" spans="1:7" ht="57" customHeight="1" thickBot="1" x14ac:dyDescent="0.3">
      <c r="A48" s="168" t="s">
        <v>135</v>
      </c>
      <c r="B48" s="169"/>
      <c r="C48" s="169"/>
      <c r="D48" s="169"/>
      <c r="E48" s="170"/>
      <c r="F48" s="153"/>
    </row>
    <row r="49" spans="1:6" ht="15.75" thickBot="1" x14ac:dyDescent="0.3">
      <c r="A49" s="161" t="s">
        <v>26</v>
      </c>
      <c r="B49" s="163" t="s">
        <v>27</v>
      </c>
      <c r="C49" s="164"/>
      <c r="D49" s="165"/>
      <c r="E49" s="159" t="s">
        <v>18</v>
      </c>
    </row>
    <row r="50" spans="1:6" ht="15.75" thickBot="1" x14ac:dyDescent="0.3">
      <c r="A50" s="162"/>
      <c r="B50" s="85" t="s">
        <v>28</v>
      </c>
      <c r="C50" s="85" t="s">
        <v>201</v>
      </c>
      <c r="D50" s="118" t="s">
        <v>17</v>
      </c>
      <c r="E50" s="160"/>
      <c r="F50" s="153"/>
    </row>
    <row r="51" spans="1:6" x14ac:dyDescent="0.25">
      <c r="A51" s="101" t="s">
        <v>4</v>
      </c>
      <c r="B51" s="140">
        <v>0.2857142857142857</v>
      </c>
      <c r="C51" s="140">
        <v>0</v>
      </c>
      <c r="D51" s="140">
        <v>0</v>
      </c>
      <c r="E51" s="143">
        <v>0.2857142857142857</v>
      </c>
    </row>
    <row r="52" spans="1:6" x14ac:dyDescent="0.25">
      <c r="A52" s="103" t="s">
        <v>5</v>
      </c>
      <c r="B52" s="140">
        <v>0.5714285714285714</v>
      </c>
      <c r="C52" s="140">
        <v>0</v>
      </c>
      <c r="D52" s="140">
        <v>0</v>
      </c>
      <c r="E52" s="143">
        <v>0.5714285714285714</v>
      </c>
    </row>
    <row r="53" spans="1:6" x14ac:dyDescent="0.25">
      <c r="A53" s="103" t="s">
        <v>6</v>
      </c>
      <c r="B53" s="140">
        <v>2.2857142857142856</v>
      </c>
      <c r="C53" s="140">
        <v>0</v>
      </c>
      <c r="D53" s="140">
        <v>0</v>
      </c>
      <c r="E53" s="143">
        <v>2.2857142857142856</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0.8571428571428571</v>
      </c>
      <c r="C57" s="140">
        <v>0</v>
      </c>
      <c r="D57" s="140">
        <v>0</v>
      </c>
      <c r="E57" s="143">
        <v>0.8571428571428571</v>
      </c>
    </row>
    <row r="58" spans="1:6" x14ac:dyDescent="0.25">
      <c r="A58" s="103" t="s">
        <v>9</v>
      </c>
      <c r="B58" s="140">
        <v>5.5714285714285712</v>
      </c>
      <c r="C58" s="140">
        <v>0</v>
      </c>
      <c r="D58" s="140">
        <v>0</v>
      </c>
      <c r="E58" s="143">
        <v>5.5714285714285712</v>
      </c>
    </row>
    <row r="59" spans="1:6" x14ac:dyDescent="0.25">
      <c r="A59" s="103" t="s">
        <v>18</v>
      </c>
      <c r="B59" s="141">
        <v>9.5714285714285712</v>
      </c>
      <c r="C59" s="140">
        <v>0</v>
      </c>
      <c r="D59" s="140">
        <v>0</v>
      </c>
      <c r="E59" s="143">
        <v>9.5714285714285712</v>
      </c>
    </row>
    <row r="60" spans="1:6" ht="30" customHeight="1" thickBot="1" x14ac:dyDescent="0.3">
      <c r="C60" s="50"/>
    </row>
    <row r="61" spans="1:6" ht="36" customHeight="1" thickBot="1" x14ac:dyDescent="0.3">
      <c r="A61" s="163" t="s">
        <v>136</v>
      </c>
      <c r="B61" s="164"/>
      <c r="C61" s="165"/>
      <c r="D61" s="153"/>
    </row>
    <row r="62" spans="1:6" x14ac:dyDescent="0.25">
      <c r="A62" s="44"/>
      <c r="B62" s="45" t="s">
        <v>30</v>
      </c>
      <c r="C62" s="46" t="s">
        <v>31</v>
      </c>
    </row>
    <row r="63" spans="1:6" x14ac:dyDescent="0.25">
      <c r="A63" s="148" t="s">
        <v>4</v>
      </c>
      <c r="B63" s="144">
        <v>20</v>
      </c>
      <c r="C63" s="144">
        <v>6</v>
      </c>
      <c r="E63" s="109"/>
    </row>
    <row r="64" spans="1:6" x14ac:dyDescent="0.25">
      <c r="A64" s="148" t="s">
        <v>20</v>
      </c>
      <c r="B64" s="144">
        <v>60.285714285714285</v>
      </c>
      <c r="C64" s="144">
        <v>45.142857142857146</v>
      </c>
      <c r="E64" s="109"/>
    </row>
    <row r="65" spans="1:5" x14ac:dyDescent="0.25">
      <c r="A65" s="148" t="s">
        <v>21</v>
      </c>
      <c r="B65" s="144">
        <v>27.142857142857142</v>
      </c>
      <c r="C65" s="144">
        <v>18.857142857142858</v>
      </c>
      <c r="E65" s="109"/>
    </row>
    <row r="66" spans="1:5" x14ac:dyDescent="0.25">
      <c r="A66" s="148" t="s">
        <v>23</v>
      </c>
      <c r="B66" s="144">
        <v>0.2857142857142857</v>
      </c>
      <c r="C66" s="144">
        <v>2.8571428571428572</v>
      </c>
      <c r="E66" s="109"/>
    </row>
    <row r="67" spans="1:5" x14ac:dyDescent="0.25">
      <c r="A67" s="148" t="s">
        <v>22</v>
      </c>
      <c r="B67" s="144">
        <v>191.57142857142858</v>
      </c>
      <c r="C67" s="144">
        <v>22</v>
      </c>
      <c r="E67" s="109"/>
    </row>
    <row r="68" spans="1:5" x14ac:dyDescent="0.25">
      <c r="A68" s="148" t="s">
        <v>24</v>
      </c>
      <c r="B68" s="144">
        <v>13.142857142857142</v>
      </c>
      <c r="C68" s="144">
        <v>43.714285714285715</v>
      </c>
      <c r="E68" s="109"/>
    </row>
    <row r="69" spans="1:5" x14ac:dyDescent="0.25">
      <c r="A69" s="148" t="s">
        <v>32</v>
      </c>
      <c r="B69" s="144">
        <v>100.71428571428571</v>
      </c>
      <c r="C69" s="144">
        <v>63</v>
      </c>
      <c r="E69" s="109"/>
    </row>
    <row r="70" spans="1:5" ht="75" x14ac:dyDescent="0.25">
      <c r="A70" s="149" t="s">
        <v>209</v>
      </c>
      <c r="B70" s="144">
        <v>508.14285714285717</v>
      </c>
      <c r="C70" s="144">
        <v>505.14285714285717</v>
      </c>
      <c r="E70" s="109"/>
    </row>
    <row r="71" spans="1:5" x14ac:dyDescent="0.25">
      <c r="A71" s="148" t="s">
        <v>33</v>
      </c>
      <c r="B71" s="144">
        <v>1151.8571428571429</v>
      </c>
      <c r="C71" s="144">
        <v>1416.1428571428571</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1" t="s">
        <v>178</v>
      </c>
      <c r="B1" s="182"/>
      <c r="C1" s="182"/>
      <c r="D1" s="182"/>
      <c r="E1" s="183"/>
      <c r="F1" s="88"/>
      <c r="G1" s="88"/>
      <c r="H1" s="88"/>
      <c r="I1" s="88"/>
      <c r="J1" s="88"/>
      <c r="K1" s="88"/>
    </row>
    <row r="2" spans="1:11" ht="15.75" customHeight="1" thickBot="1" x14ac:dyDescent="0.3">
      <c r="D2" s="53" t="s">
        <v>181</v>
      </c>
      <c r="E2" s="54" t="s">
        <v>182</v>
      </c>
    </row>
    <row r="3" spans="1:11" ht="15" customHeight="1" x14ac:dyDescent="0.25">
      <c r="A3" s="174" t="str">
        <f>'Rail Service (Item Nos. 1-6)'!A3</f>
        <v>Railroad: CSX</v>
      </c>
      <c r="B3" s="184" t="str">
        <f>'Rail Service (Item Nos. 1-6)'!B3:B4</f>
        <v>Year: 2022</v>
      </c>
      <c r="C3" s="178" t="str">
        <f>'Rail Service (Item Nos. 1-6)'!C3</f>
        <v xml:space="preserve">Reporting Week: </v>
      </c>
      <c r="D3" s="89" t="s">
        <v>2</v>
      </c>
      <c r="E3" s="51">
        <f>'Rail Service (Item Nos. 1-6)'!E3</f>
        <v>44653</v>
      </c>
      <c r="F3" s="50"/>
      <c r="G3" s="11"/>
      <c r="H3" s="11"/>
      <c r="I3" s="50"/>
      <c r="J3" s="6"/>
      <c r="K3" s="56"/>
    </row>
    <row r="4" spans="1:11" ht="15.75" thickBot="1" x14ac:dyDescent="0.3">
      <c r="A4" s="175"/>
      <c r="B4" s="185"/>
      <c r="C4" s="179"/>
      <c r="D4" s="90" t="s">
        <v>3</v>
      </c>
      <c r="E4" s="52">
        <f>'Rail Service (Item Nos. 1-6)'!E4</f>
        <v>44659</v>
      </c>
      <c r="F4" s="50"/>
      <c r="G4" s="11"/>
      <c r="H4" s="11"/>
      <c r="I4" s="50"/>
      <c r="J4" s="6"/>
      <c r="K4" s="56"/>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1</v>
      </c>
      <c r="C17" s="129">
        <v>0</v>
      </c>
      <c r="D17" s="129">
        <v>1</v>
      </c>
    </row>
    <row r="18" spans="1:4" x14ac:dyDescent="0.25">
      <c r="A18" s="130" t="s">
        <v>48</v>
      </c>
      <c r="B18" s="130">
        <v>39</v>
      </c>
      <c r="C18" s="130">
        <v>0</v>
      </c>
      <c r="D18" s="130">
        <v>39</v>
      </c>
    </row>
    <row r="19" spans="1:4" x14ac:dyDescent="0.25">
      <c r="A19" s="129" t="s">
        <v>49</v>
      </c>
      <c r="B19" s="129">
        <v>0</v>
      </c>
      <c r="C19" s="129">
        <v>0</v>
      </c>
      <c r="D19" s="129">
        <v>0</v>
      </c>
    </row>
    <row r="20" spans="1:4" x14ac:dyDescent="0.25">
      <c r="A20" s="130" t="s">
        <v>50</v>
      </c>
      <c r="B20" s="138">
        <v>409</v>
      </c>
      <c r="C20" s="130">
        <v>328</v>
      </c>
      <c r="D20" s="130">
        <v>81</v>
      </c>
    </row>
    <row r="21" spans="1:4" x14ac:dyDescent="0.25">
      <c r="A21" s="129" t="s">
        <v>51</v>
      </c>
      <c r="B21" s="129">
        <v>911</v>
      </c>
      <c r="C21" s="129">
        <v>664</v>
      </c>
      <c r="D21" s="129">
        <v>247</v>
      </c>
    </row>
    <row r="22" spans="1:4" x14ac:dyDescent="0.25">
      <c r="A22" s="130" t="s">
        <v>52</v>
      </c>
      <c r="B22" s="130">
        <v>0</v>
      </c>
      <c r="C22" s="130">
        <v>0</v>
      </c>
      <c r="D22" s="130">
        <v>0</v>
      </c>
    </row>
    <row r="23" spans="1:4" x14ac:dyDescent="0.25">
      <c r="A23" s="129" t="s">
        <v>53</v>
      </c>
      <c r="B23" s="129">
        <v>145</v>
      </c>
      <c r="C23" s="129">
        <v>91</v>
      </c>
      <c r="D23" s="129">
        <v>54</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116</v>
      </c>
      <c r="C28" s="130">
        <v>91</v>
      </c>
      <c r="D28" s="130">
        <v>25</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25</v>
      </c>
      <c r="C35" s="129">
        <v>0</v>
      </c>
      <c r="D35" s="129">
        <v>25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13</v>
      </c>
      <c r="C40" s="130">
        <v>0</v>
      </c>
      <c r="D40" s="130">
        <v>13</v>
      </c>
    </row>
    <row r="41" spans="1:4" x14ac:dyDescent="0.25">
      <c r="A41" s="129" t="s">
        <v>71</v>
      </c>
      <c r="B41" s="129">
        <v>706</v>
      </c>
      <c r="C41" s="129">
        <v>633</v>
      </c>
      <c r="D41" s="129">
        <v>73</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11</v>
      </c>
      <c r="C46" s="130">
        <v>0</v>
      </c>
      <c r="D46" s="130">
        <v>11</v>
      </c>
    </row>
    <row r="47" spans="1:4" x14ac:dyDescent="0.25">
      <c r="A47" s="129" t="s">
        <v>77</v>
      </c>
      <c r="B47" s="129">
        <v>0</v>
      </c>
      <c r="C47" s="129">
        <v>0</v>
      </c>
      <c r="D47" s="129">
        <v>0</v>
      </c>
    </row>
    <row r="48" spans="1:4" x14ac:dyDescent="0.25">
      <c r="A48" s="130" t="s">
        <v>78</v>
      </c>
      <c r="B48" s="138">
        <v>1</v>
      </c>
      <c r="C48" s="130">
        <v>0</v>
      </c>
      <c r="D48" s="130">
        <v>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2378</v>
      </c>
      <c r="C57" s="150">
        <f t="shared" ref="C57:D57" si="0">SUM(C9:C56)</f>
        <v>1807</v>
      </c>
      <c r="D57" s="150">
        <f t="shared" si="0"/>
        <v>571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1" t="s">
        <v>178</v>
      </c>
      <c r="B1" s="182"/>
      <c r="C1" s="182"/>
      <c r="D1" s="182"/>
      <c r="E1" s="183"/>
      <c r="F1" s="79"/>
      <c r="G1" s="80"/>
      <c r="H1" s="80"/>
      <c r="I1" s="80"/>
      <c r="J1" s="80"/>
    </row>
    <row r="2" spans="1:10" ht="18" customHeight="1" thickBot="1" x14ac:dyDescent="0.3">
      <c r="D2" s="81" t="s">
        <v>181</v>
      </c>
      <c r="E2" s="82" t="s">
        <v>182</v>
      </c>
    </row>
    <row r="3" spans="1:10" x14ac:dyDescent="0.25">
      <c r="A3" s="174" t="str">
        <f>'Rail Service (Item Nos. 1-6)'!A3</f>
        <v>Railroad: CSX</v>
      </c>
      <c r="B3" s="176" t="str">
        <f>'Rail Service (Item Nos. 1-6)'!B3:B4</f>
        <v>Year: 2022</v>
      </c>
      <c r="C3" s="178" t="str">
        <f>'Rail Service (Item Nos. 1-6)'!C3</f>
        <v xml:space="preserve">Reporting Week: </v>
      </c>
      <c r="D3" s="51">
        <f>'Rail Service (Item Nos. 1-6)'!E3+2</f>
        <v>44655</v>
      </c>
      <c r="E3" s="11"/>
      <c r="F3" s="11"/>
      <c r="G3" s="11"/>
      <c r="H3" s="50"/>
      <c r="I3" s="6"/>
      <c r="J3" s="56"/>
    </row>
    <row r="4" spans="1:10" ht="15.75" thickBot="1" x14ac:dyDescent="0.3">
      <c r="A4" s="175"/>
      <c r="B4" s="177"/>
      <c r="C4" s="179"/>
      <c r="D4" s="52">
        <f>'Rail Service (Item Nos. 1-6)'!E4+2</f>
        <v>44661</v>
      </c>
      <c r="E4" s="11"/>
      <c r="F4" s="11"/>
      <c r="G4" s="11"/>
      <c r="H4" s="50"/>
      <c r="I4" s="6"/>
      <c r="J4" s="56"/>
    </row>
    <row r="5" spans="1:10" ht="15.75" thickBot="1" x14ac:dyDescent="0.3"/>
    <row r="6" spans="1:10" s="83" customFormat="1" ht="48.75" customHeight="1" thickBot="1" x14ac:dyDescent="0.3">
      <c r="A6" s="186" t="s">
        <v>177</v>
      </c>
      <c r="B6" s="187"/>
      <c r="C6" s="187"/>
      <c r="D6" s="187"/>
      <c r="E6" s="189"/>
    </row>
    <row r="7" spans="1:10" ht="15.75" thickBot="1" x14ac:dyDescent="0.3"/>
    <row r="8" spans="1:10" ht="60.75" customHeight="1" thickBot="1" x14ac:dyDescent="0.3">
      <c r="A8" s="84" t="s">
        <v>35</v>
      </c>
      <c r="B8" s="85" t="s">
        <v>87</v>
      </c>
      <c r="C8" s="85" t="s">
        <v>88</v>
      </c>
      <c r="D8" s="164" t="s">
        <v>171</v>
      </c>
      <c r="E8" s="165"/>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10</v>
      </c>
      <c r="C21" s="139">
        <v>9</v>
      </c>
      <c r="D21" s="139">
        <f t="shared" si="0"/>
        <v>1</v>
      </c>
      <c r="E21" s="139">
        <v>1</v>
      </c>
    </row>
    <row r="22" spans="1:5" x14ac:dyDescent="0.25">
      <c r="A22" s="7" t="s">
        <v>51</v>
      </c>
      <c r="B22" s="139">
        <v>36</v>
      </c>
      <c r="C22" s="139">
        <v>36</v>
      </c>
      <c r="D22" s="139">
        <f t="shared" si="0"/>
        <v>0</v>
      </c>
      <c r="E22" s="139">
        <v>0</v>
      </c>
    </row>
    <row r="23" spans="1:5" x14ac:dyDescent="0.25">
      <c r="A23" s="7" t="s">
        <v>52</v>
      </c>
      <c r="B23" s="139">
        <v>0</v>
      </c>
      <c r="C23" s="139">
        <v>0</v>
      </c>
      <c r="D23" s="139">
        <f t="shared" si="0"/>
        <v>0</v>
      </c>
      <c r="E23" s="139">
        <v>0</v>
      </c>
    </row>
    <row r="24" spans="1:5" x14ac:dyDescent="0.25">
      <c r="A24" s="7" t="s">
        <v>53</v>
      </c>
      <c r="B24" s="139">
        <v>5</v>
      </c>
      <c r="C24" s="139">
        <v>5</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0</v>
      </c>
    </row>
    <row r="28" spans="1:5" x14ac:dyDescent="0.25">
      <c r="A28" s="7" t="s">
        <v>57</v>
      </c>
      <c r="B28" s="139">
        <v>0</v>
      </c>
      <c r="C28" s="139">
        <v>0</v>
      </c>
      <c r="D28" s="139">
        <f t="shared" si="0"/>
        <v>0</v>
      </c>
      <c r="E28" s="139">
        <v>0</v>
      </c>
    </row>
    <row r="29" spans="1:5" x14ac:dyDescent="0.25">
      <c r="A29" s="7" t="s">
        <v>58</v>
      </c>
      <c r="B29" s="139">
        <v>10</v>
      </c>
      <c r="C29" s="139">
        <v>0</v>
      </c>
      <c r="D29" s="139">
        <f t="shared" si="0"/>
        <v>10</v>
      </c>
      <c r="E29" s="139">
        <v>5</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0</v>
      </c>
      <c r="C41" s="139">
        <v>0</v>
      </c>
      <c r="D41" s="139">
        <f t="shared" si="0"/>
        <v>0</v>
      </c>
      <c r="E41" s="139">
        <v>0</v>
      </c>
    </row>
    <row r="42" spans="1:7" x14ac:dyDescent="0.25">
      <c r="A42" s="142" t="s">
        <v>71</v>
      </c>
      <c r="B42" s="139">
        <v>4</v>
      </c>
      <c r="C42" s="139">
        <v>4</v>
      </c>
      <c r="D42" s="139">
        <f t="shared" si="0"/>
        <v>0</v>
      </c>
      <c r="E42" s="139">
        <v>0</v>
      </c>
    </row>
    <row r="43" spans="1:7" x14ac:dyDescent="0.25">
      <c r="A43" s="7" t="s">
        <v>211</v>
      </c>
      <c r="B43" s="139">
        <v>3</v>
      </c>
      <c r="C43" s="139">
        <v>0</v>
      </c>
      <c r="D43" s="139">
        <f t="shared" si="0"/>
        <v>3</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0</v>
      </c>
    </row>
    <row r="46" spans="1:7" x14ac:dyDescent="0.25">
      <c r="A46" s="7" t="s">
        <v>75</v>
      </c>
      <c r="B46" s="139">
        <v>0</v>
      </c>
      <c r="C46" s="139">
        <v>0</v>
      </c>
      <c r="D46" s="139">
        <f t="shared" si="0"/>
        <v>0</v>
      </c>
      <c r="E46" s="139">
        <v>0</v>
      </c>
    </row>
    <row r="47" spans="1:7" x14ac:dyDescent="0.25">
      <c r="A47" s="7" t="s">
        <v>76</v>
      </c>
      <c r="B47" s="139">
        <v>10</v>
      </c>
      <c r="C47" s="139">
        <v>0</v>
      </c>
      <c r="D47" s="139">
        <f t="shared" si="0"/>
        <v>10</v>
      </c>
      <c r="E47" s="139">
        <v>0</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78</v>
      </c>
      <c r="C58" s="142">
        <f>SUM(C10:C57)</f>
        <v>54</v>
      </c>
      <c r="D58" s="142">
        <f>SUM(D10:D57)</f>
        <v>24</v>
      </c>
      <c r="E58" s="142">
        <f>SUM(E10:E57)</f>
        <v>6</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1" t="s">
        <v>178</v>
      </c>
      <c r="B1" s="190"/>
      <c r="C1" s="190"/>
      <c r="D1" s="190"/>
      <c r="E1" s="191"/>
      <c r="F1" s="69"/>
      <c r="G1" s="69"/>
      <c r="H1" s="69"/>
    </row>
    <row r="2" spans="1:8" ht="16.5" customHeight="1" thickBot="1" x14ac:dyDescent="0.3">
      <c r="D2" s="70" t="s">
        <v>181</v>
      </c>
      <c r="E2" s="71" t="s">
        <v>182</v>
      </c>
    </row>
    <row r="3" spans="1:8" x14ac:dyDescent="0.25">
      <c r="A3" s="174" t="str">
        <f>'Rail Service (Item Nos. 1-6)'!A3</f>
        <v>Railroad: CSX</v>
      </c>
      <c r="B3" s="176" t="str">
        <f>'Rail Service (Item Nos. 1-6)'!B3:B4</f>
        <v>Year: 2022</v>
      </c>
      <c r="C3" s="178" t="str">
        <f>'Rail Service (Item Nos. 1-6)'!C3</f>
        <v xml:space="preserve">Reporting Week: </v>
      </c>
      <c r="D3" s="72" t="s">
        <v>2</v>
      </c>
      <c r="E3" s="51">
        <f>'Rail Service (Item Nos. 1-6)'!E3</f>
        <v>44653</v>
      </c>
      <c r="F3" s="50"/>
      <c r="G3" s="6"/>
      <c r="H3" s="56"/>
    </row>
    <row r="4" spans="1:8" ht="15.75" thickBot="1" x14ac:dyDescent="0.3">
      <c r="A4" s="175"/>
      <c r="B4" s="177"/>
      <c r="C4" s="179"/>
      <c r="D4" s="57" t="s">
        <v>3</v>
      </c>
      <c r="E4" s="52">
        <f>'Rail Service (Item Nos. 1-6)'!E4</f>
        <v>44659</v>
      </c>
      <c r="F4" s="50"/>
      <c r="G4" s="6"/>
      <c r="H4" s="56"/>
    </row>
    <row r="5" spans="1:8" x14ac:dyDescent="0.25">
      <c r="E5" s="58"/>
    </row>
    <row r="6" spans="1:8" ht="15.75" thickBot="1" x14ac:dyDescent="0.3">
      <c r="A6" s="6"/>
    </row>
    <row r="7" spans="1:8" ht="47.25" customHeight="1" thickBot="1" x14ac:dyDescent="0.3">
      <c r="A7" s="192" t="s">
        <v>180</v>
      </c>
      <c r="B7" s="193"/>
      <c r="C7" s="194"/>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2203</v>
      </c>
      <c r="C10" s="128">
        <v>2226</v>
      </c>
    </row>
    <row r="11" spans="1:8" x14ac:dyDescent="0.25">
      <c r="A11" s="10" t="s">
        <v>197</v>
      </c>
      <c r="B11" s="137"/>
      <c r="C11" s="127"/>
    </row>
    <row r="12" spans="1:8" x14ac:dyDescent="0.25">
      <c r="A12" s="10" t="s">
        <v>198</v>
      </c>
      <c r="B12" s="128">
        <v>2855</v>
      </c>
      <c r="C12" s="128">
        <v>2871</v>
      </c>
    </row>
    <row r="13" spans="1:8" x14ac:dyDescent="0.25">
      <c r="A13" s="10" t="s">
        <v>199</v>
      </c>
      <c r="B13" s="128">
        <v>6130</v>
      </c>
      <c r="C13" s="128">
        <v>6104</v>
      </c>
    </row>
    <row r="14" spans="1:8" x14ac:dyDescent="0.25">
      <c r="A14" s="10" t="s">
        <v>200</v>
      </c>
      <c r="B14" s="128">
        <v>700</v>
      </c>
      <c r="C14" s="128">
        <v>700</v>
      </c>
    </row>
    <row r="15" spans="1:8" x14ac:dyDescent="0.25">
      <c r="A15" s="10"/>
      <c r="B15" s="48"/>
      <c r="C15" s="48"/>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1" t="s">
        <v>178</v>
      </c>
      <c r="B1" s="182"/>
      <c r="C1" s="182"/>
      <c r="D1" s="182"/>
      <c r="E1" s="183"/>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4" t="str">
        <f>'Rail Service (Item Nos. 1-6)'!A3</f>
        <v>Railroad: CSX</v>
      </c>
      <c r="B3" s="176" t="str">
        <f>'Rail Service (Item Nos. 1-6)'!B3:B4</f>
        <v>Year: 2022</v>
      </c>
      <c r="C3" s="178" t="str">
        <f>'Rail Service (Item Nos. 1-6)'!C3</f>
        <v xml:space="preserve">Reporting Week: </v>
      </c>
      <c r="D3" s="55" t="s">
        <v>2</v>
      </c>
      <c r="E3" s="51">
        <f>'Rail Service (Item Nos. 1-6)'!E3</f>
        <v>44653</v>
      </c>
      <c r="F3" s="50"/>
      <c r="G3" s="50"/>
      <c r="H3" s="6"/>
      <c r="I3" s="56"/>
    </row>
    <row r="4" spans="1:14" s="49" customFormat="1" ht="15.75" thickBot="1" x14ac:dyDescent="0.3">
      <c r="A4" s="175"/>
      <c r="B4" s="177"/>
      <c r="C4" s="179"/>
      <c r="D4" s="57" t="s">
        <v>3</v>
      </c>
      <c r="E4" s="52">
        <f>'Rail Service (Item Nos. 1-6)'!E4</f>
        <v>44659</v>
      </c>
      <c r="F4" s="50"/>
      <c r="G4" s="50"/>
      <c r="H4" s="6"/>
      <c r="I4" s="56"/>
    </row>
    <row r="5" spans="1:14" s="49" customFormat="1" ht="15.75" thickBot="1" x14ac:dyDescent="0.3">
      <c r="E5" s="58"/>
      <c r="F5" s="59"/>
    </row>
    <row r="6" spans="1:14" s="49" customFormat="1" ht="47.25" customHeight="1" thickBot="1" x14ac:dyDescent="0.3">
      <c r="A6" s="163" t="s">
        <v>169</v>
      </c>
      <c r="B6" s="164"/>
      <c r="C6" s="164"/>
      <c r="D6" s="164"/>
      <c r="E6" s="165"/>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5427</v>
      </c>
      <c r="E9" s="126">
        <v>5177</v>
      </c>
    </row>
    <row r="10" spans="1:14" x14ac:dyDescent="0.2">
      <c r="A10" s="67"/>
      <c r="B10" s="67" t="s">
        <v>21</v>
      </c>
      <c r="C10" s="67" t="s">
        <v>150</v>
      </c>
      <c r="D10" s="126">
        <v>11305</v>
      </c>
      <c r="E10" s="126">
        <v>2104</v>
      </c>
    </row>
    <row r="11" spans="1:14" x14ac:dyDescent="0.2">
      <c r="A11" s="67"/>
      <c r="B11" s="67" t="s">
        <v>105</v>
      </c>
      <c r="C11" s="66" t="s">
        <v>110</v>
      </c>
      <c r="D11" s="126">
        <v>836</v>
      </c>
      <c r="E11" s="126">
        <v>81</v>
      </c>
    </row>
    <row r="12" spans="1:14" x14ac:dyDescent="0.2">
      <c r="A12" s="67"/>
      <c r="B12" s="67" t="s">
        <v>107</v>
      </c>
      <c r="C12" s="67" t="s">
        <v>151</v>
      </c>
      <c r="D12" s="126">
        <v>4897</v>
      </c>
      <c r="E12" s="126">
        <v>204</v>
      </c>
    </row>
    <row r="13" spans="1:14" x14ac:dyDescent="0.2">
      <c r="A13" s="67"/>
      <c r="B13" s="67" t="s">
        <v>141</v>
      </c>
      <c r="C13" s="66" t="s">
        <v>152</v>
      </c>
      <c r="D13" s="126">
        <v>47</v>
      </c>
      <c r="E13" s="126">
        <v>92</v>
      </c>
    </row>
    <row r="14" spans="1:14" x14ac:dyDescent="0.2">
      <c r="A14" s="67"/>
      <c r="B14" s="67" t="s">
        <v>142</v>
      </c>
      <c r="C14" s="67" t="s">
        <v>153</v>
      </c>
      <c r="D14" s="126">
        <v>598</v>
      </c>
      <c r="E14" s="126">
        <v>1765</v>
      </c>
    </row>
    <row r="15" spans="1:14" x14ac:dyDescent="0.2">
      <c r="A15" s="67"/>
      <c r="B15" s="67" t="s">
        <v>100</v>
      </c>
      <c r="C15" s="66" t="s">
        <v>154</v>
      </c>
      <c r="D15" s="126">
        <v>971</v>
      </c>
      <c r="E15" s="126">
        <v>1219</v>
      </c>
    </row>
    <row r="16" spans="1:14" x14ac:dyDescent="0.2">
      <c r="A16" s="67"/>
      <c r="B16" s="67" t="s">
        <v>20</v>
      </c>
      <c r="C16" s="67" t="s">
        <v>155</v>
      </c>
      <c r="D16" s="126">
        <v>2040</v>
      </c>
      <c r="E16" s="126">
        <v>917</v>
      </c>
    </row>
    <row r="17" spans="1:17" x14ac:dyDescent="0.2">
      <c r="A17" s="67"/>
      <c r="B17" s="67" t="s">
        <v>106</v>
      </c>
      <c r="C17" s="66" t="s">
        <v>156</v>
      </c>
      <c r="D17" s="126">
        <v>1066</v>
      </c>
      <c r="E17" s="126">
        <v>350</v>
      </c>
    </row>
    <row r="18" spans="1:17" x14ac:dyDescent="0.2">
      <c r="A18" s="67"/>
      <c r="B18" s="67" t="s">
        <v>103</v>
      </c>
      <c r="C18" s="67" t="s">
        <v>157</v>
      </c>
      <c r="D18" s="126">
        <v>267</v>
      </c>
      <c r="E18" s="126">
        <v>854</v>
      </c>
    </row>
    <row r="19" spans="1:17" x14ac:dyDescent="0.2">
      <c r="A19" s="67"/>
      <c r="B19" s="67" t="s">
        <v>104</v>
      </c>
      <c r="C19" s="66" t="s">
        <v>158</v>
      </c>
      <c r="D19" s="126">
        <v>674</v>
      </c>
      <c r="E19" s="126">
        <v>33</v>
      </c>
    </row>
    <row r="20" spans="1:17" x14ac:dyDescent="0.2">
      <c r="A20" s="67"/>
      <c r="B20" s="67" t="s">
        <v>143</v>
      </c>
      <c r="C20" s="67" t="s">
        <v>159</v>
      </c>
      <c r="D20" s="126">
        <v>2144</v>
      </c>
      <c r="E20" s="126">
        <v>586</v>
      </c>
    </row>
    <row r="21" spans="1:17" x14ac:dyDescent="0.2">
      <c r="A21" s="67"/>
      <c r="B21" s="67" t="s">
        <v>144</v>
      </c>
      <c r="C21" s="66" t="s">
        <v>160</v>
      </c>
      <c r="D21" s="126">
        <v>4485</v>
      </c>
      <c r="E21" s="126">
        <v>2373</v>
      </c>
    </row>
    <row r="22" spans="1:17" x14ac:dyDescent="0.2">
      <c r="A22" s="67"/>
      <c r="B22" s="67" t="s">
        <v>145</v>
      </c>
      <c r="C22" s="67" t="s">
        <v>161</v>
      </c>
      <c r="D22" s="126">
        <v>1922</v>
      </c>
      <c r="E22" s="126">
        <v>435</v>
      </c>
    </row>
    <row r="23" spans="1:17" x14ac:dyDescent="0.2">
      <c r="A23" s="67"/>
      <c r="B23" s="67" t="s">
        <v>146</v>
      </c>
      <c r="C23" s="66" t="s">
        <v>162</v>
      </c>
      <c r="D23" s="126">
        <v>1121</v>
      </c>
      <c r="E23" s="126">
        <v>970</v>
      </c>
    </row>
    <row r="24" spans="1:17" x14ac:dyDescent="0.2">
      <c r="A24" s="67"/>
      <c r="B24" s="67" t="s">
        <v>102</v>
      </c>
      <c r="C24" s="67" t="s">
        <v>163</v>
      </c>
      <c r="D24" s="126">
        <v>492</v>
      </c>
      <c r="E24" s="126">
        <v>71</v>
      </c>
    </row>
    <row r="25" spans="1:17" x14ac:dyDescent="0.2">
      <c r="A25" s="67"/>
      <c r="B25" s="67" t="s">
        <v>147</v>
      </c>
      <c r="C25" s="66" t="s">
        <v>164</v>
      </c>
      <c r="D25" s="126">
        <v>1490</v>
      </c>
      <c r="E25" s="126">
        <v>1587</v>
      </c>
    </row>
    <row r="26" spans="1:17" x14ac:dyDescent="0.2">
      <c r="A26" s="67"/>
      <c r="B26" s="67" t="s">
        <v>108</v>
      </c>
      <c r="C26" s="67" t="s">
        <v>165</v>
      </c>
      <c r="D26" s="126">
        <v>1671</v>
      </c>
      <c r="E26" s="126">
        <v>845</v>
      </c>
    </row>
    <row r="27" spans="1:17" x14ac:dyDescent="0.2">
      <c r="A27" s="67"/>
      <c r="B27" s="67" t="s">
        <v>148</v>
      </c>
      <c r="C27" s="66" t="s">
        <v>166</v>
      </c>
      <c r="D27" s="126">
        <v>1943</v>
      </c>
      <c r="E27" s="126">
        <v>790</v>
      </c>
    </row>
    <row r="28" spans="1:17" x14ac:dyDescent="0.2">
      <c r="A28" s="67"/>
      <c r="B28" s="67" t="s">
        <v>33</v>
      </c>
      <c r="C28" s="67" t="s">
        <v>112</v>
      </c>
      <c r="D28" s="126">
        <v>425</v>
      </c>
      <c r="E28" s="126">
        <v>361</v>
      </c>
    </row>
    <row r="29" spans="1:17" x14ac:dyDescent="0.2">
      <c r="A29" s="67"/>
      <c r="B29" s="67" t="s">
        <v>109</v>
      </c>
      <c r="C29" s="67" t="s">
        <v>167</v>
      </c>
      <c r="D29" s="126">
        <v>49226</v>
      </c>
      <c r="E29" s="126">
        <v>9029</v>
      </c>
      <c r="F29" s="154"/>
    </row>
    <row r="30" spans="1:17" x14ac:dyDescent="0.2">
      <c r="A30" s="67"/>
      <c r="B30" s="67" t="s">
        <v>111</v>
      </c>
      <c r="C30" s="67" t="s">
        <v>168</v>
      </c>
      <c r="D30" s="126">
        <v>1578</v>
      </c>
      <c r="E30" s="126">
        <v>166</v>
      </c>
    </row>
    <row r="31" spans="1:17" ht="30" customHeight="1" thickBot="1" x14ac:dyDescent="0.25"/>
    <row r="32" spans="1:17" ht="48.75" customHeight="1" thickBot="1" x14ac:dyDescent="0.25">
      <c r="A32" s="163" t="s">
        <v>186</v>
      </c>
      <c r="B32" s="164"/>
      <c r="C32" s="164"/>
      <c r="D32" s="164"/>
      <c r="E32" s="165"/>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1743</v>
      </c>
      <c r="E35" s="126">
        <v>407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1" t="s">
        <v>178</v>
      </c>
      <c r="B1" s="202"/>
      <c r="C1" s="202"/>
      <c r="D1" s="202"/>
      <c r="E1" s="203"/>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4" t="s">
        <v>175</v>
      </c>
      <c r="B3" s="206" t="s">
        <v>0</v>
      </c>
      <c r="C3" s="208" t="s">
        <v>174</v>
      </c>
      <c r="D3" s="17" t="s">
        <v>2</v>
      </c>
      <c r="E3" s="18">
        <f>'Rail Service (Item Nos. 1-6)'!E3</f>
        <v>44653</v>
      </c>
      <c r="F3" s="210"/>
      <c r="G3" s="210"/>
      <c r="H3" s="211"/>
      <c r="I3" s="211"/>
      <c r="J3" s="19"/>
      <c r="K3" s="20"/>
      <c r="L3" s="21"/>
    </row>
    <row r="4" spans="1:12" ht="15.75" thickBot="1" x14ac:dyDescent="0.3">
      <c r="A4" s="205"/>
      <c r="B4" s="207"/>
      <c r="C4" s="209"/>
      <c r="D4" s="22" t="s">
        <v>3</v>
      </c>
      <c r="E4" s="23">
        <f>'Rail Service (Item Nos. 1-6)'!E4</f>
        <v>44659</v>
      </c>
      <c r="F4" s="210"/>
      <c r="G4" s="210"/>
      <c r="H4" s="211"/>
      <c r="I4" s="211"/>
      <c r="J4" s="19"/>
      <c r="K4" s="20"/>
      <c r="L4" s="21"/>
    </row>
    <row r="5" spans="1:12" ht="15.75" thickBot="1" x14ac:dyDescent="0.3">
      <c r="A5" s="24"/>
      <c r="B5" s="25"/>
      <c r="C5" s="25"/>
      <c r="D5" s="26"/>
      <c r="E5" s="27"/>
      <c r="F5" s="24"/>
      <c r="G5" s="24"/>
      <c r="H5" s="28"/>
      <c r="I5" s="28"/>
      <c r="J5" s="19"/>
      <c r="K5" s="20"/>
      <c r="L5" s="21"/>
    </row>
    <row r="6" spans="1:12" ht="15.75" thickBot="1" x14ac:dyDescent="0.3">
      <c r="A6" s="212" t="s">
        <v>113</v>
      </c>
      <c r="B6" s="213"/>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4" t="s">
        <v>140</v>
      </c>
      <c r="B8" s="215"/>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6" t="s">
        <v>172</v>
      </c>
      <c r="B22" s="216"/>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2022-04-13T18:05:09Z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