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<sst xmlns="http://schemas.openxmlformats.org/spreadsheetml/2006/main" count="324" uniqueCount="212">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</sst>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3" applyFont="1" applyFill="1" applyBorder="1" applyAlignment="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207</v>
      </c>
      <c r="C3" s="158" t="s">
        <v>1</v>
      </c>
      <c r="D3" s="99" t="s">
        <v>2</v>
      </c>
      <c r="E3" s="53">
        <v>43421</v>
      </c>
    </row>
    <row r="4" spans="1:5" ht="15.75" thickBot="1" x14ac:dyDescent="0.3">
      <c r="A4" s="155"/>
      <c r="B4" s="157"/>
      <c r="C4" s="159"/>
      <c r="D4" s="100" t="s">
        <v>3</v>
      </c>
      <c r="E4" s="54">
        <v>43427</v>
      </c>
    </row>
    <row r="5" spans="1:5" ht="51" customHeight="1" thickBot="1" x14ac:dyDescent="0.3">
      <c r="A5" s="160" t="s">
        <v>133</v>
      </c>
      <c r="B5" s="161"/>
      <c r="C5" s="101"/>
      <c r="D5" s="102"/>
      <c r="E5" s="6"/>
    </row>
    <row r="6" spans="1:5" ht="15.75" customHeight="1" x14ac:dyDescent="0.25">
      <c r="A6" s="143" t="s">
        <v>4</v>
      </c>
      <c r="B6" s="144">
        <v>31</v>
      </c>
      <c r="C6" s="104"/>
      <c r="D6" s="104"/>
      <c r="E6" s="6"/>
    </row>
    <row r="7" spans="1:5" x14ac:dyDescent="0.25">
      <c r="A7" s="105" t="s">
        <v>5</v>
      </c>
      <c r="B7" s="142">
        <v>19.5</v>
      </c>
      <c r="C7" s="104"/>
      <c r="D7" s="104"/>
      <c r="E7" s="6"/>
    </row>
    <row r="8" spans="1:5" x14ac:dyDescent="0.25">
      <c r="A8" s="105" t="s">
        <v>6</v>
      </c>
      <c r="B8" s="123">
        <v>20.399999999999999</v>
      </c>
      <c r="C8" s="104"/>
      <c r="D8" s="104"/>
      <c r="E8" s="6"/>
    </row>
    <row r="9" spans="1:5" x14ac:dyDescent="0.25">
      <c r="A9" s="105" t="s">
        <v>7</v>
      </c>
      <c r="B9" s="123" t="s">
        <v>194</v>
      </c>
      <c r="C9" s="118" t="s">
        <v>203</v>
      </c>
      <c r="D9" s="104"/>
      <c r="E9" s="6"/>
    </row>
    <row r="10" spans="1:5" x14ac:dyDescent="0.25">
      <c r="A10" s="105" t="s">
        <v>170</v>
      </c>
      <c r="B10" s="123">
        <v>29.1</v>
      </c>
      <c r="C10" s="115"/>
      <c r="D10" s="104"/>
      <c r="E10" s="6"/>
    </row>
    <row r="11" spans="1:5" x14ac:dyDescent="0.25">
      <c r="A11" s="105" t="s">
        <v>8</v>
      </c>
      <c r="B11" s="123">
        <v>23.8</v>
      </c>
      <c r="C11" s="104"/>
      <c r="D11" s="104"/>
      <c r="E11" s="6"/>
    </row>
    <row r="12" spans="1:5" x14ac:dyDescent="0.25">
      <c r="A12" s="105" t="s">
        <v>9</v>
      </c>
      <c r="B12" s="123">
        <v>23.3</v>
      </c>
      <c r="C12" s="104"/>
      <c r="D12" s="104"/>
      <c r="E12" s="6"/>
    </row>
    <row r="13" spans="1:5" x14ac:dyDescent="0.25">
      <c r="A13" s="105" t="s">
        <v>10</v>
      </c>
      <c r="B13" s="145">
        <v>24.5</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x14ac:dyDescent="0.25">
      <c r="A17" s="146" t="s">
        <v>208</v>
      </c>
      <c r="B17" s="124">
        <v>11.9</v>
      </c>
      <c r="C17" s="107"/>
      <c r="D17" s="120"/>
    </row>
    <row r="18" spans="1:10" x14ac:dyDescent="0.25">
      <c r="A18" s="146" t="s">
        <v>187</v>
      </c>
      <c r="B18" s="125">
        <v>25.2</v>
      </c>
      <c r="C18" s="107"/>
      <c r="D18" s="120"/>
    </row>
    <row r="19" spans="1:10" x14ac:dyDescent="0.25">
      <c r="A19" s="147" t="s">
        <v>188</v>
      </c>
      <c r="B19" s="125">
        <v>28.4</v>
      </c>
      <c r="C19" s="107"/>
      <c r="D19" s="120"/>
    </row>
    <row r="20" spans="1:10" x14ac:dyDescent="0.25">
      <c r="A20" s="148" t="s">
        <v>209</v>
      </c>
      <c r="B20" s="125">
        <v>22.8</v>
      </c>
      <c r="C20" s="107"/>
      <c r="D20" s="120"/>
    </row>
    <row r="21" spans="1:10" x14ac:dyDescent="0.25">
      <c r="A21" s="147" t="s">
        <v>189</v>
      </c>
      <c r="B21" s="125">
        <v>25.9</v>
      </c>
      <c r="C21" s="107"/>
      <c r="D21" s="120"/>
    </row>
    <row r="22" spans="1:10" x14ac:dyDescent="0.25">
      <c r="A22" s="147" t="s">
        <v>190</v>
      </c>
      <c r="B22" s="126">
        <v>24.6</v>
      </c>
      <c r="C22" s="107"/>
      <c r="D22" s="120"/>
    </row>
    <row r="23" spans="1:10" x14ac:dyDescent="0.25">
      <c r="A23" s="147" t="s">
        <v>210</v>
      </c>
      <c r="B23" s="125">
        <v>22.4</v>
      </c>
      <c r="C23" s="107"/>
      <c r="D23" s="120"/>
    </row>
    <row r="24" spans="1:10" x14ac:dyDescent="0.25">
      <c r="A24" s="147" t="s">
        <v>191</v>
      </c>
      <c r="B24" s="125">
        <v>35.9</v>
      </c>
      <c r="C24" s="107"/>
      <c r="D24" s="120"/>
      <c r="I24" s="108"/>
      <c r="J24" s="108"/>
    </row>
    <row r="25" spans="1:10" x14ac:dyDescent="0.25">
      <c r="A25" s="147" t="s">
        <v>192</v>
      </c>
      <c r="B25" s="125">
        <v>38.9</v>
      </c>
      <c r="C25" s="107"/>
      <c r="D25" s="120"/>
      <c r="I25" s="60"/>
      <c r="J25" s="60"/>
    </row>
    <row r="26" spans="1:10" x14ac:dyDescent="0.25">
      <c r="A26" s="147" t="s">
        <v>193</v>
      </c>
      <c r="B26" s="125">
        <v>23.4</v>
      </c>
      <c r="C26" s="107"/>
      <c r="D26" s="120"/>
    </row>
    <row r="27" spans="1:10" x14ac:dyDescent="0.25">
      <c r="A27" s="112" t="s">
        <v>10</v>
      </c>
      <c r="B27" s="125">
        <v>20.8</v>
      </c>
      <c r="C27" s="107"/>
      <c r="D27" s="120"/>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7">
        <v>14628</v>
      </c>
      <c r="C30" s="109"/>
      <c r="D30" s="109"/>
    </row>
    <row r="31" spans="1:10" x14ac:dyDescent="0.25">
      <c r="A31" s="49" t="s">
        <v>12</v>
      </c>
      <c r="B31" s="128">
        <v>48296</v>
      </c>
      <c r="C31" s="109"/>
      <c r="D31" s="109"/>
    </row>
    <row r="32" spans="1:10" x14ac:dyDescent="0.25">
      <c r="A32" s="49" t="s">
        <v>13</v>
      </c>
      <c r="B32" s="128">
        <v>11151</v>
      </c>
      <c r="C32" s="109"/>
      <c r="D32" s="109"/>
    </row>
    <row r="33" spans="1:7" x14ac:dyDescent="0.25">
      <c r="A33" s="49" t="s">
        <v>4</v>
      </c>
      <c r="B33" s="128">
        <v>7886</v>
      </c>
      <c r="C33" s="109"/>
      <c r="D33" s="109"/>
    </row>
    <row r="34" spans="1:7" x14ac:dyDescent="0.25">
      <c r="A34" s="49" t="s">
        <v>14</v>
      </c>
      <c r="B34" s="128">
        <v>12143</v>
      </c>
      <c r="C34" s="109"/>
      <c r="D34" s="109"/>
    </row>
    <row r="35" spans="1:7" x14ac:dyDescent="0.25">
      <c r="A35" s="49" t="s">
        <v>15</v>
      </c>
      <c r="B35" s="128">
        <v>40532</v>
      </c>
      <c r="C35" s="109"/>
      <c r="D35" s="109"/>
    </row>
    <row r="36" spans="1:7" x14ac:dyDescent="0.25">
      <c r="A36" s="49" t="s">
        <v>16</v>
      </c>
      <c r="B36" s="128">
        <v>39615</v>
      </c>
      <c r="D36" s="109"/>
    </row>
    <row r="37" spans="1:7" x14ac:dyDescent="0.25">
      <c r="A37" s="49" t="s">
        <v>17</v>
      </c>
      <c r="B37" s="128">
        <v>8510</v>
      </c>
      <c r="C37" s="109"/>
      <c r="D37" s="109"/>
    </row>
    <row r="38" spans="1:7" x14ac:dyDescent="0.25">
      <c r="A38" s="49" t="s">
        <v>18</v>
      </c>
      <c r="B38" s="128">
        <v>182761</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9">
        <v>4.99</v>
      </c>
      <c r="C41" s="107"/>
      <c r="D41" s="109"/>
      <c r="E41" s="109"/>
      <c r="F41" s="120"/>
      <c r="G41" s="109"/>
    </row>
    <row r="42" spans="1:7" x14ac:dyDescent="0.25">
      <c r="A42" s="49" t="s">
        <v>6</v>
      </c>
      <c r="B42" s="129">
        <v>7.4</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0.31</v>
      </c>
      <c r="C45" s="107"/>
      <c r="D45" s="109"/>
      <c r="E45" s="109"/>
      <c r="F45" s="120"/>
      <c r="G45" s="109"/>
    </row>
    <row r="46" spans="1:7" x14ac:dyDescent="0.25">
      <c r="A46" s="49" t="s">
        <v>25</v>
      </c>
      <c r="B46" s="129">
        <v>6.31</v>
      </c>
      <c r="C46" s="107"/>
      <c r="D46" s="109"/>
      <c r="E46" s="109"/>
      <c r="F46" s="120"/>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2" t="s">
        <v>17</v>
      </c>
      <c r="E50" s="163"/>
    </row>
    <row r="51" spans="1:6" x14ac:dyDescent="0.25">
      <c r="A51" s="103" t="s">
        <v>4</v>
      </c>
      <c r="B51" s="130">
        <v>0.14285714285714285</v>
      </c>
      <c r="C51" s="130">
        <v>0</v>
      </c>
      <c r="D51" s="130">
        <v>0</v>
      </c>
      <c r="E51" s="131">
        <v>0.14285714285714285</v>
      </c>
    </row>
    <row r="52" spans="1:6" x14ac:dyDescent="0.25">
      <c r="A52" s="105" t="s">
        <v>5</v>
      </c>
      <c r="B52" s="132">
        <v>0</v>
      </c>
      <c r="C52" s="130">
        <v>0</v>
      </c>
      <c r="D52" s="132">
        <v>0.14285714285714285</v>
      </c>
      <c r="E52" s="131">
        <v>0.14285714285714285</v>
      </c>
    </row>
    <row r="53" spans="1:6" x14ac:dyDescent="0.25">
      <c r="A53" s="105" t="s">
        <v>6</v>
      </c>
      <c r="B53" s="132">
        <v>0.42857142857142855</v>
      </c>
      <c r="C53" s="130">
        <v>0</v>
      </c>
      <c r="D53" s="132">
        <v>0.14285714285714285</v>
      </c>
      <c r="E53" s="131">
        <v>0.5714285714285714</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0.14285714285714285</v>
      </c>
      <c r="C57" s="130">
        <v>0</v>
      </c>
      <c r="D57" s="132">
        <v>0.2857142857142857</v>
      </c>
      <c r="E57" s="131">
        <v>0.42857142857142855</v>
      </c>
    </row>
    <row r="58" spans="1:6" x14ac:dyDescent="0.25">
      <c r="A58" s="105" t="s">
        <v>9</v>
      </c>
      <c r="B58" s="132">
        <v>0.5714285714285714</v>
      </c>
      <c r="C58" s="130">
        <v>0</v>
      </c>
      <c r="D58" s="132">
        <v>0</v>
      </c>
      <c r="E58" s="131">
        <v>0.5714285714285714</v>
      </c>
    </row>
    <row r="59" spans="1:6" x14ac:dyDescent="0.25">
      <c r="A59" s="105" t="s">
        <v>18</v>
      </c>
      <c r="B59" s="141">
        <v>1.2857142857142858</v>
      </c>
      <c r="C59" s="141">
        <v>0</v>
      </c>
      <c r="D59" s="141">
        <v>0.5714285714285714</v>
      </c>
      <c r="E59" s="131">
        <v>1.8571428571428572</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4">
        <v>26.714285714285715</v>
      </c>
      <c r="C63" s="134">
        <v>23</v>
      </c>
      <c r="E63" s="111"/>
    </row>
    <row r="64" spans="1:6" x14ac:dyDescent="0.25">
      <c r="A64" s="49" t="s">
        <v>20</v>
      </c>
      <c r="B64" s="134">
        <v>68.714285714285708</v>
      </c>
      <c r="C64" s="134">
        <v>12.714285714285714</v>
      </c>
      <c r="E64" s="111"/>
    </row>
    <row r="65" spans="1:5" x14ac:dyDescent="0.25">
      <c r="A65" s="49" t="s">
        <v>21</v>
      </c>
      <c r="B65" s="134">
        <v>24.142857142857142</v>
      </c>
      <c r="C65" s="134">
        <v>75.857142857142861</v>
      </c>
      <c r="E65" s="111"/>
    </row>
    <row r="66" spans="1:5" x14ac:dyDescent="0.25">
      <c r="A66" s="49" t="s">
        <v>23</v>
      </c>
      <c r="B66" s="134">
        <v>9.8571428571428577</v>
      </c>
      <c r="C66" s="134">
        <v>6.5714285714285712</v>
      </c>
      <c r="E66" s="111"/>
    </row>
    <row r="67" spans="1:5" x14ac:dyDescent="0.25">
      <c r="A67" s="49" t="s">
        <v>22</v>
      </c>
      <c r="B67" s="134">
        <v>101</v>
      </c>
      <c r="C67" s="134">
        <v>11.571428571428571</v>
      </c>
      <c r="E67" s="111"/>
    </row>
    <row r="68" spans="1:5" x14ac:dyDescent="0.25">
      <c r="A68" s="49" t="s">
        <v>24</v>
      </c>
      <c r="B68" s="134">
        <v>43.857142857142854</v>
      </c>
      <c r="C68" s="134">
        <v>19.857142857142858</v>
      </c>
      <c r="E68" s="111"/>
    </row>
    <row r="69" spans="1:5" x14ac:dyDescent="0.25">
      <c r="A69" s="49" t="s">
        <v>32</v>
      </c>
      <c r="B69" s="134">
        <v>14.857142857142858</v>
      </c>
      <c r="C69" s="134">
        <v>15.857142857142858</v>
      </c>
      <c r="E69" s="111"/>
    </row>
    <row r="70" spans="1:5" x14ac:dyDescent="0.25">
      <c r="A70" s="49" t="s">
        <v>33</v>
      </c>
      <c r="B70" s="134">
        <v>737</v>
      </c>
      <c r="C70" s="134">
        <v>702.14285714285711</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2018</v>
      </c>
      <c r="C3" s="158" t="str">
        <f>'Rail Service (Item Nos. 1-6)'!C3</f>
        <v xml:space="preserve">Reporting Week: </v>
      </c>
      <c r="D3" s="91" t="s">
        <v>2</v>
      </c>
      <c r="E3" s="53">
        <f>'Rail Service (Item Nos. 1-6)'!E3</f>
        <v>43421</v>
      </c>
      <c r="F3" s="52"/>
      <c r="G3" s="13"/>
      <c r="H3" s="13"/>
      <c r="I3" s="52"/>
      <c r="J3" s="6"/>
      <c r="K3" s="58"/>
    </row>
    <row r="4" spans="1:11" ht="15.75" thickBot="1" x14ac:dyDescent="0.3">
      <c r="A4" s="155"/>
      <c r="B4" s="178"/>
      <c r="C4" s="159"/>
      <c r="D4" s="92" t="s">
        <v>3</v>
      </c>
      <c r="E4" s="54">
        <f>'Rail Service (Item Nos. 1-6)'!E4</f>
        <v>43427</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1</v>
      </c>
      <c r="C9" s="138">
        <v>0</v>
      </c>
      <c r="D9" s="138">
        <v>1</v>
      </c>
      <c r="E9" s="121"/>
      <c r="F9" s="121"/>
      <c r="I9" s="93"/>
    </row>
    <row r="10" spans="1:11" x14ac:dyDescent="0.25">
      <c r="A10" s="139" t="s">
        <v>40</v>
      </c>
      <c r="B10" s="150">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0</v>
      </c>
      <c r="C17" s="138">
        <v>0</v>
      </c>
      <c r="D17" s="138">
        <v>0</v>
      </c>
    </row>
    <row r="18" spans="1:4" x14ac:dyDescent="0.25">
      <c r="A18" s="139" t="s">
        <v>48</v>
      </c>
      <c r="B18" s="139">
        <v>16</v>
      </c>
      <c r="C18" s="139">
        <v>0</v>
      </c>
      <c r="D18" s="139">
        <v>16</v>
      </c>
    </row>
    <row r="19" spans="1:4" x14ac:dyDescent="0.25">
      <c r="A19" s="138" t="s">
        <v>49</v>
      </c>
      <c r="B19" s="138">
        <v>0</v>
      </c>
      <c r="C19" s="138">
        <v>0</v>
      </c>
      <c r="D19" s="138">
        <v>0</v>
      </c>
    </row>
    <row r="20" spans="1:4" x14ac:dyDescent="0.25">
      <c r="A20" s="139" t="s">
        <v>50</v>
      </c>
      <c r="B20" s="139">
        <v>433</v>
      </c>
      <c r="C20" s="139">
        <v>366</v>
      </c>
      <c r="D20" s="139">
        <v>67</v>
      </c>
    </row>
    <row r="21" spans="1:4" x14ac:dyDescent="0.25">
      <c r="A21" s="138" t="s">
        <v>51</v>
      </c>
      <c r="B21" s="138">
        <v>769</v>
      </c>
      <c r="C21" s="138">
        <v>627</v>
      </c>
      <c r="D21" s="138">
        <v>142</v>
      </c>
    </row>
    <row r="22" spans="1:4" x14ac:dyDescent="0.25">
      <c r="A22" s="139" t="s">
        <v>52</v>
      </c>
      <c r="B22" s="139">
        <v>0</v>
      </c>
      <c r="C22" s="139">
        <v>0</v>
      </c>
      <c r="D22" s="139">
        <v>0</v>
      </c>
    </row>
    <row r="23" spans="1:4" x14ac:dyDescent="0.25">
      <c r="A23" s="138" t="s">
        <v>53</v>
      </c>
      <c r="B23" s="138">
        <v>20</v>
      </c>
      <c r="C23" s="138">
        <v>0</v>
      </c>
      <c r="D23" s="138">
        <v>20</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216</v>
      </c>
      <c r="C28" s="139">
        <v>185</v>
      </c>
      <c r="D28" s="139">
        <v>31</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5</v>
      </c>
      <c r="C35" s="138">
        <v>0</v>
      </c>
      <c r="D35" s="138">
        <v>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12</v>
      </c>
      <c r="C40" s="139">
        <v>0</v>
      </c>
      <c r="D40" s="139">
        <v>12</v>
      </c>
    </row>
    <row r="41" spans="1:4" x14ac:dyDescent="0.25">
      <c r="A41" s="138" t="s">
        <v>71</v>
      </c>
      <c r="B41" s="138">
        <v>931</v>
      </c>
      <c r="C41" s="138">
        <v>881</v>
      </c>
      <c r="D41" s="138">
        <v>50</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2</v>
      </c>
      <c r="C47" s="138">
        <v>0</v>
      </c>
      <c r="D47" s="138">
        <v>2</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2405</v>
      </c>
      <c r="C58" s="140">
        <f>SUM(C9:C57)</f>
        <v>2059</v>
      </c>
      <c r="D58" s="140">
        <f>SUM(D9:D57)</f>
        <v>346</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2018</v>
      </c>
      <c r="C3" s="158" t="str">
        <f>'Rail Service (Item Nos. 1-6)'!C3</f>
        <v xml:space="preserve">Reporting Week: </v>
      </c>
      <c r="D3" s="53">
        <f>'Rail Service (Item Nos. 1-6)'!E3+2</f>
        <v>43423</v>
      </c>
      <c r="E3" s="13"/>
      <c r="F3" s="13"/>
      <c r="G3" s="13"/>
      <c r="H3" s="52"/>
      <c r="I3" s="6"/>
      <c r="J3" s="58"/>
    </row>
    <row r="4" spans="1:10" ht="15.75" thickBot="1" x14ac:dyDescent="0.3">
      <c r="A4" s="155"/>
      <c r="B4" s="157"/>
      <c r="C4" s="159"/>
      <c r="D4" s="54">
        <f>'Rail Service (Item Nos. 1-6)'!E4+2</f>
        <v>43429</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8</v>
      </c>
      <c r="C21" s="119">
        <v>8</v>
      </c>
      <c r="D21" s="119">
        <v>0</v>
      </c>
      <c r="E21" s="119">
        <v>0</v>
      </c>
    </row>
    <row r="22" spans="1:5" x14ac:dyDescent="0.25">
      <c r="A22" s="8" t="s">
        <v>51</v>
      </c>
      <c r="B22" s="119">
        <v>2</v>
      </c>
      <c r="C22" s="119">
        <v>1</v>
      </c>
      <c r="D22" s="119">
        <v>1</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v>10</v>
      </c>
      <c r="C58" s="9">
        <v>9</v>
      </c>
      <c r="D58" s="9">
        <v>1</v>
      </c>
      <c r="E58" s="9">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2018</v>
      </c>
      <c r="C3" s="158" t="str">
        <f>'Rail Service (Item Nos. 1-6)'!C3</f>
        <v xml:space="preserve">Reporting Week: </v>
      </c>
      <c r="D3" s="74" t="s">
        <v>2</v>
      </c>
      <c r="E3" s="53">
        <f>'Rail Service (Item Nos. 1-6)'!E3</f>
        <v>43421</v>
      </c>
      <c r="F3" s="52"/>
      <c r="G3" s="6"/>
      <c r="H3" s="58"/>
    </row>
    <row r="4" spans="1:8" ht="15.75" thickBot="1" x14ac:dyDescent="0.3">
      <c r="A4" s="155"/>
      <c r="B4" s="157"/>
      <c r="C4" s="159"/>
      <c r="D4" s="59" t="s">
        <v>3</v>
      </c>
      <c r="E4" s="54">
        <f>'Rail Service (Item Nos. 1-6)'!E4</f>
        <v>43427</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2522</v>
      </c>
      <c r="C10" s="137">
        <v>2503</v>
      </c>
    </row>
    <row r="11" spans="1:8" x14ac:dyDescent="0.25">
      <c r="A11" s="12" t="s">
        <v>197</v>
      </c>
      <c r="B11" s="149" t="s">
        <v>211</v>
      </c>
      <c r="C11" s="136" t="s">
        <v>211</v>
      </c>
    </row>
    <row r="12" spans="1:8" x14ac:dyDescent="0.25">
      <c r="A12" s="12" t="s">
        <v>198</v>
      </c>
      <c r="B12" s="137">
        <v>3436</v>
      </c>
      <c r="C12" s="137">
        <v>3424</v>
      </c>
    </row>
    <row r="13" spans="1:8" x14ac:dyDescent="0.25">
      <c r="A13" s="12" t="s">
        <v>199</v>
      </c>
      <c r="B13" s="137">
        <v>4315</v>
      </c>
      <c r="C13" s="137">
        <v>4336</v>
      </c>
    </row>
    <row r="14" spans="1:8" x14ac:dyDescent="0.25">
      <c r="A14" s="12" t="s">
        <v>200</v>
      </c>
      <c r="B14" s="137">
        <v>700</v>
      </c>
      <c r="C14" s="137">
        <v>700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2018</v>
      </c>
      <c r="C3" s="158" t="str">
        <f>'Rail Service (Item Nos. 1-6)'!C3</f>
        <v xml:space="preserve">Reporting Week: </v>
      </c>
      <c r="D3" s="57" t="s">
        <v>2</v>
      </c>
      <c r="E3" s="53">
        <f>'Rail Service (Item Nos. 1-6)'!E3</f>
        <v>43421</v>
      </c>
      <c r="F3" s="52"/>
      <c r="G3" s="52"/>
      <c r="H3" s="6"/>
      <c r="I3" s="58"/>
    </row>
    <row r="4" spans="1:14" s="51" customFormat="1" ht="15.75" thickBot="1" x14ac:dyDescent="0.3">
      <c r="A4" s="155"/>
      <c r="B4" s="157"/>
      <c r="C4" s="159"/>
      <c r="D4" s="59" t="s">
        <v>3</v>
      </c>
      <c r="E4" s="54">
        <f>'Rail Service (Item Nos. 1-6)'!E4</f>
        <v>43427</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4425</v>
      </c>
      <c r="E9" s="135">
        <v>4689</v>
      </c>
    </row>
    <row r="10" spans="1:14" x14ac:dyDescent="0.2">
      <c r="A10" s="69"/>
      <c r="B10" s="69" t="s">
        <v>21</v>
      </c>
      <c r="C10" s="69" t="s">
        <v>150</v>
      </c>
      <c r="D10" s="135">
        <v>10242</v>
      </c>
      <c r="E10" s="135">
        <v>2213</v>
      </c>
    </row>
    <row r="11" spans="1:14" x14ac:dyDescent="0.2">
      <c r="A11" s="69"/>
      <c r="B11" s="69" t="s">
        <v>105</v>
      </c>
      <c r="C11" s="68" t="s">
        <v>110</v>
      </c>
      <c r="D11" s="135">
        <v>823</v>
      </c>
      <c r="E11" s="135">
        <v>48</v>
      </c>
    </row>
    <row r="12" spans="1:14" x14ac:dyDescent="0.2">
      <c r="A12" s="69"/>
      <c r="B12" s="69" t="s">
        <v>107</v>
      </c>
      <c r="C12" s="69" t="s">
        <v>151</v>
      </c>
      <c r="D12" s="135">
        <v>2705</v>
      </c>
      <c r="E12" s="135">
        <v>71</v>
      </c>
    </row>
    <row r="13" spans="1:14" x14ac:dyDescent="0.2">
      <c r="A13" s="69"/>
      <c r="B13" s="69" t="s">
        <v>141</v>
      </c>
      <c r="C13" s="68" t="s">
        <v>152</v>
      </c>
      <c r="D13" s="135">
        <v>16</v>
      </c>
      <c r="E13" s="135">
        <v>262</v>
      </c>
    </row>
    <row r="14" spans="1:14" x14ac:dyDescent="0.2">
      <c r="A14" s="69"/>
      <c r="B14" s="69" t="s">
        <v>142</v>
      </c>
      <c r="C14" s="69" t="s">
        <v>153</v>
      </c>
      <c r="D14" s="135">
        <v>453</v>
      </c>
      <c r="E14" s="135">
        <v>1604</v>
      </c>
    </row>
    <row r="15" spans="1:14" x14ac:dyDescent="0.2">
      <c r="A15" s="69"/>
      <c r="B15" s="69" t="s">
        <v>100</v>
      </c>
      <c r="C15" s="68" t="s">
        <v>154</v>
      </c>
      <c r="D15" s="135">
        <v>711</v>
      </c>
      <c r="E15" s="135">
        <v>1137</v>
      </c>
    </row>
    <row r="16" spans="1:14" x14ac:dyDescent="0.2">
      <c r="A16" s="69"/>
      <c r="B16" s="69" t="s">
        <v>20</v>
      </c>
      <c r="C16" s="69" t="s">
        <v>155</v>
      </c>
      <c r="D16" s="135">
        <v>1577</v>
      </c>
      <c r="E16" s="135">
        <v>1253</v>
      </c>
    </row>
    <row r="17" spans="1:17" x14ac:dyDescent="0.2">
      <c r="A17" s="69"/>
      <c r="B17" s="69" t="s">
        <v>106</v>
      </c>
      <c r="C17" s="68" t="s">
        <v>156</v>
      </c>
      <c r="D17" s="135">
        <v>859</v>
      </c>
      <c r="E17" s="135">
        <v>201</v>
      </c>
    </row>
    <row r="18" spans="1:17" x14ac:dyDescent="0.2">
      <c r="A18" s="69"/>
      <c r="B18" s="69" t="s">
        <v>103</v>
      </c>
      <c r="C18" s="69" t="s">
        <v>157</v>
      </c>
      <c r="D18" s="135">
        <v>229</v>
      </c>
      <c r="E18" s="135">
        <v>787</v>
      </c>
    </row>
    <row r="19" spans="1:17" x14ac:dyDescent="0.2">
      <c r="A19" s="69"/>
      <c r="B19" s="69" t="s">
        <v>104</v>
      </c>
      <c r="C19" s="68" t="s">
        <v>158</v>
      </c>
      <c r="D19" s="135">
        <v>786</v>
      </c>
      <c r="E19" s="135">
        <v>19</v>
      </c>
    </row>
    <row r="20" spans="1:17" x14ac:dyDescent="0.2">
      <c r="A20" s="69"/>
      <c r="B20" s="69" t="s">
        <v>143</v>
      </c>
      <c r="C20" s="69" t="s">
        <v>159</v>
      </c>
      <c r="D20" s="135">
        <v>1963</v>
      </c>
      <c r="E20" s="135">
        <v>541</v>
      </c>
    </row>
    <row r="21" spans="1:17" x14ac:dyDescent="0.2">
      <c r="A21" s="69"/>
      <c r="B21" s="69" t="s">
        <v>144</v>
      </c>
      <c r="C21" s="68" t="s">
        <v>160</v>
      </c>
      <c r="D21" s="135">
        <v>4991</v>
      </c>
      <c r="E21" s="135">
        <v>3317</v>
      </c>
    </row>
    <row r="22" spans="1:17" x14ac:dyDescent="0.2">
      <c r="A22" s="69"/>
      <c r="B22" s="69" t="s">
        <v>145</v>
      </c>
      <c r="C22" s="69" t="s">
        <v>161</v>
      </c>
      <c r="D22" s="135">
        <v>2272</v>
      </c>
      <c r="E22" s="135">
        <v>419</v>
      </c>
    </row>
    <row r="23" spans="1:17" x14ac:dyDescent="0.2">
      <c r="A23" s="69"/>
      <c r="B23" s="69" t="s">
        <v>146</v>
      </c>
      <c r="C23" s="68" t="s">
        <v>162</v>
      </c>
      <c r="D23" s="135">
        <v>1231</v>
      </c>
      <c r="E23" s="135">
        <v>1677</v>
      </c>
    </row>
    <row r="24" spans="1:17" x14ac:dyDescent="0.2">
      <c r="A24" s="69"/>
      <c r="B24" s="69" t="s">
        <v>102</v>
      </c>
      <c r="C24" s="69" t="s">
        <v>163</v>
      </c>
      <c r="D24" s="135">
        <v>361</v>
      </c>
      <c r="E24" s="135">
        <v>90</v>
      </c>
    </row>
    <row r="25" spans="1:17" x14ac:dyDescent="0.2">
      <c r="A25" s="69"/>
      <c r="B25" s="69" t="s">
        <v>147</v>
      </c>
      <c r="C25" s="68" t="s">
        <v>164</v>
      </c>
      <c r="D25" s="135">
        <v>1981</v>
      </c>
      <c r="E25" s="135">
        <v>1306</v>
      </c>
    </row>
    <row r="26" spans="1:17" x14ac:dyDescent="0.2">
      <c r="A26" s="69"/>
      <c r="B26" s="69" t="s">
        <v>108</v>
      </c>
      <c r="C26" s="69" t="s">
        <v>165</v>
      </c>
      <c r="D26" s="135">
        <v>1153</v>
      </c>
      <c r="E26" s="135">
        <v>649</v>
      </c>
    </row>
    <row r="27" spans="1:17" x14ac:dyDescent="0.2">
      <c r="A27" s="69"/>
      <c r="B27" s="69" t="s">
        <v>148</v>
      </c>
      <c r="C27" s="68" t="s">
        <v>166</v>
      </c>
      <c r="D27" s="135">
        <v>1713</v>
      </c>
      <c r="E27" s="135">
        <v>567</v>
      </c>
    </row>
    <row r="28" spans="1:17" x14ac:dyDescent="0.2">
      <c r="A28" s="69"/>
      <c r="B28" s="69" t="s">
        <v>33</v>
      </c>
      <c r="C28" s="69" t="s">
        <v>112</v>
      </c>
      <c r="D28" s="135">
        <v>449</v>
      </c>
      <c r="E28" s="135">
        <v>434</v>
      </c>
    </row>
    <row r="29" spans="1:17" x14ac:dyDescent="0.2">
      <c r="A29" s="69"/>
      <c r="B29" s="69" t="s">
        <v>109</v>
      </c>
      <c r="C29" s="69" t="s">
        <v>167</v>
      </c>
      <c r="D29" s="135">
        <v>38024</v>
      </c>
      <c r="E29" s="135">
        <v>9617</v>
      </c>
    </row>
    <row r="30" spans="1:17" x14ac:dyDescent="0.2">
      <c r="A30" s="69"/>
      <c r="B30" s="69" t="s">
        <v>111</v>
      </c>
      <c r="C30" s="69" t="s">
        <v>168</v>
      </c>
      <c r="D30" s="135">
        <v>1964</v>
      </c>
      <c r="E30" s="135">
        <v>263</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1386</v>
      </c>
      <c r="E35" s="135">
        <v>187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43421</v>
      </c>
      <c r="F3" s="200"/>
      <c r="G3" s="200"/>
      <c r="H3" s="194"/>
      <c r="I3" s="194"/>
      <c r="J3" s="21"/>
      <c r="K3" s="22"/>
      <c r="L3" s="23"/>
    </row>
    <row r="4" spans="1:12" ht="15.75" thickBot="1" x14ac:dyDescent="0.3">
      <c r="A4" s="205"/>
      <c r="B4" s="207"/>
      <c r="C4" s="209"/>
      <c r="D4" s="24" t="s">
        <v>3</v>
      </c>
      <c r="E4" s="25">
        <f>'Rail Service (Item Nos. 1-6)'!E4</f>
        <v>43427</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2018-11-28T18:14:46Z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