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3" i="7" l="1"/>
  <c r="E4" i="7" s="1"/>
  <c r="E3" i="5"/>
  <c r="E4" i="5"/>
  <c r="E4" i="1"/>
  <c r="C3" i="7"/>
  <c r="E3" i="3"/>
  <c r="E4" i="3"/>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<sst xmlns="http://schemas.openxmlformats.org/spreadsheetml/2006/main" count="130" uniqueCount="93">
  <si>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</si>
  <si>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</si>
  <si>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</si>
  <si>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</si>
  <si>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</si>
  <si>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</si>
  <si>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</si>
  <si>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</si>
  <si>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</si>
  <si>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</si>
  <si>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</si>
  <si>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</si>
  <si>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</si>
  <si>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</si>
  <si>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</si>
  <si>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</si>
  <si>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</si>
  <si>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</si>
  <si>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</si>
  <si>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</si>
  <si>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</si>
  <si>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</si>
  <si>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</si>
  <si>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</si>
  <si>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</si>
  <si>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</si>
  <si>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</si>
  <si>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</si>
  <si>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</si>
  <si>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</si>
  <si>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</si>
  <si>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</si>
  <si>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</si>
  <si>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</si>
  <si>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</si>
  <si>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</si>
  <si>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</si>
  <si>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</si>
  <si>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</si>
  <si>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</si>
  <si>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</si>
  <si>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</si>
  <si>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</si>
  <si>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</si>
  <si>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</si>
  <si>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</si>
  <si>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</si>
  <si>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</si>
  <si>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</si>
  <si>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</si>
  <si>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</si>
  <si>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</si>
  <si>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</si>
  <si>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</si>
  <si>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</si>
  <si>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</si>
  <si>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</si>
  <si>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</si>
  <si>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</si>
  <si>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</si>
  <si>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</si>
  <si>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</si>
  <si>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</si>
  <si>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</si>
  <si>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</si>
  <si>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</si>
  <si>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</si>
  <si>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</si>
  <si>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</si>
  <si>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</si>
  <si>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</si>
  <si>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</si>
  <si>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</si>
  <si>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</si>
  <si>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</si>
  <si>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</si>
  <si>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</si>
  <si>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</si>
  <si>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</si>
  <si>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</si>
  <si>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</si>
  <si>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</si>
  <si>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</si>
  <si>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</si>
  <si>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</si>
  <si>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</si>
  <si>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</si>
  <si>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</si>
  <si>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</si>
  <si>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</si>
  <si>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0.0</t>
  </si>
  <si>
    <t>24.0 Days</t>
  </si>
  <si>
    <t>26.4 Days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</si>
</sst>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51" zoomScale="90" zoomScaleNormal="100" zoomScaleSheetLayoutView="90" workbookViewId="0">
      <selection activeCell="G64" sqref="G64"/>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3">
      <c r="A3" s="96" t="s">
        <v>78</v>
      </c>
      <c r="B3" s="107" t="s">
        <v>88</v>
      </c>
      <c r="C3" s="107" t="s">
        <v>44</v>
      </c>
      <c r="D3" s="78" t="s">
        <v>34</v>
      </c>
      <c r="E3" s="79">
        <v>42645</v>
      </c>
    </row>
    <row r="4" spans="1:9" ht="15" thickBot="1" x14ac:dyDescent="0.35">
      <c r="A4" s="97"/>
      <c r="B4" s="108"/>
      <c r="C4" s="108"/>
      <c r="D4" s="80" t="s">
        <v>45</v>
      </c>
      <c r="E4" s="81">
        <f>E3+6</f>
        <v>42651</v>
      </c>
    </row>
    <row r="5" spans="1:9" ht="41.25" customHeight="1" thickBot="1" x14ac:dyDescent="0.35">
      <c r="A5" s="98" t="s">
        <v>50</v>
      </c>
      <c r="B5" s="100"/>
      <c r="C5" s="39"/>
      <c r="D5" s="25"/>
      <c r="E5" s="3"/>
      <c r="F5" s="25"/>
      <c r="G5" s="3"/>
    </row>
    <row r="6" spans="1:9" ht="15.75" customHeight="1" x14ac:dyDescent="0.3">
      <c r="A6" s="41" t="s">
        <v>0</v>
      </c>
      <c r="B6" s="77">
        <v>35.4</v>
      </c>
      <c r="C6" s="35"/>
      <c r="D6" s="35"/>
      <c r="E6" s="3"/>
      <c r="F6" s="24"/>
      <c r="G6" s="3"/>
    </row>
    <row r="7" spans="1:9" x14ac:dyDescent="0.3">
      <c r="A7" s="42" t="s">
        <v>5</v>
      </c>
      <c r="B7" s="77">
        <v>25.5</v>
      </c>
      <c r="C7" s="35"/>
      <c r="D7" s="35"/>
      <c r="E7" s="3"/>
      <c r="F7" s="24"/>
      <c r="G7" s="3"/>
    </row>
    <row r="8" spans="1:9" x14ac:dyDescent="0.3">
      <c r="A8" s="42" t="s">
        <v>4</v>
      </c>
      <c r="B8" s="69">
        <v>25.2</v>
      </c>
      <c r="C8" s="35"/>
      <c r="D8" s="35"/>
      <c r="E8" s="3"/>
      <c r="F8" s="24"/>
      <c r="G8" s="3"/>
    </row>
    <row r="9" spans="1:9" x14ac:dyDescent="0.3">
      <c r="A9" s="42" t="s">
        <v>3</v>
      </c>
      <c r="B9" s="77">
        <v>0</v>
      </c>
      <c r="C9" s="35"/>
      <c r="D9" s="35"/>
      <c r="E9" s="3"/>
      <c r="F9" s="24"/>
      <c r="G9" s="3"/>
    </row>
    <row r="10" spans="1:9" x14ac:dyDescent="0.3">
      <c r="A10" s="42" t="s">
        <v>2</v>
      </c>
      <c r="B10" s="77">
        <v>0</v>
      </c>
      <c r="C10" s="70"/>
      <c r="D10" s="35"/>
      <c r="E10" s="3"/>
      <c r="F10" s="24"/>
      <c r="G10" s="3"/>
    </row>
    <row r="11" spans="1:9" x14ac:dyDescent="0.3">
      <c r="A11" s="42" t="s">
        <v>1</v>
      </c>
      <c r="B11" s="77">
        <v>0</v>
      </c>
      <c r="C11" s="70"/>
      <c r="D11" s="35"/>
      <c r="E11" s="3"/>
      <c r="F11" s="24"/>
      <c r="G11" s="3"/>
    </row>
    <row r="12" spans="1:9" x14ac:dyDescent="0.3">
      <c r="A12" s="42" t="s">
        <v>6</v>
      </c>
      <c r="B12" s="77">
        <v>27.3</v>
      </c>
      <c r="C12" s="35"/>
      <c r="D12" s="35"/>
      <c r="E12" s="3"/>
      <c r="F12" s="24"/>
      <c r="G12" s="3"/>
    </row>
    <row r="13" spans="1:9" x14ac:dyDescent="0.3">
      <c r="A13" s="42" t="s">
        <v>7</v>
      </c>
      <c r="B13" s="69">
        <v>25.4</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2">
        <v>23.2</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7">
        <v>33.716306988709448</v>
      </c>
      <c r="C20" s="33"/>
      <c r="D20" s="33"/>
    </row>
    <row r="21" spans="1:13" x14ac:dyDescent="0.3">
      <c r="A21" s="43" t="s">
        <v>70</v>
      </c>
      <c r="B21" s="86">
        <v>25.588300526753535</v>
      </c>
      <c r="C21" s="33"/>
      <c r="D21" s="33"/>
    </row>
    <row r="22" spans="1:13" x14ac:dyDescent="0.3">
      <c r="A22" s="43" t="s">
        <v>71</v>
      </c>
      <c r="B22" s="86">
        <v>16.951929587000677</v>
      </c>
      <c r="C22" s="33"/>
      <c r="D22" s="33"/>
    </row>
    <row r="23" spans="1:13" x14ac:dyDescent="0.3">
      <c r="A23" s="43" t="s">
        <v>89</v>
      </c>
      <c r="B23" s="86">
        <v>12.532203389830508</v>
      </c>
      <c r="C23" s="33"/>
      <c r="D23" s="33"/>
    </row>
    <row r="24" spans="1:13" x14ac:dyDescent="0.3">
      <c r="A24" s="43" t="s">
        <v>72</v>
      </c>
      <c r="B24" s="86">
        <v>36.964501004688543</v>
      </c>
      <c r="C24" s="33"/>
      <c r="D24" s="33"/>
    </row>
    <row r="25" spans="1:13" x14ac:dyDescent="0.3">
      <c r="A25" s="43" t="s">
        <v>73</v>
      </c>
      <c r="B25" s="86">
        <v>19.383897316219368</v>
      </c>
      <c r="C25" s="33"/>
      <c r="D25" s="33"/>
    </row>
    <row r="26" spans="1:13" x14ac:dyDescent="0.3">
      <c r="A26" s="43" t="s">
        <v>74</v>
      </c>
      <c r="B26" s="86">
        <v>15.496010079798404</v>
      </c>
      <c r="C26" s="33"/>
      <c r="D26" s="33"/>
    </row>
    <row r="27" spans="1:13" x14ac:dyDescent="0.3">
      <c r="A27" s="43" t="s">
        <v>75</v>
      </c>
      <c r="B27" s="86">
        <v>17.726829268292683</v>
      </c>
      <c r="C27" s="33"/>
      <c r="D27" s="33"/>
      <c r="L27" s="5"/>
      <c r="M27" s="5"/>
    </row>
    <row r="28" spans="1:13" x14ac:dyDescent="0.3">
      <c r="A28" s="43" t="s">
        <v>76</v>
      </c>
      <c r="B28" s="86">
        <v>26.271186440677965</v>
      </c>
      <c r="C28" s="33"/>
      <c r="D28" s="33"/>
      <c r="L28" s="1"/>
      <c r="M28" s="1"/>
    </row>
    <row r="29" spans="1:13" x14ac:dyDescent="0.3">
      <c r="A29" s="43" t="s">
        <v>77</v>
      </c>
      <c r="B29" s="86">
        <v>30.286902286902286</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3">
        <v>4468</v>
      </c>
      <c r="C32" s="24"/>
      <c r="D32" s="24"/>
    </row>
    <row r="33" spans="1:7" x14ac:dyDescent="0.3">
      <c r="A33" s="2" t="s">
        <v>9</v>
      </c>
      <c r="B33" s="84">
        <v>10163</v>
      </c>
      <c r="C33" s="24"/>
      <c r="D33" s="24"/>
    </row>
    <row r="34" spans="1:7" x14ac:dyDescent="0.3">
      <c r="A34" s="2" t="s">
        <v>10</v>
      </c>
      <c r="B34" s="85">
        <v>2565</v>
      </c>
      <c r="C34" s="24"/>
      <c r="D34" s="24"/>
    </row>
    <row r="35" spans="1:7" x14ac:dyDescent="0.3">
      <c r="A35" s="2" t="s">
        <v>0</v>
      </c>
      <c r="B35" s="85">
        <v>776</v>
      </c>
      <c r="C35" s="24"/>
      <c r="D35" s="24"/>
      <c r="G35" s="5"/>
    </row>
    <row r="36" spans="1:7" x14ac:dyDescent="0.3">
      <c r="A36" s="2" t="s">
        <v>11</v>
      </c>
      <c r="B36" s="85">
        <v>414</v>
      </c>
      <c r="C36" s="24"/>
      <c r="D36" s="24"/>
      <c r="G36" s="1"/>
    </row>
    <row r="37" spans="1:7" x14ac:dyDescent="0.3">
      <c r="A37" s="2" t="s">
        <v>19</v>
      </c>
      <c r="B37" s="85">
        <v>2892</v>
      </c>
      <c r="C37" s="24"/>
      <c r="D37" s="24"/>
    </row>
    <row r="38" spans="1:7" x14ac:dyDescent="0.3">
      <c r="A38" s="2" t="s">
        <v>12</v>
      </c>
      <c r="B38" s="85">
        <v>8190</v>
      </c>
      <c r="C38" s="24"/>
      <c r="D38" s="24"/>
    </row>
    <row r="39" spans="1:7" x14ac:dyDescent="0.3">
      <c r="A39" s="2" t="s">
        <v>13</v>
      </c>
      <c r="B39" s="85">
        <v>1754</v>
      </c>
      <c r="C39" s="24"/>
      <c r="D39" s="24"/>
    </row>
    <row r="40" spans="1:7" x14ac:dyDescent="0.3">
      <c r="A40" s="2" t="s">
        <v>14</v>
      </c>
      <c r="B40" s="85">
        <f>SUM(B32:B39)</f>
        <v>31222</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28.267295597484491</v>
      </c>
      <c r="C43" s="33"/>
      <c r="D43" s="33"/>
    </row>
    <row r="44" spans="1:7" x14ac:dyDescent="0.3">
      <c r="A44" s="2" t="s">
        <v>16</v>
      </c>
      <c r="B44" s="47" t="s">
        <v>90</v>
      </c>
      <c r="C44" s="33"/>
      <c r="D44" s="33"/>
    </row>
    <row r="45" spans="1:7" x14ac:dyDescent="0.3">
      <c r="A45" s="2" t="s">
        <v>17</v>
      </c>
      <c r="B45" s="47" t="s">
        <v>90</v>
      </c>
      <c r="C45" s="33"/>
      <c r="D45" s="33"/>
    </row>
    <row r="46" spans="1:7" x14ac:dyDescent="0.3">
      <c r="A46" s="2" t="s">
        <v>24</v>
      </c>
      <c r="B46" s="47" t="s">
        <v>90</v>
      </c>
      <c r="C46" s="33"/>
      <c r="D46" s="33"/>
    </row>
    <row r="47" spans="1:7" x14ac:dyDescent="0.3">
      <c r="A47" s="2" t="s">
        <v>18</v>
      </c>
      <c r="B47" s="47" t="s">
        <v>90</v>
      </c>
      <c r="C47" s="33"/>
      <c r="D47" s="33"/>
    </row>
    <row r="48" spans="1:7" x14ac:dyDescent="0.3">
      <c r="A48" s="2" t="s">
        <v>36</v>
      </c>
      <c r="B48" s="74">
        <v>39.454681647939928</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1" t="s">
        <v>86</v>
      </c>
      <c r="C52" s="71" t="s">
        <v>82</v>
      </c>
      <c r="D52" s="71" t="s">
        <v>84</v>
      </c>
      <c r="E52" s="71" t="s">
        <v>21</v>
      </c>
      <c r="F52" s="72" t="s">
        <v>22</v>
      </c>
      <c r="G52" s="72" t="s">
        <v>43</v>
      </c>
      <c r="H52" s="72" t="s">
        <v>85</v>
      </c>
      <c r="I52" s="72" t="s">
        <v>14</v>
      </c>
    </row>
    <row r="53" spans="1:9" x14ac:dyDescent="0.3">
      <c r="A53" s="42" t="s">
        <v>53</v>
      </c>
      <c r="B53" s="50">
        <v>0</v>
      </c>
      <c r="C53" s="50">
        <v>12</v>
      </c>
      <c r="D53" s="50">
        <v>20</v>
      </c>
      <c r="E53" s="50">
        <v>1</v>
      </c>
      <c r="F53" s="50">
        <v>0</v>
      </c>
      <c r="G53" s="50">
        <v>2</v>
      </c>
      <c r="H53" s="50">
        <v>5</v>
      </c>
      <c r="I53" s="50">
        <v>40</v>
      </c>
    </row>
    <row r="54" spans="1:9" x14ac:dyDescent="0.3">
      <c r="A54" s="42" t="s">
        <v>3</v>
      </c>
      <c r="B54" s="50">
        <v>0</v>
      </c>
      <c r="C54" s="50">
        <v>0</v>
      </c>
      <c r="D54" s="50">
        <v>0</v>
      </c>
      <c r="E54" s="50">
        <v>0</v>
      </c>
      <c r="F54" s="50">
        <v>0</v>
      </c>
      <c r="G54" s="50">
        <v>0</v>
      </c>
      <c r="H54" s="50">
        <v>0</v>
      </c>
      <c r="I54" s="50">
        <v>0</v>
      </c>
    </row>
    <row r="55" spans="1:9" x14ac:dyDescent="0.3">
      <c r="A55" s="42" t="s">
        <v>4</v>
      </c>
      <c r="B55" s="50">
        <v>0</v>
      </c>
      <c r="C55" s="50">
        <v>0</v>
      </c>
      <c r="D55" s="50">
        <v>0</v>
      </c>
      <c r="E55" s="50">
        <v>1</v>
      </c>
      <c r="F55" s="50">
        <v>0</v>
      </c>
      <c r="G55" s="50">
        <v>0</v>
      </c>
      <c r="H55" s="50">
        <v>3</v>
      </c>
      <c r="I55" s="50">
        <v>4</v>
      </c>
    </row>
    <row r="56" spans="1:9" x14ac:dyDescent="0.3">
      <c r="A56" s="42" t="s">
        <v>2</v>
      </c>
      <c r="B56" s="50">
        <v>0</v>
      </c>
      <c r="C56" s="50">
        <v>0</v>
      </c>
      <c r="D56" s="50">
        <v>0</v>
      </c>
      <c r="E56" s="50">
        <v>1</v>
      </c>
      <c r="F56" s="50">
        <v>0</v>
      </c>
      <c r="G56" s="50">
        <v>0</v>
      </c>
      <c r="H56" s="50">
        <v>0</v>
      </c>
      <c r="I56" s="50">
        <v>1</v>
      </c>
    </row>
    <row r="57" spans="1:9" x14ac:dyDescent="0.3">
      <c r="A57" s="42" t="s">
        <v>1</v>
      </c>
      <c r="B57" s="50">
        <v>0</v>
      </c>
      <c r="C57" s="50">
        <v>0</v>
      </c>
      <c r="D57" s="50">
        <v>0</v>
      </c>
      <c r="E57" s="50">
        <v>0</v>
      </c>
      <c r="F57" s="50">
        <v>0</v>
      </c>
      <c r="G57" s="50">
        <v>0</v>
      </c>
      <c r="H57" s="50">
        <v>0</v>
      </c>
      <c r="I57" s="50">
        <v>0</v>
      </c>
    </row>
    <row r="58" spans="1:9" x14ac:dyDescent="0.3">
      <c r="A58" s="42" t="s">
        <v>5</v>
      </c>
      <c r="B58" s="50">
        <v>0</v>
      </c>
      <c r="C58" s="50">
        <v>7</v>
      </c>
      <c r="D58" s="50">
        <v>4</v>
      </c>
      <c r="E58" s="50">
        <v>0</v>
      </c>
      <c r="F58" s="50">
        <v>0</v>
      </c>
      <c r="G58" s="50">
        <v>0</v>
      </c>
      <c r="H58" s="50">
        <v>1</v>
      </c>
      <c r="I58" s="50">
        <v>12</v>
      </c>
    </row>
    <row r="59" spans="1:9" x14ac:dyDescent="0.3">
      <c r="A59" s="41" t="s">
        <v>0</v>
      </c>
      <c r="B59" s="50">
        <v>0</v>
      </c>
      <c r="C59" s="50">
        <v>0</v>
      </c>
      <c r="D59" s="50">
        <v>4</v>
      </c>
      <c r="E59" s="50">
        <v>2</v>
      </c>
      <c r="F59" s="50">
        <v>0</v>
      </c>
      <c r="G59" s="50">
        <v>1</v>
      </c>
      <c r="H59" s="50">
        <v>2</v>
      </c>
      <c r="I59" s="50">
        <v>9</v>
      </c>
    </row>
    <row r="60" spans="1:9" x14ac:dyDescent="0.3">
      <c r="A60" s="42" t="s">
        <v>20</v>
      </c>
      <c r="B60" s="50">
        <v>0</v>
      </c>
      <c r="C60" s="50">
        <v>0</v>
      </c>
      <c r="D60" s="50">
        <v>0</v>
      </c>
      <c r="E60" s="50">
        <v>0</v>
      </c>
      <c r="F60" s="50">
        <v>0</v>
      </c>
      <c r="G60" s="50">
        <v>0</v>
      </c>
      <c r="H60" s="50">
        <v>0</v>
      </c>
      <c r="I60" s="50">
        <v>0</v>
      </c>
    </row>
    <row r="61" spans="1:9" x14ac:dyDescent="0.3">
      <c r="A61" s="42" t="s">
        <v>14</v>
      </c>
      <c r="B61" s="50">
        <v>0</v>
      </c>
      <c r="C61" s="50">
        <v>19</v>
      </c>
      <c r="D61" s="50">
        <v>28</v>
      </c>
      <c r="E61" s="50">
        <v>5</v>
      </c>
      <c r="F61" s="50">
        <v>0</v>
      </c>
      <c r="G61" s="50">
        <v>3</v>
      </c>
      <c r="H61" s="50">
        <v>11</v>
      </c>
      <c r="I61" s="50">
        <v>66</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5" t="s">
        <v>38</v>
      </c>
      <c r="E65" s="40" t="s">
        <v>39</v>
      </c>
    </row>
    <row r="66" spans="1:5" x14ac:dyDescent="0.3">
      <c r="A66" s="4" t="s">
        <v>8</v>
      </c>
      <c r="B66" s="88">
        <v>9</v>
      </c>
      <c r="C66" s="88">
        <v>9</v>
      </c>
      <c r="D66" s="88">
        <v>98</v>
      </c>
      <c r="E66" s="88">
        <v>101</v>
      </c>
    </row>
    <row r="67" spans="1:5" x14ac:dyDescent="0.3">
      <c r="A67" s="2" t="s">
        <v>9</v>
      </c>
      <c r="B67" s="89">
        <v>5</v>
      </c>
      <c r="C67" s="89">
        <v>8</v>
      </c>
      <c r="D67" s="89">
        <v>70</v>
      </c>
      <c r="E67" s="89">
        <v>96</v>
      </c>
    </row>
    <row r="68" spans="1:5" x14ac:dyDescent="0.3">
      <c r="A68" s="2" t="s">
        <v>10</v>
      </c>
      <c r="B68" s="89">
        <v>1</v>
      </c>
      <c r="C68" s="89">
        <v>6</v>
      </c>
      <c r="D68" s="89">
        <v>21</v>
      </c>
      <c r="E68" s="89">
        <v>58</v>
      </c>
    </row>
    <row r="69" spans="1:5" x14ac:dyDescent="0.3">
      <c r="A69" s="2" t="s">
        <v>0</v>
      </c>
      <c r="B69" s="89">
        <v>0</v>
      </c>
      <c r="C69" s="89">
        <v>0</v>
      </c>
      <c r="D69" s="89">
        <v>0</v>
      </c>
      <c r="E69" s="89">
        <v>0</v>
      </c>
    </row>
    <row r="70" spans="1:5" x14ac:dyDescent="0.3">
      <c r="A70" s="2" t="s">
        <v>11</v>
      </c>
      <c r="B70" s="89">
        <v>1</v>
      </c>
      <c r="C70" s="89">
        <v>0</v>
      </c>
      <c r="D70" s="89">
        <v>12</v>
      </c>
      <c r="E70" s="89">
        <v>0</v>
      </c>
    </row>
    <row r="71" spans="1:5" x14ac:dyDescent="0.3">
      <c r="A71" s="2" t="s">
        <v>19</v>
      </c>
      <c r="B71" s="89">
        <v>0</v>
      </c>
      <c r="C71" s="89">
        <v>0</v>
      </c>
      <c r="D71" s="89">
        <v>6</v>
      </c>
      <c r="E71" s="89">
        <v>22</v>
      </c>
    </row>
    <row r="72" spans="1:5" x14ac:dyDescent="0.3">
      <c r="A72" s="2" t="s">
        <v>12</v>
      </c>
      <c r="B72" s="89">
        <v>6</v>
      </c>
      <c r="C72" s="89">
        <v>13</v>
      </c>
      <c r="D72" s="89">
        <v>63</v>
      </c>
      <c r="E72" s="89">
        <v>177</v>
      </c>
    </row>
    <row r="73" spans="1:5" x14ac:dyDescent="0.3">
      <c r="A73" s="2" t="s">
        <v>13</v>
      </c>
      <c r="B73" s="90">
        <v>0</v>
      </c>
      <c r="C73" s="90">
        <v>1</v>
      </c>
      <c r="D73" s="90">
        <v>16</v>
      </c>
      <c r="E73" s="90">
        <v>15</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3">
      <c r="A3" s="96" t="s">
        <v>78</v>
      </c>
      <c r="B3" s="107" t="s">
        <v>88</v>
      </c>
      <c r="C3" s="107" t="str">
        <f>'Service Metrics (items 1-6)'!C3</f>
        <v>Reporting Week:</v>
      </c>
      <c r="D3" s="52" t="s">
        <v>34</v>
      </c>
      <c r="E3" s="44">
        <f>'Service Metrics (items 1-6)'!E3</f>
        <v>42645</v>
      </c>
      <c r="F3" s="30"/>
      <c r="G3" s="36"/>
      <c r="H3" s="36"/>
      <c r="I3" s="30"/>
      <c r="J3" s="3"/>
      <c r="K3" s="51"/>
    </row>
    <row r="4" spans="1:19" ht="15" thickBot="1" x14ac:dyDescent="0.35">
      <c r="A4" s="97"/>
      <c r="B4" s="108"/>
      <c r="C4" s="108"/>
      <c r="D4" s="53" t="s">
        <v>45</v>
      </c>
      <c r="E4" s="45">
        <f>E3+6</f>
        <v>42651</v>
      </c>
      <c r="F4" s="30"/>
      <c r="G4" s="36"/>
      <c r="H4" s="36"/>
      <c r="I4" s="30"/>
      <c r="J4" s="3"/>
      <c r="K4" s="51"/>
    </row>
    <row r="5" spans="1:19" ht="15" thickBot="1" x14ac:dyDescent="0.35">
      <c r="A5" s="68"/>
      <c r="B5" s="68"/>
      <c r="C5" s="3"/>
    </row>
    <row r="6" spans="1:19" ht="125.25" customHeight="1" thickBot="1" x14ac:dyDescent="0.35">
      <c r="A6" s="114" t="s">
        <v>62</v>
      </c>
      <c r="B6" s="115"/>
      <c r="C6" s="115"/>
      <c r="D6" s="116"/>
    </row>
    <row r="7" spans="1:19" ht="15" thickBot="1" x14ac:dyDescent="0.35"/>
    <row r="8" spans="1:19" ht="57" customHeight="1" thickBot="1" x14ac:dyDescent="0.35">
      <c r="A8" s="66" t="s">
        <v>26</v>
      </c>
      <c r="B8" s="66" t="s">
        <v>46</v>
      </c>
      <c r="C8" s="38" t="s">
        <v>47</v>
      </c>
      <c r="D8" s="38" t="s">
        <v>48</v>
      </c>
      <c r="E8" s="36"/>
      <c r="F8" s="36"/>
      <c r="G8" s="36"/>
      <c r="H8" s="37"/>
      <c r="I8" s="37"/>
    </row>
    <row r="9" spans="1:19" x14ac:dyDescent="0.3">
      <c r="A9" s="7" t="s">
        <v>14</v>
      </c>
      <c r="B9" s="54">
        <v>656</v>
      </c>
      <c r="C9" s="54">
        <v>487</v>
      </c>
      <c r="D9" s="54">
        <v>169</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7"/>
      <c r="D41" s="67"/>
      <c r="E41" s="67"/>
      <c r="F41" s="67"/>
      <c r="G41" s="67"/>
      <c r="H41" s="67"/>
      <c r="I41" s="67"/>
      <c r="J41" s="67"/>
      <c r="K41" s="67"/>
      <c r="L41" s="67"/>
      <c r="M41" s="67"/>
      <c r="N41" s="67"/>
      <c r="O41" s="67"/>
      <c r="P41" s="67"/>
      <c r="Q41" s="67"/>
      <c r="R41" s="67"/>
      <c r="S41" s="67"/>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3"/>
      <c r="H1" s="63"/>
      <c r="I1" s="61"/>
      <c r="J1" s="61"/>
      <c r="K1" s="61"/>
      <c r="L1" s="61"/>
    </row>
    <row r="2" spans="1:12" ht="15" thickBot="1" x14ac:dyDescent="0.35"/>
    <row r="3" spans="1:12" x14ac:dyDescent="0.3">
      <c r="A3" s="96" t="str">
        <f>'Service Metrics (items 1-6)'!A3</f>
        <v>Railroad: KCS</v>
      </c>
      <c r="B3" s="107" t="s">
        <v>88</v>
      </c>
      <c r="C3" s="107" t="str">
        <f>'Service Metrics (items 1-6)'!C3</f>
        <v>Reporting Week:</v>
      </c>
      <c r="D3" s="52" t="s">
        <v>34</v>
      </c>
      <c r="E3" s="44">
        <f>'Service Metrics (items 1-6)'!E3</f>
        <v>42645</v>
      </c>
      <c r="F3" s="30"/>
      <c r="G3" s="30"/>
      <c r="H3" s="36"/>
      <c r="I3" s="36"/>
      <c r="J3" s="30"/>
      <c r="K3" s="3"/>
      <c r="L3" s="51"/>
    </row>
    <row r="4" spans="1:12" ht="15" thickBot="1" x14ac:dyDescent="0.35">
      <c r="A4" s="97"/>
      <c r="B4" s="108"/>
      <c r="C4" s="108"/>
      <c r="D4" s="53" t="s">
        <v>45</v>
      </c>
      <c r="E4" s="45">
        <f>E3+6</f>
        <v>42651</v>
      </c>
      <c r="F4" s="30"/>
      <c r="G4" s="30"/>
      <c r="H4" s="36"/>
      <c r="I4" s="36"/>
      <c r="J4" s="30"/>
      <c r="K4" s="3"/>
      <c r="L4" s="51"/>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5">
        <v>89</v>
      </c>
      <c r="C9" s="55">
        <v>1</v>
      </c>
      <c r="D9" s="55">
        <v>331</v>
      </c>
      <c r="E9" s="55">
        <v>416</v>
      </c>
      <c r="F9" s="55">
        <v>23</v>
      </c>
      <c r="G9" s="55">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8" sqref="D8"/>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3">
      <c r="A3" s="96" t="str">
        <f>'Service Metrics (items 1-6)'!A3</f>
        <v>Railroad: KCS</v>
      </c>
      <c r="B3" s="107" t="s">
        <v>88</v>
      </c>
      <c r="C3" s="107" t="str">
        <f>'Service Metrics (items 1-6)'!C3</f>
        <v>Reporting Week:</v>
      </c>
      <c r="D3" s="56" t="s">
        <v>34</v>
      </c>
      <c r="E3" s="44">
        <f>'Service Metrics (items 1-6)'!E3</f>
        <v>42645</v>
      </c>
      <c r="F3" s="30"/>
      <c r="G3" s="30"/>
      <c r="H3" s="36"/>
      <c r="I3" s="36"/>
      <c r="J3" s="30"/>
      <c r="K3" s="3"/>
      <c r="L3" s="51"/>
    </row>
    <row r="4" spans="1:12" ht="15" thickBot="1" x14ac:dyDescent="0.35">
      <c r="A4" s="97"/>
      <c r="B4" s="108"/>
      <c r="C4" s="108"/>
      <c r="D4" s="57" t="s">
        <v>45</v>
      </c>
      <c r="E4" s="45">
        <f>E3+6</f>
        <v>42651</v>
      </c>
      <c r="F4" s="30"/>
      <c r="G4" s="30"/>
      <c r="H4" s="36"/>
      <c r="I4" s="36"/>
      <c r="J4" s="30"/>
      <c r="K4" s="3"/>
      <c r="L4" s="51"/>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91</v>
      </c>
      <c r="C8" s="76" t="s">
        <v>92</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2016-10-11T14:05:23Z</dcterms:modified>
</cp:coreProperties>
</file>