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KCS\"/>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s="1"/>
  <c r="E3" i="5"/>
  <c r="E4" i="2"/>
  <c r="E4" i="5" s="1"/>
  <c r="C3" i="5"/>
  <c r="C3" i="6"/>
  <c r="A3" i="6"/>
  <c r="A3" i="5"/>
  <c r="D3" i="4"/>
  <c r="C3" i="4"/>
  <c r="A3" i="4"/>
  <c r="E3" i="3"/>
  <c r="C3" i="3"/>
  <c r="A3" i="3"/>
  <c r="E4" i="3" l="1"/>
  <c r="D4" i="4"/>
  <c r="B3" i="2"/>
  <c r="B3" i="4" s="1"/>
  <c r="B3" i="6" l="1"/>
  <c r="B3" i="5"/>
  <c r="B3" i="3"/>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<sst xmlns="http://schemas.openxmlformats.org/spreadsheetml/2006/main" count="181" uniqueCount="130">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</sst>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2" zoomScaleNormal="100" workbookViewId="0">
      <selection activeCell="D13" sqref="D13"/>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8" t="s">
        <v>107</v>
      </c>
      <c r="B1" s="109"/>
      <c r="C1" s="109"/>
      <c r="D1" s="109"/>
      <c r="E1" s="110"/>
    </row>
    <row r="2" spans="1:5" ht="14.25" customHeight="1" thickBot="1" x14ac:dyDescent="0.35">
      <c r="A2" s="1"/>
      <c r="B2" s="2"/>
      <c r="C2" s="2"/>
      <c r="D2" s="93" t="s">
        <v>110</v>
      </c>
      <c r="E2" s="92" t="s">
        <v>111</v>
      </c>
    </row>
    <row r="3" spans="1:5" ht="15" customHeight="1" x14ac:dyDescent="0.3">
      <c r="A3" s="111" t="s">
        <v>125</v>
      </c>
      <c r="B3" s="113" t="str">
        <f>"Year: "&amp;TEXT(E4,"yyyy")</f>
        <v>Year: 2017</v>
      </c>
      <c r="C3" s="115" t="s">
        <v>0</v>
      </c>
      <c r="D3" s="3" t="s">
        <v>1</v>
      </c>
      <c r="E3" s="4">
        <v>42889</v>
      </c>
    </row>
    <row r="4" spans="1:5" ht="15" thickBot="1" x14ac:dyDescent="0.35">
      <c r="A4" s="112"/>
      <c r="B4" s="114"/>
      <c r="C4" s="116"/>
      <c r="D4" s="5" t="s">
        <v>2</v>
      </c>
      <c r="E4" s="6">
        <f>E3+6</f>
        <v>42895</v>
      </c>
    </row>
    <row r="5" spans="1:5" ht="51" customHeight="1" thickBot="1" x14ac:dyDescent="0.35">
      <c r="A5" s="117" t="s">
        <v>66</v>
      </c>
      <c r="B5" s="118"/>
      <c r="C5" s="7"/>
      <c r="D5" s="8"/>
      <c r="E5" s="9"/>
    </row>
    <row r="6" spans="1:5" ht="15.75" customHeight="1" x14ac:dyDescent="0.3">
      <c r="A6" s="10" t="s">
        <v>3</v>
      </c>
      <c r="B6" s="11">
        <v>33.4</v>
      </c>
      <c r="C6" s="12"/>
      <c r="D6" s="12"/>
      <c r="E6" s="9"/>
    </row>
    <row r="7" spans="1:5" x14ac:dyDescent="0.3">
      <c r="A7" s="13" t="s">
        <v>4</v>
      </c>
      <c r="B7" s="14">
        <v>23.9</v>
      </c>
      <c r="C7" s="12"/>
      <c r="D7" s="12"/>
      <c r="E7" s="9"/>
    </row>
    <row r="8" spans="1:5" x14ac:dyDescent="0.3">
      <c r="A8" s="13" t="s">
        <v>5</v>
      </c>
      <c r="B8" s="14">
        <v>24.3</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25.7</v>
      </c>
      <c r="C12" s="12"/>
      <c r="D12" s="12"/>
      <c r="E12" s="9"/>
    </row>
    <row r="13" spans="1:5" x14ac:dyDescent="0.3">
      <c r="A13" s="13" t="s">
        <v>10</v>
      </c>
      <c r="B13" s="14">
        <v>26.6</v>
      </c>
      <c r="C13" s="12"/>
      <c r="D13" s="12"/>
      <c r="E13" s="9"/>
    </row>
    <row r="14" spans="1:5" ht="30" customHeight="1" thickBot="1" x14ac:dyDescent="0.35">
      <c r="A14" s="9"/>
      <c r="B14" s="15"/>
      <c r="C14" s="9"/>
      <c r="D14" s="9"/>
      <c r="E14" s="9"/>
    </row>
    <row r="15" spans="1:5" ht="63.75" customHeight="1" thickBot="1" x14ac:dyDescent="0.35">
      <c r="A15" s="125" t="s">
        <v>105</v>
      </c>
      <c r="B15" s="126"/>
      <c r="C15" s="18"/>
      <c r="D15" s="19"/>
    </row>
    <row r="16" spans="1:5" ht="19.5" customHeight="1" thickBot="1" x14ac:dyDescent="0.35">
      <c r="A16" s="101" t="s">
        <v>113</v>
      </c>
      <c r="B16" s="102" t="s">
        <v>114</v>
      </c>
      <c r="C16" s="18"/>
      <c r="D16" s="19"/>
    </row>
    <row r="17" spans="1:10" x14ac:dyDescent="0.3">
      <c r="A17" s="99" t="s">
        <v>115</v>
      </c>
      <c r="B17" s="100">
        <v>31.270417883907022</v>
      </c>
      <c r="C17" s="21"/>
      <c r="D17" s="21"/>
    </row>
    <row r="18" spans="1:10" x14ac:dyDescent="0.3">
      <c r="A18" s="23" t="s">
        <v>116</v>
      </c>
      <c r="B18" s="22">
        <v>23.63233752620545</v>
      </c>
      <c r="C18" s="21"/>
      <c r="D18" s="21"/>
    </row>
    <row r="19" spans="1:10" x14ac:dyDescent="0.3">
      <c r="A19" s="23" t="s">
        <v>117</v>
      </c>
      <c r="B19" s="22">
        <v>23.734496919917863</v>
      </c>
      <c r="C19" s="21"/>
      <c r="D19" s="21"/>
    </row>
    <row r="20" spans="1:10" x14ac:dyDescent="0.3">
      <c r="A20" s="23" t="s">
        <v>118</v>
      </c>
      <c r="B20" s="22">
        <v>11.934846989141166</v>
      </c>
      <c r="C20" s="21"/>
      <c r="D20" s="21"/>
    </row>
    <row r="21" spans="1:10" x14ac:dyDescent="0.3">
      <c r="A21" s="23" t="s">
        <v>119</v>
      </c>
      <c r="B21" s="22">
        <v>32.208241353936721</v>
      </c>
      <c r="C21" s="21"/>
      <c r="D21" s="21"/>
    </row>
    <row r="22" spans="1:10" x14ac:dyDescent="0.3">
      <c r="A22" s="23" t="s">
        <v>120</v>
      </c>
      <c r="B22" s="24">
        <v>23.137931034482758</v>
      </c>
      <c r="C22" s="21"/>
      <c r="D22" s="21"/>
    </row>
    <row r="23" spans="1:10" x14ac:dyDescent="0.3">
      <c r="A23" s="23" t="s">
        <v>121</v>
      </c>
      <c r="B23" s="22">
        <v>18.316870415647923</v>
      </c>
      <c r="C23" s="21"/>
      <c r="D23" s="21"/>
    </row>
    <row r="24" spans="1:10" x14ac:dyDescent="0.3">
      <c r="A24" s="23" t="s">
        <v>122</v>
      </c>
      <c r="B24" s="22">
        <v>21.631284916201118</v>
      </c>
      <c r="C24" s="21"/>
      <c r="D24" s="21"/>
      <c r="I24" s="25"/>
      <c r="J24" s="25"/>
    </row>
    <row r="25" spans="1:10" x14ac:dyDescent="0.3">
      <c r="A25" s="23" t="s">
        <v>123</v>
      </c>
      <c r="B25" s="22">
        <v>29.729216152019003</v>
      </c>
      <c r="C25" s="21"/>
      <c r="D25" s="21"/>
      <c r="I25" s="20"/>
      <c r="J25" s="20"/>
    </row>
    <row r="26" spans="1:10" x14ac:dyDescent="0.3">
      <c r="A26" s="23" t="s">
        <v>124</v>
      </c>
      <c r="B26" s="22">
        <v>22.762877820349086</v>
      </c>
      <c r="C26" s="21"/>
      <c r="D26" s="21"/>
    </row>
    <row r="27" spans="1:10" x14ac:dyDescent="0.3">
      <c r="A27" s="23" t="s">
        <v>10</v>
      </c>
      <c r="B27" s="22">
        <v>22.8</v>
      </c>
      <c r="C27" s="21"/>
      <c r="D27" s="21"/>
    </row>
    <row r="28" spans="1:10" ht="30" customHeight="1" thickBot="1" x14ac:dyDescent="0.35">
      <c r="A28" s="50"/>
      <c r="B28" s="90"/>
    </row>
    <row r="29" spans="1:10" ht="45" customHeight="1" thickBot="1" x14ac:dyDescent="0.35">
      <c r="A29" s="117" t="s">
        <v>67</v>
      </c>
      <c r="B29" s="124"/>
      <c r="C29" s="7"/>
      <c r="D29" s="8"/>
    </row>
    <row r="30" spans="1:10" x14ac:dyDescent="0.3">
      <c r="A30" s="26" t="s">
        <v>11</v>
      </c>
      <c r="B30" s="105">
        <v>3616</v>
      </c>
      <c r="C30" s="27"/>
      <c r="D30" s="27"/>
    </row>
    <row r="31" spans="1:10" x14ac:dyDescent="0.3">
      <c r="A31" s="28" t="s">
        <v>12</v>
      </c>
      <c r="B31" s="106">
        <v>11136</v>
      </c>
      <c r="C31" s="27"/>
      <c r="D31" s="27"/>
    </row>
    <row r="32" spans="1:10" x14ac:dyDescent="0.3">
      <c r="A32" s="28" t="s">
        <v>13</v>
      </c>
      <c r="B32" s="107">
        <v>2420</v>
      </c>
      <c r="C32" s="27"/>
      <c r="D32" s="27"/>
    </row>
    <row r="33" spans="1:5" x14ac:dyDescent="0.3">
      <c r="A33" s="28" t="s">
        <v>3</v>
      </c>
      <c r="B33" s="107">
        <v>696</v>
      </c>
      <c r="C33" s="27"/>
      <c r="D33" s="27"/>
    </row>
    <row r="34" spans="1:5" x14ac:dyDescent="0.3">
      <c r="A34" s="28" t="s">
        <v>14</v>
      </c>
      <c r="B34" s="107">
        <v>310</v>
      </c>
      <c r="C34" s="27"/>
      <c r="D34" s="27"/>
    </row>
    <row r="35" spans="1:5" x14ac:dyDescent="0.3">
      <c r="A35" s="28" t="s">
        <v>15</v>
      </c>
      <c r="B35" s="107">
        <v>3725</v>
      </c>
      <c r="C35" s="27"/>
      <c r="D35" s="27"/>
    </row>
    <row r="36" spans="1:5" x14ac:dyDescent="0.3">
      <c r="A36" s="28" t="s">
        <v>16</v>
      </c>
      <c r="B36" s="107">
        <v>8300</v>
      </c>
      <c r="C36" s="27"/>
      <c r="D36" s="27"/>
    </row>
    <row r="37" spans="1:5" x14ac:dyDescent="0.3">
      <c r="A37" s="28" t="s">
        <v>17</v>
      </c>
      <c r="B37" s="107">
        <v>1504</v>
      </c>
      <c r="C37" s="27"/>
      <c r="D37" s="27"/>
    </row>
    <row r="38" spans="1:5" x14ac:dyDescent="0.3">
      <c r="A38" s="28" t="s">
        <v>18</v>
      </c>
      <c r="B38" s="107">
        <f>SUM(B30:B37)</f>
        <v>31707</v>
      </c>
      <c r="C38" s="27"/>
      <c r="D38" s="27"/>
    </row>
    <row r="39" spans="1:5" ht="30" customHeight="1" thickBot="1" x14ac:dyDescent="0.35"/>
    <row r="40" spans="1:5" ht="44.25" customHeight="1" thickBot="1" x14ac:dyDescent="0.35">
      <c r="A40" s="117" t="s">
        <v>19</v>
      </c>
      <c r="B40" s="124"/>
      <c r="C40" s="16"/>
      <c r="D40" s="17"/>
    </row>
    <row r="41" spans="1:5" x14ac:dyDescent="0.3">
      <c r="A41" s="26" t="s">
        <v>4</v>
      </c>
      <c r="B41" s="29">
        <v>60.848456375839049</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10.86250000000002</v>
      </c>
      <c r="C46" s="21"/>
      <c r="D46" s="21"/>
    </row>
    <row r="47" spans="1:5" ht="30.75" customHeight="1" thickBot="1" x14ac:dyDescent="0.35"/>
    <row r="48" spans="1:5" ht="57" customHeight="1" thickBot="1" x14ac:dyDescent="0.35">
      <c r="A48" s="130" t="s">
        <v>68</v>
      </c>
      <c r="B48" s="131"/>
      <c r="C48" s="131"/>
      <c r="D48" s="131"/>
      <c r="E48" s="132"/>
    </row>
    <row r="49" spans="1:5" ht="15" thickBot="1" x14ac:dyDescent="0.35">
      <c r="A49" s="121" t="s">
        <v>26</v>
      </c>
      <c r="B49" s="127" t="s">
        <v>27</v>
      </c>
      <c r="C49" s="128"/>
      <c r="D49" s="129"/>
      <c r="E49" s="119" t="s">
        <v>18</v>
      </c>
    </row>
    <row r="50" spans="1:5" ht="15" thickBot="1" x14ac:dyDescent="0.35">
      <c r="A50" s="122"/>
      <c r="B50" s="30" t="s">
        <v>28</v>
      </c>
      <c r="C50" s="30" t="s">
        <v>29</v>
      </c>
      <c r="D50" s="103" t="s">
        <v>17</v>
      </c>
      <c r="E50" s="120"/>
    </row>
    <row r="51" spans="1:5" x14ac:dyDescent="0.3">
      <c r="A51" s="10" t="s">
        <v>9</v>
      </c>
      <c r="B51" s="31">
        <v>0</v>
      </c>
      <c r="C51" s="31">
        <v>0</v>
      </c>
      <c r="D51" s="31">
        <v>3</v>
      </c>
      <c r="E51" s="32">
        <v>3</v>
      </c>
    </row>
    <row r="52" spans="1:5" x14ac:dyDescent="0.3">
      <c r="A52" s="13" t="s">
        <v>6</v>
      </c>
      <c r="B52" s="33">
        <v>0</v>
      </c>
      <c r="C52" s="33">
        <v>0</v>
      </c>
      <c r="D52" s="33">
        <v>0</v>
      </c>
      <c r="E52" s="32">
        <v>0</v>
      </c>
    </row>
    <row r="53" spans="1:5" x14ac:dyDescent="0.3">
      <c r="A53" s="13" t="s">
        <v>5</v>
      </c>
      <c r="B53" s="33">
        <v>2</v>
      </c>
      <c r="C53" s="33">
        <v>0</v>
      </c>
      <c r="D53" s="33">
        <v>3</v>
      </c>
      <c r="E53" s="32">
        <v>5</v>
      </c>
    </row>
    <row r="54" spans="1:5" x14ac:dyDescent="0.3">
      <c r="A54" s="13" t="s">
        <v>7</v>
      </c>
      <c r="B54" s="33">
        <v>0</v>
      </c>
      <c r="C54" s="33">
        <v>0</v>
      </c>
      <c r="D54" s="33">
        <v>1</v>
      </c>
      <c r="E54" s="32">
        <v>1</v>
      </c>
    </row>
    <row r="55" spans="1:5" x14ac:dyDescent="0.3">
      <c r="A55" s="13" t="s">
        <v>8</v>
      </c>
      <c r="B55" s="33">
        <v>0</v>
      </c>
      <c r="C55" s="33">
        <v>0</v>
      </c>
      <c r="D55" s="33">
        <v>0</v>
      </c>
      <c r="E55" s="32">
        <v>0</v>
      </c>
    </row>
    <row r="56" spans="1:5" x14ac:dyDescent="0.3">
      <c r="A56" s="13" t="s">
        <v>4</v>
      </c>
      <c r="B56" s="33">
        <v>3</v>
      </c>
      <c r="C56" s="33">
        <v>0</v>
      </c>
      <c r="D56" s="33">
        <v>6</v>
      </c>
      <c r="E56" s="32">
        <v>9</v>
      </c>
    </row>
    <row r="57" spans="1:5" x14ac:dyDescent="0.3">
      <c r="A57" s="13" t="s">
        <v>3</v>
      </c>
      <c r="B57" s="33">
        <v>0</v>
      </c>
      <c r="C57" s="33">
        <v>0</v>
      </c>
      <c r="D57" s="33">
        <v>0</v>
      </c>
      <c r="E57" s="32">
        <v>0</v>
      </c>
    </row>
    <row r="58" spans="1:5" x14ac:dyDescent="0.3">
      <c r="A58" s="13" t="s">
        <v>30</v>
      </c>
      <c r="B58" s="33">
        <v>0</v>
      </c>
      <c r="C58" s="33">
        <v>0</v>
      </c>
      <c r="D58" s="33">
        <v>1</v>
      </c>
      <c r="E58" s="32">
        <v>1</v>
      </c>
    </row>
    <row r="59" spans="1:5" x14ac:dyDescent="0.3">
      <c r="A59" s="13" t="s">
        <v>18</v>
      </c>
      <c r="B59" s="34">
        <v>5</v>
      </c>
      <c r="C59" s="34">
        <v>0</v>
      </c>
      <c r="D59" s="34">
        <v>14</v>
      </c>
      <c r="E59" s="34">
        <v>19</v>
      </c>
    </row>
    <row r="60" spans="1:5" ht="30" customHeight="1" thickBot="1" x14ac:dyDescent="0.35">
      <c r="C60" s="16"/>
    </row>
    <row r="61" spans="1:5" ht="36" customHeight="1" thickBot="1" x14ac:dyDescent="0.35">
      <c r="A61" s="117" t="s">
        <v>69</v>
      </c>
      <c r="B61" s="123"/>
      <c r="C61" s="124"/>
    </row>
    <row r="62" spans="1:5" x14ac:dyDescent="0.3">
      <c r="A62" s="35"/>
      <c r="B62" s="36" t="s">
        <v>31</v>
      </c>
      <c r="C62" s="37" t="s">
        <v>32</v>
      </c>
    </row>
    <row r="63" spans="1:5" x14ac:dyDescent="0.3">
      <c r="A63" s="28" t="s">
        <v>3</v>
      </c>
      <c r="B63" s="104">
        <v>0</v>
      </c>
      <c r="C63" s="104">
        <v>0</v>
      </c>
    </row>
    <row r="64" spans="1:5" x14ac:dyDescent="0.3">
      <c r="A64" s="28" t="s">
        <v>20</v>
      </c>
      <c r="B64" s="104">
        <v>118</v>
      </c>
      <c r="C64" s="104">
        <v>22</v>
      </c>
    </row>
    <row r="65" spans="1:3" x14ac:dyDescent="0.3">
      <c r="A65" s="28" t="s">
        <v>21</v>
      </c>
      <c r="B65" s="104">
        <v>0</v>
      </c>
      <c r="C65" s="104">
        <v>1</v>
      </c>
    </row>
    <row r="66" spans="1:3" x14ac:dyDescent="0.3">
      <c r="A66" s="28" t="s">
        <v>23</v>
      </c>
      <c r="B66" s="104">
        <v>2</v>
      </c>
      <c r="C66" s="104">
        <v>0</v>
      </c>
    </row>
    <row r="67" spans="1:3" x14ac:dyDescent="0.3">
      <c r="A67" s="28" t="s">
        <v>22</v>
      </c>
      <c r="B67" s="104">
        <v>12</v>
      </c>
      <c r="C67" s="104">
        <v>6</v>
      </c>
    </row>
    <row r="68" spans="1:3" x14ac:dyDescent="0.3">
      <c r="A68" s="28" t="s">
        <v>24</v>
      </c>
      <c r="B68" s="104">
        <v>10</v>
      </c>
      <c r="C68" s="104">
        <v>11</v>
      </c>
    </row>
    <row r="69" spans="1:3" x14ac:dyDescent="0.3">
      <c r="A69" s="28" t="s">
        <v>33</v>
      </c>
      <c r="B69" s="104">
        <v>0</v>
      </c>
      <c r="C69" s="104">
        <v>0</v>
      </c>
    </row>
    <row r="70" spans="1:3" x14ac:dyDescent="0.3">
      <c r="A70" s="28" t="s">
        <v>34</v>
      </c>
      <c r="B70" s="104">
        <v>284</v>
      </c>
      <c r="C70" s="104">
        <v>329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A4" zoomScale="80" zoomScaleNormal="80" workbookViewId="0">
      <selection activeCell="A8" sqref="A8: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1" t="s">
        <v>110</v>
      </c>
      <c r="E2" s="94" t="s">
        <v>111</v>
      </c>
    </row>
    <row r="3" spans="1:19" ht="15" customHeight="1" x14ac:dyDescent="0.3">
      <c r="A3" s="111" t="str">
        <f>'Rail Service (Item Nos. 1-6)'!A3</f>
        <v>Railroad: KCSR</v>
      </c>
      <c r="B3" s="137" t="str">
        <f>'Rail Service (Item Nos. 1-6)'!B3:B4</f>
        <v>Year: 2017</v>
      </c>
      <c r="C3" s="115" t="str">
        <f>'Rail Service (Item Nos. 1-6)'!C3</f>
        <v xml:space="preserve">Reporting Week: </v>
      </c>
      <c r="D3" s="39" t="s">
        <v>1</v>
      </c>
      <c r="E3" s="4">
        <f>'Rail Service (Item Nos. 1-6)'!E3</f>
        <v>42889</v>
      </c>
      <c r="F3" s="16"/>
      <c r="G3" s="18"/>
      <c r="H3" s="18"/>
      <c r="I3" s="16"/>
      <c r="J3" s="9"/>
      <c r="K3" s="40"/>
    </row>
    <row r="4" spans="1:19" ht="15" thickBot="1" x14ac:dyDescent="0.35">
      <c r="A4" s="112"/>
      <c r="B4" s="138"/>
      <c r="C4" s="116"/>
      <c r="D4" s="41" t="s">
        <v>2</v>
      </c>
      <c r="E4" s="6">
        <f>'Rail Service (Item Nos. 1-6)'!E4</f>
        <v>42895</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662</v>
      </c>
      <c r="C9" s="44">
        <v>569</v>
      </c>
      <c r="D9" s="44">
        <v>93</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x14ac:dyDescent="0.3">
      <c r="A18" s="47"/>
      <c r="B18" s="48"/>
      <c r="C18" s="48"/>
      <c r="D18" s="48"/>
      <c r="E18" s="48"/>
      <c r="F18" s="48"/>
      <c r="G18" s="48"/>
      <c r="H18" s="48"/>
      <c r="I18" s="48"/>
      <c r="J18" s="48"/>
      <c r="K18" s="48"/>
      <c r="L18" s="48"/>
      <c r="M18" s="48"/>
      <c r="N18" s="48"/>
      <c r="O18" s="48"/>
      <c r="P18" s="48"/>
      <c r="Q18" s="48"/>
      <c r="R18" s="48"/>
      <c r="S18" s="48"/>
    </row>
    <row r="19" spans="1:19" x14ac:dyDescent="0.3">
      <c r="A19" s="47"/>
      <c r="B19" s="48"/>
      <c r="C19" s="48"/>
      <c r="D19" s="48"/>
      <c r="E19" s="48"/>
      <c r="F19" s="48"/>
      <c r="G19" s="48"/>
      <c r="H19" s="48"/>
      <c r="I19" s="48"/>
      <c r="J19" s="48"/>
      <c r="K19" s="48"/>
      <c r="L19" s="48"/>
      <c r="M19" s="48"/>
      <c r="N19" s="48"/>
      <c r="O19" s="48"/>
      <c r="P19" s="48"/>
      <c r="Q19" s="48"/>
      <c r="R19" s="48"/>
      <c r="S19" s="48"/>
    </row>
    <row r="20" spans="1:19" ht="14.25" customHeight="1" x14ac:dyDescent="0.3">
      <c r="A20" s="49"/>
      <c r="B20" s="48"/>
      <c r="C20" s="48"/>
      <c r="D20" s="48"/>
      <c r="E20" s="48"/>
      <c r="F20" s="48"/>
      <c r="G20" s="48"/>
      <c r="H20" s="48"/>
      <c r="I20" s="48"/>
      <c r="J20" s="48"/>
      <c r="K20" s="48"/>
      <c r="L20" s="48"/>
      <c r="M20" s="48"/>
      <c r="N20" s="48"/>
      <c r="O20" s="48"/>
      <c r="P20" s="48"/>
      <c r="Q20" s="48"/>
      <c r="R20" s="48"/>
      <c r="S20" s="48"/>
    </row>
    <row r="21" spans="1:19" x14ac:dyDescent="0.3">
      <c r="A21" s="47"/>
      <c r="B21" s="48"/>
      <c r="C21" s="48"/>
      <c r="D21" s="48"/>
      <c r="E21" s="48"/>
      <c r="F21" s="48"/>
      <c r="G21" s="48"/>
      <c r="H21" s="48"/>
      <c r="I21" s="48"/>
      <c r="J21" s="48"/>
      <c r="K21" s="48"/>
      <c r="L21" s="48"/>
      <c r="M21" s="48"/>
      <c r="N21" s="48"/>
      <c r="O21" s="48"/>
      <c r="P21" s="48"/>
      <c r="Q21" s="48"/>
      <c r="R21" s="48"/>
      <c r="S21" s="48"/>
    </row>
    <row r="22" spans="1:19" x14ac:dyDescent="0.3">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opLeftCell="A4" zoomScale="80" zoomScaleNormal="80" workbookViewId="0">
      <selection activeCell="A8" sqref="A8:E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5" t="s">
        <v>110</v>
      </c>
      <c r="E2" s="96" t="s">
        <v>111</v>
      </c>
    </row>
    <row r="3" spans="1:10" x14ac:dyDescent="0.3">
      <c r="A3" s="111" t="str">
        <f>'Rail Service (Item Nos. 1-6)'!A3</f>
        <v>Railroad: KCSR</v>
      </c>
      <c r="B3" s="113" t="str">
        <f>'Rail Service (Item Nos. 1-6)'!B3:B4</f>
        <v>Year: 2017</v>
      </c>
      <c r="C3" s="115" t="str">
        <f>'Rail Service (Item Nos. 1-6)'!C3</f>
        <v xml:space="preserve">Reporting Week: </v>
      </c>
      <c r="D3" s="4">
        <f>'Rail Service (Item Nos. 1-6)'!E3</f>
        <v>42889</v>
      </c>
      <c r="F3" s="18"/>
      <c r="G3" s="18"/>
      <c r="H3" s="16"/>
      <c r="I3" s="9"/>
      <c r="J3" s="40"/>
    </row>
    <row r="4" spans="1:10" ht="15" thickBot="1" x14ac:dyDescent="0.35">
      <c r="A4" s="112"/>
      <c r="B4" s="114"/>
      <c r="C4" s="116"/>
      <c r="D4" s="6">
        <f>'Rail Service (Item Nos. 1-6)'!E4</f>
        <v>42895</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28" t="s">
        <v>104</v>
      </c>
      <c r="E8" s="129"/>
    </row>
    <row r="9" spans="1:10" ht="39.75" customHeight="1" thickBot="1" x14ac:dyDescent="0.35">
      <c r="A9" s="57"/>
      <c r="B9" s="58"/>
      <c r="C9" s="59"/>
      <c r="D9" s="30" t="s">
        <v>42</v>
      </c>
      <c r="E9" s="30" t="s">
        <v>43</v>
      </c>
    </row>
    <row r="10" spans="1:10" x14ac:dyDescent="0.3">
      <c r="A10" s="60" t="s">
        <v>44</v>
      </c>
      <c r="B10" s="60">
        <v>755</v>
      </c>
      <c r="C10" s="60">
        <v>836</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x14ac:dyDescent="0.3"/>
    <row r="22" s="50" customFormat="1" x14ac:dyDescent="0.3"/>
    <row r="23" s="50" customFormat="1" x14ac:dyDescent="0.3"/>
    <row r="24" s="50" customFormat="1" x14ac:dyDescent="0.3"/>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A7" sqref="A7:C9"/>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8" t="s">
        <v>110</v>
      </c>
      <c r="E2" s="97" t="s">
        <v>111</v>
      </c>
    </row>
    <row r="3" spans="1:8" x14ac:dyDescent="0.3">
      <c r="A3" s="111" t="str">
        <f>'Rail Service (Item Nos. 1-6)'!A3</f>
        <v>Railroad: KCSR</v>
      </c>
      <c r="B3" s="113" t="str">
        <f>'Rail Service (Item Nos. 1-6)'!B3:B4</f>
        <v>Year: 2017</v>
      </c>
      <c r="C3" s="115" t="str">
        <f>'Rail Service (Item Nos. 1-6)'!C3</f>
        <v xml:space="preserve">Reporting Week: </v>
      </c>
      <c r="D3" s="63" t="s">
        <v>1</v>
      </c>
      <c r="E3" s="4">
        <f>'Rail Service (Item Nos. 1-6)'!E3</f>
        <v>42889</v>
      </c>
      <c r="F3" s="16"/>
      <c r="G3" s="9"/>
      <c r="H3" s="40"/>
    </row>
    <row r="4" spans="1:8" ht="15" thickBot="1" x14ac:dyDescent="0.35">
      <c r="A4" s="112"/>
      <c r="B4" s="114"/>
      <c r="C4" s="116"/>
      <c r="D4" s="64" t="s">
        <v>2</v>
      </c>
      <c r="E4" s="6">
        <f>'Rail Service (Item Nos. 1-6)'!E4</f>
        <v>42895</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75"/>
      <c r="B21" s="71"/>
      <c r="C21" s="71"/>
    </row>
    <row r="22" spans="1:5" ht="15" customHeight="1" x14ac:dyDescent="0.3">
      <c r="A22" s="75"/>
      <c r="B22" s="71"/>
      <c r="C22" s="71"/>
    </row>
    <row r="23" spans="1:5" ht="15" customHeight="1" x14ac:dyDescent="0.3">
      <c r="A23" s="75"/>
      <c r="B23" s="71"/>
      <c r="C23" s="71"/>
    </row>
    <row r="24" spans="1:5" ht="15" customHeight="1" x14ac:dyDescent="0.3">
      <c r="A24" s="75"/>
      <c r="B24" s="71"/>
      <c r="C24" s="71"/>
    </row>
    <row r="25" spans="1:5" ht="15" customHeight="1" x14ac:dyDescent="0.3">
      <c r="A25" s="75"/>
      <c r="B25" s="71"/>
      <c r="C25" s="71"/>
    </row>
    <row r="26" spans="1:5" ht="15" customHeight="1" x14ac:dyDescent="0.3">
      <c r="A26" s="75"/>
      <c r="B26" s="71"/>
      <c r="C26" s="71"/>
    </row>
    <row r="27" spans="1:5" ht="15" customHeight="1" x14ac:dyDescent="0.3">
      <c r="A27" s="75"/>
      <c r="B27" s="71"/>
      <c r="C27" s="71"/>
    </row>
    <row r="28" spans="1:5" ht="15" customHeight="1" x14ac:dyDescent="0.3">
      <c r="A28" s="75"/>
      <c r="B28" s="71"/>
      <c r="C28" s="71"/>
    </row>
    <row r="29" spans="1:5" ht="15" customHeight="1" x14ac:dyDescent="0.3">
      <c r="A29" s="75"/>
      <c r="B29" s="71"/>
      <c r="C29" s="71"/>
    </row>
    <row r="30" spans="1:5" ht="15" customHeight="1" x14ac:dyDescent="0.3">
      <c r="A30" s="88" t="s">
        <v>10</v>
      </c>
      <c r="B30" s="71" t="e">
        <v>#N/A</v>
      </c>
      <c r="C30" s="71"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3" workbookViewId="0">
      <selection activeCell="A6" sqref="A6:E35"/>
    </sheetView>
  </sheetViews>
  <sheetFormatPr defaultColWidth="9.109375" defaultRowHeight="13.2" x14ac:dyDescent="0.25"/>
  <cols>
    <col min="1" max="1" width="13.33203125" style="77" customWidth="1"/>
    <col min="2" max="2" width="34.6640625" style="77" customWidth="1"/>
    <col min="3" max="3" width="23.5546875" style="77" customWidth="1"/>
    <col min="4" max="5" width="25.6640625" style="77" customWidth="1"/>
    <col min="6" max="107" width="8.5546875" style="77" customWidth="1"/>
    <col min="108" max="16384" width="9.109375" style="77"/>
  </cols>
  <sheetData>
    <row r="1" spans="1:14" customFormat="1" ht="36" customHeight="1" thickBot="1" x14ac:dyDescent="0.35">
      <c r="A1" s="134" t="s">
        <v>107</v>
      </c>
      <c r="B1" s="135"/>
      <c r="C1" s="135"/>
      <c r="D1" s="135"/>
      <c r="E1" s="136"/>
      <c r="F1" s="87"/>
      <c r="G1" s="87"/>
      <c r="H1" s="87"/>
      <c r="I1" s="87"/>
      <c r="J1" s="87"/>
      <c r="K1" s="87"/>
      <c r="L1" s="87"/>
      <c r="M1" s="87"/>
      <c r="N1" s="87"/>
    </row>
    <row r="2" spans="1:14" customFormat="1" ht="16.5" customHeight="1" thickBot="1" x14ac:dyDescent="0.35">
      <c r="D2" s="91" t="s">
        <v>110</v>
      </c>
      <c r="E2" s="94" t="s">
        <v>111</v>
      </c>
    </row>
    <row r="3" spans="1:14" customFormat="1" ht="14.4" x14ac:dyDescent="0.3">
      <c r="A3" s="111" t="str">
        <f>'Rail Service (Item Nos. 1-6)'!A3</f>
        <v>Railroad: KCSR</v>
      </c>
      <c r="B3" s="113" t="str">
        <f>'Rail Service (Item Nos. 1-6)'!B3:B4</f>
        <v>Year: 2017</v>
      </c>
      <c r="C3" s="115" t="str">
        <f>'Rail Service (Item Nos. 1-6)'!C3</f>
        <v xml:space="preserve">Reporting Week: </v>
      </c>
      <c r="D3" s="76" t="s">
        <v>1</v>
      </c>
      <c r="E3" s="4">
        <f>'Rail Service (Item Nos. 1-6)'!E3+1</f>
        <v>42890</v>
      </c>
      <c r="F3" s="16"/>
      <c r="G3" s="16"/>
      <c r="H3" s="9"/>
      <c r="I3" s="40"/>
    </row>
    <row r="4" spans="1:14" customFormat="1" ht="15" thickBot="1" x14ac:dyDescent="0.35">
      <c r="A4" s="112"/>
      <c r="B4" s="114"/>
      <c r="C4" s="116"/>
      <c r="D4" s="64" t="s">
        <v>2</v>
      </c>
      <c r="E4" s="6">
        <f>E3+6</f>
        <v>42896</v>
      </c>
      <c r="F4" s="16"/>
      <c r="G4" s="16"/>
      <c r="H4" s="9"/>
      <c r="I4" s="40"/>
    </row>
    <row r="5" spans="1:14" customFormat="1" ht="15" thickBot="1" x14ac:dyDescent="0.35">
      <c r="E5" s="20"/>
      <c r="F5" s="65"/>
    </row>
    <row r="6" spans="1:14" customFormat="1" ht="47.25" customHeight="1" thickBot="1" x14ac:dyDescent="0.35">
      <c r="A6" s="117" t="s">
        <v>101</v>
      </c>
      <c r="B6" s="123"/>
      <c r="C6" s="123"/>
      <c r="D6" s="123"/>
      <c r="E6" s="124"/>
    </row>
    <row r="7" spans="1:14" ht="13.8" thickBot="1" x14ac:dyDescent="0.3"/>
    <row r="8" spans="1:14" s="82" customFormat="1" ht="29.25" customHeight="1" thickBot="1" x14ac:dyDescent="0.35">
      <c r="A8" s="78" t="s">
        <v>49</v>
      </c>
      <c r="B8" s="79" t="s">
        <v>50</v>
      </c>
      <c r="C8" s="79" t="s">
        <v>51</v>
      </c>
      <c r="D8" s="80" t="s">
        <v>72</v>
      </c>
      <c r="E8" s="81" t="s">
        <v>52</v>
      </c>
    </row>
    <row r="9" spans="1:14" x14ac:dyDescent="0.25">
      <c r="A9" s="83"/>
      <c r="B9" s="83" t="s">
        <v>54</v>
      </c>
      <c r="C9" s="83" t="s">
        <v>81</v>
      </c>
      <c r="D9" s="83">
        <v>1217</v>
      </c>
      <c r="E9" s="83">
        <v>1091</v>
      </c>
    </row>
    <row r="10" spans="1:14" x14ac:dyDescent="0.25">
      <c r="A10" s="84"/>
      <c r="B10" s="84" t="s">
        <v>21</v>
      </c>
      <c r="C10" s="84" t="s">
        <v>82</v>
      </c>
      <c r="D10" s="84">
        <v>55</v>
      </c>
      <c r="E10" s="83">
        <v>3563</v>
      </c>
    </row>
    <row r="11" spans="1:14" x14ac:dyDescent="0.25">
      <c r="A11" s="84"/>
      <c r="B11" s="84" t="s">
        <v>58</v>
      </c>
      <c r="C11" s="83" t="s">
        <v>63</v>
      </c>
      <c r="D11" s="84">
        <v>677</v>
      </c>
      <c r="E11" s="83">
        <v>67</v>
      </c>
    </row>
    <row r="12" spans="1:14" x14ac:dyDescent="0.25">
      <c r="A12" s="84"/>
      <c r="B12" s="84" t="s">
        <v>60</v>
      </c>
      <c r="C12" s="84" t="s">
        <v>83</v>
      </c>
      <c r="D12" s="84">
        <v>411</v>
      </c>
      <c r="E12" s="83">
        <v>760</v>
      </c>
    </row>
    <row r="13" spans="1:14" x14ac:dyDescent="0.25">
      <c r="A13" s="84"/>
      <c r="B13" s="84" t="s">
        <v>73</v>
      </c>
      <c r="C13" s="83" t="s">
        <v>84</v>
      </c>
      <c r="D13" s="84">
        <v>1</v>
      </c>
      <c r="E13" s="83">
        <v>25</v>
      </c>
    </row>
    <row r="14" spans="1:14" x14ac:dyDescent="0.25">
      <c r="A14" s="84"/>
      <c r="B14" s="84" t="s">
        <v>74</v>
      </c>
      <c r="C14" s="84" t="s">
        <v>85</v>
      </c>
      <c r="D14" s="84">
        <v>40</v>
      </c>
      <c r="E14" s="83">
        <v>217</v>
      </c>
    </row>
    <row r="15" spans="1:14" x14ac:dyDescent="0.25">
      <c r="A15" s="84"/>
      <c r="B15" s="84" t="s">
        <v>53</v>
      </c>
      <c r="C15" s="83" t="s">
        <v>86</v>
      </c>
      <c r="D15" s="84">
        <v>162</v>
      </c>
      <c r="E15" s="83">
        <v>329</v>
      </c>
    </row>
    <row r="16" spans="1:14" x14ac:dyDescent="0.25">
      <c r="A16" s="84"/>
      <c r="B16" s="84" t="s">
        <v>20</v>
      </c>
      <c r="C16" s="84" t="s">
        <v>87</v>
      </c>
      <c r="D16" s="84">
        <v>513</v>
      </c>
      <c r="E16" s="83">
        <v>655</v>
      </c>
    </row>
    <row r="17" spans="1:17" x14ac:dyDescent="0.25">
      <c r="A17" s="84"/>
      <c r="B17" s="84" t="s">
        <v>59</v>
      </c>
      <c r="C17" s="83" t="s">
        <v>88</v>
      </c>
      <c r="D17" s="84">
        <v>41</v>
      </c>
      <c r="E17" s="83">
        <v>160</v>
      </c>
    </row>
    <row r="18" spans="1:17" x14ac:dyDescent="0.25">
      <c r="A18" s="84"/>
      <c r="B18" s="84" t="s">
        <v>56</v>
      </c>
      <c r="C18" s="84" t="s">
        <v>89</v>
      </c>
      <c r="D18" s="84">
        <v>167</v>
      </c>
      <c r="E18" s="83">
        <v>36</v>
      </c>
    </row>
    <row r="19" spans="1:17" x14ac:dyDescent="0.25">
      <c r="A19" s="84"/>
      <c r="B19" s="84" t="s">
        <v>57</v>
      </c>
      <c r="C19" s="83" t="s">
        <v>90</v>
      </c>
      <c r="D19" s="84">
        <v>189</v>
      </c>
      <c r="E19" s="83">
        <v>1</v>
      </c>
    </row>
    <row r="20" spans="1:17" x14ac:dyDescent="0.25">
      <c r="A20" s="84"/>
      <c r="B20" s="84" t="s">
        <v>75</v>
      </c>
      <c r="C20" s="84" t="s">
        <v>91</v>
      </c>
      <c r="D20" s="84">
        <v>227</v>
      </c>
      <c r="E20" s="83">
        <v>356</v>
      </c>
    </row>
    <row r="21" spans="1:17" x14ac:dyDescent="0.25">
      <c r="A21" s="84"/>
      <c r="B21" s="84" t="s">
        <v>76</v>
      </c>
      <c r="C21" s="83" t="s">
        <v>92</v>
      </c>
      <c r="D21" s="84">
        <v>29</v>
      </c>
      <c r="E21" s="83">
        <v>527</v>
      </c>
    </row>
    <row r="22" spans="1:17" x14ac:dyDescent="0.25">
      <c r="A22" s="84"/>
      <c r="B22" s="84" t="s">
        <v>77</v>
      </c>
      <c r="C22" s="84" t="s">
        <v>93</v>
      </c>
      <c r="D22" s="84">
        <v>32</v>
      </c>
      <c r="E22" s="83">
        <v>10</v>
      </c>
    </row>
    <row r="23" spans="1:17" x14ac:dyDescent="0.25">
      <c r="A23" s="84"/>
      <c r="B23" s="84" t="s">
        <v>78</v>
      </c>
      <c r="C23" s="83" t="s">
        <v>94</v>
      </c>
      <c r="D23" s="84">
        <v>365</v>
      </c>
      <c r="E23" s="83">
        <v>762</v>
      </c>
    </row>
    <row r="24" spans="1:17" x14ac:dyDescent="0.25">
      <c r="A24" s="84"/>
      <c r="B24" s="84" t="s">
        <v>55</v>
      </c>
      <c r="C24" s="84" t="s">
        <v>95</v>
      </c>
      <c r="D24" s="84">
        <v>63</v>
      </c>
      <c r="E24" s="83"/>
    </row>
    <row r="25" spans="1:17" x14ac:dyDescent="0.25">
      <c r="A25" s="84"/>
      <c r="B25" s="84" t="s">
        <v>79</v>
      </c>
      <c r="C25" s="83" t="s">
        <v>96</v>
      </c>
      <c r="D25" s="84">
        <v>857</v>
      </c>
      <c r="E25" s="83">
        <v>447</v>
      </c>
    </row>
    <row r="26" spans="1:17" x14ac:dyDescent="0.25">
      <c r="A26" s="84"/>
      <c r="B26" s="84" t="s">
        <v>61</v>
      </c>
      <c r="C26" s="84" t="s">
        <v>97</v>
      </c>
      <c r="D26" s="84">
        <v>8</v>
      </c>
      <c r="E26" s="83">
        <v>176</v>
      </c>
    </row>
    <row r="27" spans="1:17" x14ac:dyDescent="0.25">
      <c r="A27" s="84"/>
      <c r="B27" s="84" t="s">
        <v>80</v>
      </c>
      <c r="C27" s="83" t="s">
        <v>98</v>
      </c>
      <c r="D27" s="84">
        <v>79</v>
      </c>
      <c r="E27" s="83">
        <v>78</v>
      </c>
    </row>
    <row r="28" spans="1:17" x14ac:dyDescent="0.25">
      <c r="A28" s="84"/>
      <c r="B28" s="84" t="s">
        <v>34</v>
      </c>
      <c r="C28" s="84" t="s">
        <v>65</v>
      </c>
      <c r="D28" s="84">
        <v>265</v>
      </c>
      <c r="E28" s="83">
        <v>217</v>
      </c>
    </row>
    <row r="29" spans="1:17" x14ac:dyDescent="0.25">
      <c r="A29" s="84"/>
      <c r="B29" s="84" t="s">
        <v>62</v>
      </c>
      <c r="C29" s="84" t="s">
        <v>99</v>
      </c>
      <c r="D29" s="84">
        <v>1787</v>
      </c>
      <c r="E29" s="83">
        <v>7358</v>
      </c>
    </row>
    <row r="30" spans="1:17" ht="14.4" x14ac:dyDescent="0.25">
      <c r="A30" s="84"/>
      <c r="B30" s="84" t="s">
        <v>64</v>
      </c>
      <c r="C30" s="84" t="s">
        <v>100</v>
      </c>
      <c r="D30" s="84">
        <v>103</v>
      </c>
      <c r="E30" s="83">
        <v>139</v>
      </c>
      <c r="H30" s="89"/>
    </row>
    <row r="31" spans="1:17" ht="30" customHeight="1" thickBot="1" x14ac:dyDescent="0.3"/>
    <row r="32" spans="1:17" ht="48.75" customHeight="1" thickBot="1" x14ac:dyDescent="0.3">
      <c r="A32" s="117" t="s">
        <v>102</v>
      </c>
      <c r="B32" s="123"/>
      <c r="C32" s="123"/>
      <c r="D32" s="123"/>
      <c r="E32" s="124"/>
      <c r="F32" s="85"/>
      <c r="G32" s="85"/>
      <c r="I32" s="85"/>
      <c r="J32" s="85"/>
      <c r="K32" s="85"/>
      <c r="L32" s="85"/>
      <c r="M32" s="85"/>
      <c r="N32" s="85"/>
      <c r="O32" s="85"/>
      <c r="P32" s="85"/>
      <c r="Q32" s="85"/>
    </row>
    <row r="33" spans="1:5" ht="13.8" thickBot="1" x14ac:dyDescent="0.3"/>
    <row r="34" spans="1:5" s="82" customFormat="1" ht="24.75" customHeight="1" thickBot="1" x14ac:dyDescent="0.35">
      <c r="A34" s="78" t="s">
        <v>49</v>
      </c>
      <c r="B34" s="79" t="s">
        <v>50</v>
      </c>
      <c r="C34" s="79" t="s">
        <v>51</v>
      </c>
      <c r="D34" s="79" t="s">
        <v>72</v>
      </c>
      <c r="E34" s="86" t="s">
        <v>52</v>
      </c>
    </row>
    <row r="35" spans="1:5" x14ac:dyDescent="0.25">
      <c r="A35" s="83" t="s">
        <v>127</v>
      </c>
      <c r="B35" s="83" t="s">
        <v>128</v>
      </c>
      <c r="C35" s="83"/>
      <c r="D35" s="83">
        <v>4</v>
      </c>
      <c r="E35" s="83">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2017-06-14T21:55:06Z</dcterms:modified>
</cp:coreProperties>
</file>