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965" windowHeight="6600" tabRatio="88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<sst xmlns="http://schemas.openxmlformats.org/spreadsheetml/2006/main" count="177" uniqueCount="129">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</sst>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4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9">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59">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11" xfId="57"/>
    <cellStyle name="Normal 12" xfId="58"/>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25" zoomScaleNormal="100" workbookViewId="0">
      <selection activeCell="B32" sqref="B32"/>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0" t="s">
        <v>104</v>
      </c>
      <c r="B1" s="121"/>
      <c r="C1" s="121"/>
      <c r="D1" s="121"/>
      <c r="E1" s="122"/>
    </row>
    <row r="2" spans="1:5" ht="14.25" customHeight="1" thickBot="1" x14ac:dyDescent="0.3">
      <c r="A2" s="1"/>
      <c r="B2" s="2"/>
      <c r="C2" s="2"/>
      <c r="D2" s="80" t="s">
        <v>107</v>
      </c>
      <c r="E2" s="79" t="s">
        <v>108</v>
      </c>
    </row>
    <row r="3" spans="1:5" ht="15" customHeight="1" x14ac:dyDescent="0.25">
      <c r="A3" s="123" t="s">
        <v>121</v>
      </c>
      <c r="B3" s="125" t="str">
        <f>"Year: "&amp;TEXT(E4,"yyyy")</f>
        <v>Year: yyyy</v>
      </c>
      <c r="C3" s="127" t="s">
        <v>0</v>
      </c>
      <c r="D3" s="3" t="s">
        <v>1</v>
      </c>
      <c r="E3" s="4">
        <v>43953</v>
      </c>
    </row>
    <row r="4" spans="1:5" ht="15.75" thickBot="1" x14ac:dyDescent="0.3">
      <c r="A4" s="124"/>
      <c r="B4" s="126"/>
      <c r="C4" s="128"/>
      <c r="D4" s="5" t="s">
        <v>2</v>
      </c>
      <c r="E4" s="6">
        <f>E3+6</f>
        <v>43959</v>
      </c>
    </row>
    <row r="5" spans="1:5" ht="51" customHeight="1" thickBot="1" x14ac:dyDescent="0.3">
      <c r="A5" s="109" t="s">
        <v>64</v>
      </c>
      <c r="B5" s="129"/>
      <c r="C5" s="7"/>
      <c r="D5" s="8"/>
      <c r="E5" s="9"/>
    </row>
    <row r="6" spans="1:5" ht="15.75" customHeight="1" x14ac:dyDescent="0.25">
      <c r="A6" s="10" t="s">
        <v>3</v>
      </c>
      <c r="B6" s="96">
        <v>33.9</v>
      </c>
      <c r="C6" s="11"/>
      <c r="D6" s="11"/>
      <c r="E6" s="9"/>
    </row>
    <row r="7" spans="1:5" x14ac:dyDescent="0.25">
      <c r="A7" s="12" t="s">
        <v>4</v>
      </c>
      <c r="B7" s="96">
        <v>26.4</v>
      </c>
      <c r="C7" s="11"/>
      <c r="D7" s="11"/>
      <c r="E7" s="9"/>
    </row>
    <row r="8" spans="1:5" x14ac:dyDescent="0.25">
      <c r="A8" s="12" t="s">
        <v>5</v>
      </c>
      <c r="B8" s="96">
        <v>26.6</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27.6</v>
      </c>
      <c r="C12" s="11"/>
      <c r="D12" s="11"/>
      <c r="E12" s="9"/>
    </row>
    <row r="13" spans="1:5" x14ac:dyDescent="0.25">
      <c r="A13" s="12" t="s">
        <v>10</v>
      </c>
      <c r="B13" s="96">
        <v>28.4</v>
      </c>
      <c r="C13" s="11"/>
      <c r="D13" s="11"/>
      <c r="E13" s="9"/>
    </row>
    <row r="14" spans="1:5" ht="30" customHeight="1" thickBot="1" x14ac:dyDescent="0.3">
      <c r="A14" s="9"/>
      <c r="B14" s="13"/>
      <c r="C14" s="9"/>
      <c r="D14" s="9"/>
      <c r="E14" s="9"/>
    </row>
    <row r="15" spans="1:5" ht="63.75" customHeight="1" thickBot="1" x14ac:dyDescent="0.3">
      <c r="A15" s="112" t="s">
        <v>125</v>
      </c>
      <c r="B15" s="113"/>
      <c r="C15" s="16"/>
      <c r="D15" s="17"/>
    </row>
    <row r="16" spans="1:5" ht="19.5" customHeight="1" thickBot="1" x14ac:dyDescent="0.3">
      <c r="A16" s="87" t="s">
        <v>110</v>
      </c>
      <c r="B16" s="87" t="s">
        <v>126</v>
      </c>
      <c r="C16" s="16"/>
      <c r="D16" s="95"/>
    </row>
    <row r="17" spans="1:10" x14ac:dyDescent="0.25">
      <c r="A17" s="86" t="s">
        <v>111</v>
      </c>
      <c r="B17" s="96">
        <v>39.577306378132121</v>
      </c>
      <c r="C17" s="19"/>
      <c r="D17" s="95"/>
    </row>
    <row r="18" spans="1:10" x14ac:dyDescent="0.25">
      <c r="A18" s="20" t="s">
        <v>112</v>
      </c>
      <c r="B18" s="96">
        <v>29.401268498942919</v>
      </c>
      <c r="C18" s="19"/>
      <c r="D18" s="95"/>
    </row>
    <row r="19" spans="1:10" x14ac:dyDescent="0.25">
      <c r="A19" s="20" t="s">
        <v>113</v>
      </c>
      <c r="B19" s="96">
        <v>13.094829640219205</v>
      </c>
      <c r="C19" s="19"/>
      <c r="D19" s="95"/>
    </row>
    <row r="20" spans="1:10" x14ac:dyDescent="0.25">
      <c r="A20" s="20" t="s">
        <v>114</v>
      </c>
      <c r="B20" s="96">
        <v>31.828571428571429</v>
      </c>
      <c r="C20" s="19"/>
      <c r="D20" s="95"/>
    </row>
    <row r="21" spans="1:10" x14ac:dyDescent="0.25">
      <c r="A21" s="20" t="s">
        <v>115</v>
      </c>
      <c r="B21" s="96">
        <v>29.359293873312566</v>
      </c>
      <c r="C21" s="19"/>
      <c r="D21" s="95"/>
    </row>
    <row r="22" spans="1:10" x14ac:dyDescent="0.25">
      <c r="A22" s="20" t="s">
        <v>116</v>
      </c>
      <c r="B22" s="96">
        <v>11.900363636363636</v>
      </c>
      <c r="C22" s="19"/>
      <c r="D22" s="95"/>
    </row>
    <row r="23" spans="1:10" x14ac:dyDescent="0.25">
      <c r="A23" s="20" t="s">
        <v>117</v>
      </c>
      <c r="B23" s="96">
        <v>14.441907661085743</v>
      </c>
      <c r="C23" s="19"/>
      <c r="D23" s="95"/>
    </row>
    <row r="24" spans="1:10" x14ac:dyDescent="0.25">
      <c r="A24" s="20" t="s">
        <v>118</v>
      </c>
      <c r="B24" s="96">
        <v>9.1500974658869403</v>
      </c>
      <c r="C24" s="19"/>
      <c r="D24" s="95"/>
      <c r="I24" s="21"/>
      <c r="J24" s="21"/>
    </row>
    <row r="25" spans="1:10" x14ac:dyDescent="0.25">
      <c r="A25" s="20" t="s">
        <v>119</v>
      </c>
      <c r="B25" s="96">
        <v>36.493638676844782</v>
      </c>
      <c r="C25" s="19"/>
      <c r="D25" s="95"/>
      <c r="I25" s="18"/>
      <c r="J25" s="18"/>
    </row>
    <row r="26" spans="1:10" x14ac:dyDescent="0.25">
      <c r="A26" s="20" t="s">
        <v>120</v>
      </c>
      <c r="B26" s="96">
        <v>20.88049095607235</v>
      </c>
      <c r="C26" s="19"/>
      <c r="D26" s="95"/>
    </row>
    <row r="27" spans="1:10" x14ac:dyDescent="0.25">
      <c r="A27" s="20" t="s">
        <v>10</v>
      </c>
      <c r="B27" s="96">
        <v>20.587692619626925</v>
      </c>
      <c r="C27" s="19"/>
      <c r="D27" s="19"/>
    </row>
    <row r="28" spans="1:10" ht="30" customHeight="1" thickBot="1" x14ac:dyDescent="0.3">
      <c r="A28" s="38"/>
      <c r="B28" s="77"/>
    </row>
    <row r="29" spans="1:10" ht="45" customHeight="1" thickBot="1" x14ac:dyDescent="0.3">
      <c r="A29" s="109" t="s">
        <v>65</v>
      </c>
      <c r="B29" s="111"/>
      <c r="C29" s="7"/>
      <c r="D29" s="8"/>
    </row>
    <row r="30" spans="1:10" x14ac:dyDescent="0.25">
      <c r="A30" s="22" t="s">
        <v>11</v>
      </c>
      <c r="B30" s="90">
        <v>3792</v>
      </c>
      <c r="C30" s="23"/>
      <c r="D30" s="23"/>
    </row>
    <row r="31" spans="1:10" x14ac:dyDescent="0.25">
      <c r="A31" s="24" t="s">
        <v>12</v>
      </c>
      <c r="B31" s="91">
        <v>9860</v>
      </c>
      <c r="C31" s="23"/>
      <c r="D31" s="23"/>
    </row>
    <row r="32" spans="1:10" x14ac:dyDescent="0.25">
      <c r="A32" s="24" t="s">
        <v>13</v>
      </c>
      <c r="B32" s="92">
        <v>1710</v>
      </c>
      <c r="C32" s="23"/>
      <c r="D32" s="23"/>
    </row>
    <row r="33" spans="1:5" x14ac:dyDescent="0.25">
      <c r="A33" s="24" t="s">
        <v>3</v>
      </c>
      <c r="B33" s="92">
        <v>786</v>
      </c>
      <c r="C33" s="23"/>
      <c r="D33" s="23"/>
    </row>
    <row r="34" spans="1:5" x14ac:dyDescent="0.25">
      <c r="A34" s="24" t="s">
        <v>14</v>
      </c>
      <c r="B34" s="92">
        <v>102</v>
      </c>
      <c r="C34" s="23"/>
      <c r="D34" s="23"/>
    </row>
    <row r="35" spans="1:5" x14ac:dyDescent="0.25">
      <c r="A35" s="24" t="s">
        <v>15</v>
      </c>
      <c r="B35" s="92">
        <v>2189</v>
      </c>
      <c r="C35" s="23"/>
      <c r="D35" s="23"/>
    </row>
    <row r="36" spans="1:5" x14ac:dyDescent="0.25">
      <c r="A36" s="24" t="s">
        <v>16</v>
      </c>
      <c r="B36" s="92">
        <v>9829</v>
      </c>
      <c r="C36" s="23"/>
      <c r="D36" s="23"/>
      <c r="E36" s="94"/>
    </row>
    <row r="37" spans="1:5" x14ac:dyDescent="0.25">
      <c r="A37" s="24" t="s">
        <v>17</v>
      </c>
      <c r="B37" s="92">
        <v>1367</v>
      </c>
      <c r="C37" s="23"/>
      <c r="D37" s="23"/>
    </row>
    <row r="38" spans="1:5" x14ac:dyDescent="0.25">
      <c r="A38" s="24" t="s">
        <v>18</v>
      </c>
      <c r="B38" s="93">
        <f>SUM(B30:B37)</f>
        <v>29635</v>
      </c>
      <c r="C38" s="23"/>
      <c r="D38" s="23"/>
    </row>
    <row r="39" spans="1:5" ht="30" customHeight="1" thickBot="1" x14ac:dyDescent="0.3"/>
    <row r="40" spans="1:5" ht="44.25" customHeight="1" thickBot="1" x14ac:dyDescent="0.3">
      <c r="A40" s="109" t="s">
        <v>19</v>
      </c>
      <c r="B40" s="111"/>
      <c r="C40" s="14"/>
      <c r="D40" s="15"/>
    </row>
    <row r="41" spans="1:5" x14ac:dyDescent="0.25">
      <c r="A41" s="22" t="s">
        <v>4</v>
      </c>
      <c r="B41" s="97">
        <v>15.436845039018904</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9.9773157894736553</v>
      </c>
      <c r="C46" s="19"/>
      <c r="D46" s="19"/>
    </row>
    <row r="47" spans="1:5" ht="30.75" customHeight="1" thickBot="1" x14ac:dyDescent="0.3"/>
    <row r="48" spans="1:5" ht="57" customHeight="1" thickBot="1" x14ac:dyDescent="0.3">
      <c r="A48" s="117" t="s">
        <v>66</v>
      </c>
      <c r="B48" s="118"/>
      <c r="C48" s="118"/>
      <c r="D48" s="118"/>
      <c r="E48" s="119"/>
    </row>
    <row r="49" spans="1:5" ht="15.75" thickBot="1" x14ac:dyDescent="0.3">
      <c r="A49" s="107" t="s">
        <v>26</v>
      </c>
      <c r="B49" s="114" t="s">
        <v>27</v>
      </c>
      <c r="C49" s="115"/>
      <c r="D49" s="116"/>
      <c r="E49" s="105" t="s">
        <v>18</v>
      </c>
    </row>
    <row r="50" spans="1:5" ht="15.75" thickBot="1" x14ac:dyDescent="0.3">
      <c r="A50" s="108"/>
      <c r="B50" s="25" t="s">
        <v>28</v>
      </c>
      <c r="C50" s="25" t="s">
        <v>29</v>
      </c>
      <c r="D50" s="88" t="s">
        <v>17</v>
      </c>
      <c r="E50" s="106"/>
    </row>
    <row r="51" spans="1:5" x14ac:dyDescent="0.25">
      <c r="A51" s="10" t="s">
        <v>9</v>
      </c>
      <c r="B51" s="102">
        <v>1</v>
      </c>
      <c r="C51" s="102">
        <v>0</v>
      </c>
      <c r="D51" s="102">
        <v>4</v>
      </c>
      <c r="E51" s="102">
        <v>5</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0</v>
      </c>
      <c r="C56" s="103">
        <v>0</v>
      </c>
      <c r="D56" s="103">
        <v>1</v>
      </c>
      <c r="E56" s="103">
        <v>1</v>
      </c>
    </row>
    <row r="57" spans="1:5" x14ac:dyDescent="0.25">
      <c r="A57" s="12" t="s">
        <v>3</v>
      </c>
      <c r="B57" s="103">
        <v>0</v>
      </c>
      <c r="C57" s="103">
        <v>0</v>
      </c>
      <c r="D57" s="103">
        <v>1</v>
      </c>
      <c r="E57" s="103">
        <v>1</v>
      </c>
    </row>
    <row r="58" spans="1:5" x14ac:dyDescent="0.25">
      <c r="A58" s="12" t="s">
        <v>30</v>
      </c>
      <c r="B58" s="103">
        <v>0</v>
      </c>
      <c r="C58" s="103">
        <v>0</v>
      </c>
      <c r="D58" s="103">
        <v>0</v>
      </c>
      <c r="E58" s="103">
        <v>0</v>
      </c>
    </row>
    <row r="59" spans="1:5" x14ac:dyDescent="0.25">
      <c r="A59" s="12" t="s">
        <v>18</v>
      </c>
      <c r="B59" s="103">
        <v>1</v>
      </c>
      <c r="C59" s="103">
        <v>0</v>
      </c>
      <c r="D59" s="103">
        <v>7</v>
      </c>
      <c r="E59" s="103">
        <v>8</v>
      </c>
    </row>
    <row r="60" spans="1:5" ht="30" customHeight="1" thickBot="1" x14ac:dyDescent="0.3">
      <c r="C60" s="14"/>
    </row>
    <row r="61" spans="1:5" ht="36" customHeight="1" thickBot="1" x14ac:dyDescent="0.3">
      <c r="A61" s="109" t="s">
        <v>67</v>
      </c>
      <c r="B61" s="110"/>
      <c r="C61" s="111"/>
    </row>
    <row r="62" spans="1:5" x14ac:dyDescent="0.25">
      <c r="A62" s="99"/>
      <c r="B62" s="100" t="s">
        <v>127</v>
      </c>
      <c r="C62" s="101" t="s">
        <v>128</v>
      </c>
    </row>
    <row r="63" spans="1:5" x14ac:dyDescent="0.25">
      <c r="A63" s="24" t="s">
        <v>3</v>
      </c>
      <c r="B63" s="89">
        <v>0</v>
      </c>
      <c r="C63" s="89">
        <v>0</v>
      </c>
    </row>
    <row r="64" spans="1:5" x14ac:dyDescent="0.25">
      <c r="A64" s="24" t="s">
        <v>20</v>
      </c>
      <c r="B64" s="89">
        <v>3</v>
      </c>
      <c r="C64" s="89">
        <v>8</v>
      </c>
    </row>
    <row r="65" spans="1:3" x14ac:dyDescent="0.25">
      <c r="A65" s="24" t="s">
        <v>21</v>
      </c>
      <c r="B65" s="89">
        <v>0</v>
      </c>
      <c r="C65" s="89">
        <v>0</v>
      </c>
    </row>
    <row r="66" spans="1:3" x14ac:dyDescent="0.25">
      <c r="A66" s="24" t="s">
        <v>23</v>
      </c>
      <c r="B66" s="89">
        <v>0</v>
      </c>
      <c r="C66" s="89">
        <v>3</v>
      </c>
    </row>
    <row r="67" spans="1:3" x14ac:dyDescent="0.25">
      <c r="A67" s="24" t="s">
        <v>22</v>
      </c>
      <c r="B67" s="89">
        <v>0</v>
      </c>
      <c r="C67" s="89">
        <v>1</v>
      </c>
    </row>
    <row r="68" spans="1:3" x14ac:dyDescent="0.25">
      <c r="A68" s="24" t="s">
        <v>24</v>
      </c>
      <c r="B68" s="89">
        <v>0</v>
      </c>
      <c r="C68" s="89">
        <v>0</v>
      </c>
    </row>
    <row r="69" spans="1:3" x14ac:dyDescent="0.25">
      <c r="A69" s="24" t="s">
        <v>31</v>
      </c>
      <c r="B69" s="89">
        <v>0</v>
      </c>
      <c r="C69" s="89">
        <v>0</v>
      </c>
    </row>
    <row r="70" spans="1:3" x14ac:dyDescent="0.25">
      <c r="A70" s="24" t="s">
        <v>32</v>
      </c>
      <c r="B70" s="89">
        <v>197</v>
      </c>
      <c r="C70" s="89">
        <v>179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E3" sqref="E3"/>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23" t="str">
        <f>'Rail Service (Item Nos. 1-6)'!A3</f>
        <v>Railroad: KCSR</v>
      </c>
      <c r="B3" s="134" t="str">
        <f>'Rail Service (Item Nos. 1-6)'!B3:B4</f>
        <v>Year: yyyy</v>
      </c>
      <c r="C3" s="127" t="str">
        <f>'Rail Service (Item Nos. 1-6)'!C3</f>
        <v xml:space="preserve">Reporting Week: </v>
      </c>
      <c r="D3" s="27" t="s">
        <v>1</v>
      </c>
      <c r="E3" s="4">
        <f>'Rail Service (Item Nos. 1-6)'!E3</f>
        <v>43953</v>
      </c>
      <c r="F3" s="14"/>
      <c r="G3" s="16"/>
      <c r="H3" s="16"/>
      <c r="I3" s="14"/>
      <c r="J3" s="9"/>
      <c r="K3" s="28"/>
    </row>
    <row r="4" spans="1:19" ht="15.75" thickBot="1" x14ac:dyDescent="0.3">
      <c r="A4" s="124"/>
      <c r="B4" s="135"/>
      <c r="C4" s="128"/>
      <c r="D4" s="29" t="s">
        <v>2</v>
      </c>
      <c r="E4" s="6">
        <f>'Rail Service (Item Nos. 1-6)'!E4</f>
        <v>43959</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1109</v>
      </c>
      <c r="C9" s="32">
        <v>904</v>
      </c>
      <c r="D9" s="32">
        <v>205</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8" sqref="D8:E8"/>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23" t="str">
        <f>'Rail Service (Item Nos. 1-6)'!A3</f>
        <v>Railroad: KCSR</v>
      </c>
      <c r="B3" s="125" t="str">
        <f>'Rail Service (Item Nos. 1-6)'!B3:B4</f>
        <v>Year: yyyy</v>
      </c>
      <c r="C3" s="127" t="str">
        <f>'Rail Service (Item Nos. 1-6)'!C3</f>
        <v xml:space="preserve">Reporting Week: </v>
      </c>
      <c r="D3" s="4">
        <f>'Rail Service (Item Nos. 1-6)'!E3</f>
        <v>43953</v>
      </c>
      <c r="F3" s="16"/>
      <c r="G3" s="16"/>
      <c r="H3" s="14"/>
      <c r="I3" s="9"/>
      <c r="J3" s="28"/>
    </row>
    <row r="4" spans="1:10" ht="15.75" thickBot="1" x14ac:dyDescent="0.3">
      <c r="A4" s="124"/>
      <c r="B4" s="126"/>
      <c r="C4" s="128"/>
      <c r="D4" s="6">
        <f>'Rail Service (Item Nos. 1-6)'!E4</f>
        <v>43959</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15" t="s">
        <v>102</v>
      </c>
      <c r="E8" s="116"/>
    </row>
    <row r="9" spans="1:10" ht="39.75" customHeight="1" thickBot="1" x14ac:dyDescent="0.3">
      <c r="A9" s="45"/>
      <c r="B9" s="46"/>
      <c r="C9" s="47"/>
      <c r="D9" s="25" t="s">
        <v>40</v>
      </c>
      <c r="E9" s="25" t="s">
        <v>41</v>
      </c>
    </row>
    <row r="10" spans="1:10" x14ac:dyDescent="0.25">
      <c r="A10" s="48" t="s">
        <v>42</v>
      </c>
      <c r="B10" s="48">
        <v>1256</v>
      </c>
      <c r="C10" s="48">
        <v>688</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28"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23" t="str">
        <f>'Rail Service (Item Nos. 1-6)'!A3</f>
        <v>Railroad: KCSR</v>
      </c>
      <c r="B3" s="125" t="str">
        <f>'Rail Service (Item Nos. 1-6)'!B3:B4</f>
        <v>Year: yyyy</v>
      </c>
      <c r="C3" s="127" t="str">
        <f>'Rail Service (Item Nos. 1-6)'!C3</f>
        <v xml:space="preserve">Reporting Week: </v>
      </c>
      <c r="D3" s="51" t="s">
        <v>1</v>
      </c>
      <c r="E3" s="4">
        <f>'Rail Service (Item Nos. 1-6)'!E3</f>
        <v>43953</v>
      </c>
      <c r="F3" s="14"/>
      <c r="G3" s="9"/>
      <c r="H3" s="28"/>
    </row>
    <row r="4" spans="1:8" ht="15.75" thickBot="1" x14ac:dyDescent="0.3">
      <c r="A4" s="124"/>
      <c r="B4" s="126"/>
      <c r="C4" s="128"/>
      <c r="D4" s="52" t="s">
        <v>2</v>
      </c>
      <c r="E4" s="6">
        <f>'Rail Service (Item Nos. 1-6)'!E4</f>
        <v>43959</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8" zoomScale="90" zoomScaleNormal="90" workbookViewId="0">
      <selection activeCell="E38" sqref="E38"/>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3" t="str">
        <f>'Rail Service (Item Nos. 1-6)'!A3</f>
        <v>Railroad: KCSR</v>
      </c>
      <c r="B3" s="125" t="str">
        <f>'Rail Service (Item Nos. 1-6)'!B3:B4</f>
        <v>Year: yyyy</v>
      </c>
      <c r="C3" s="127" t="str">
        <f>'Rail Service (Item Nos. 1-6)'!C3</f>
        <v xml:space="preserve">Reporting Week: </v>
      </c>
      <c r="D3" s="64" t="s">
        <v>1</v>
      </c>
      <c r="E3" s="4">
        <f>'Rail Service (Item Nos. 1-6)'!E3+1</f>
        <v>43954</v>
      </c>
      <c r="F3" s="14"/>
      <c r="G3" s="14"/>
      <c r="H3" s="9"/>
      <c r="I3" s="28"/>
    </row>
    <row r="4" spans="1:14" customFormat="1" ht="15.75" thickBot="1" x14ac:dyDescent="0.3">
      <c r="A4" s="124"/>
      <c r="B4" s="126"/>
      <c r="C4" s="128"/>
      <c r="D4" s="52" t="s">
        <v>2</v>
      </c>
      <c r="E4" s="6">
        <f>E3+6</f>
        <v>43960</v>
      </c>
      <c r="F4" s="14"/>
      <c r="G4" s="14"/>
      <c r="H4" s="9"/>
      <c r="I4" s="28"/>
    </row>
    <row r="5" spans="1:14" customFormat="1" ht="15.75" thickBot="1" x14ac:dyDescent="0.3">
      <c r="E5" s="18"/>
      <c r="F5" s="53"/>
    </row>
    <row r="6" spans="1:14" customFormat="1" ht="47.25" customHeight="1" thickBot="1" x14ac:dyDescent="0.3">
      <c r="A6" s="109" t="s">
        <v>99</v>
      </c>
      <c r="B6" s="110"/>
      <c r="C6" s="110"/>
      <c r="D6" s="110"/>
      <c r="E6" s="11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1157</v>
      </c>
      <c r="E9" s="71">
        <v>523</v>
      </c>
    </row>
    <row r="10" spans="1:14" x14ac:dyDescent="0.2">
      <c r="A10" s="72"/>
      <c r="B10" s="72" t="s">
        <v>21</v>
      </c>
      <c r="C10" s="72" t="s">
        <v>80</v>
      </c>
      <c r="D10" s="71"/>
      <c r="E10" s="71">
        <v>1878</v>
      </c>
    </row>
    <row r="11" spans="1:14" x14ac:dyDescent="0.2">
      <c r="A11" s="72"/>
      <c r="B11" s="72" t="s">
        <v>56</v>
      </c>
      <c r="C11" s="71" t="s">
        <v>61</v>
      </c>
      <c r="D11" s="71">
        <v>685</v>
      </c>
      <c r="E11" s="71">
        <v>49</v>
      </c>
    </row>
    <row r="12" spans="1:14" x14ac:dyDescent="0.2">
      <c r="A12" s="72"/>
      <c r="B12" s="72" t="s">
        <v>58</v>
      </c>
      <c r="C12" s="72" t="s">
        <v>81</v>
      </c>
      <c r="D12" s="71">
        <v>315</v>
      </c>
      <c r="E12" s="71">
        <v>93</v>
      </c>
    </row>
    <row r="13" spans="1:14" x14ac:dyDescent="0.2">
      <c r="A13" s="72"/>
      <c r="B13" s="72" t="s">
        <v>71</v>
      </c>
      <c r="C13" s="71" t="s">
        <v>82</v>
      </c>
      <c r="D13" s="71"/>
      <c r="E13" s="71">
        <v>32</v>
      </c>
    </row>
    <row r="14" spans="1:14" x14ac:dyDescent="0.2">
      <c r="A14" s="72"/>
      <c r="B14" s="72" t="s">
        <v>72</v>
      </c>
      <c r="C14" s="72" t="s">
        <v>83</v>
      </c>
      <c r="D14" s="71">
        <v>71</v>
      </c>
      <c r="E14" s="71">
        <v>281</v>
      </c>
    </row>
    <row r="15" spans="1:14" x14ac:dyDescent="0.2">
      <c r="A15" s="72"/>
      <c r="B15" s="72" t="s">
        <v>51</v>
      </c>
      <c r="C15" s="71" t="s">
        <v>84</v>
      </c>
      <c r="D15" s="71">
        <v>168</v>
      </c>
      <c r="E15" s="71">
        <v>254</v>
      </c>
    </row>
    <row r="16" spans="1:14" x14ac:dyDescent="0.2">
      <c r="A16" s="72"/>
      <c r="B16" s="72" t="s">
        <v>20</v>
      </c>
      <c r="C16" s="72" t="s">
        <v>85</v>
      </c>
      <c r="D16" s="71">
        <v>902</v>
      </c>
      <c r="E16" s="71">
        <v>640</v>
      </c>
    </row>
    <row r="17" spans="1:17" x14ac:dyDescent="0.2">
      <c r="A17" s="72"/>
      <c r="B17" s="72" t="s">
        <v>57</v>
      </c>
      <c r="C17" s="71" t="s">
        <v>86</v>
      </c>
      <c r="D17" s="71">
        <v>100</v>
      </c>
      <c r="E17" s="71">
        <v>43</v>
      </c>
    </row>
    <row r="18" spans="1:17" x14ac:dyDescent="0.2">
      <c r="A18" s="72"/>
      <c r="B18" s="72" t="s">
        <v>54</v>
      </c>
      <c r="C18" s="72" t="s">
        <v>87</v>
      </c>
      <c r="D18" s="71">
        <v>133</v>
      </c>
      <c r="E18" s="71">
        <v>37</v>
      </c>
    </row>
    <row r="19" spans="1:17" x14ac:dyDescent="0.2">
      <c r="A19" s="72"/>
      <c r="B19" s="72" t="s">
        <v>55</v>
      </c>
      <c r="C19" s="71" t="s">
        <v>88</v>
      </c>
      <c r="D19" s="71">
        <v>103</v>
      </c>
      <c r="E19" s="71">
        <v>4</v>
      </c>
    </row>
    <row r="20" spans="1:17" x14ac:dyDescent="0.2">
      <c r="A20" s="72"/>
      <c r="B20" s="72" t="s">
        <v>73</v>
      </c>
      <c r="C20" s="72" t="s">
        <v>89</v>
      </c>
      <c r="D20" s="71">
        <v>190</v>
      </c>
      <c r="E20" s="71">
        <v>122</v>
      </c>
    </row>
    <row r="21" spans="1:17" x14ac:dyDescent="0.2">
      <c r="A21" s="72"/>
      <c r="B21" s="72" t="s">
        <v>74</v>
      </c>
      <c r="C21" s="71" t="s">
        <v>90</v>
      </c>
      <c r="D21" s="71"/>
      <c r="E21" s="71">
        <v>6</v>
      </c>
    </row>
    <row r="22" spans="1:17" x14ac:dyDescent="0.2">
      <c r="A22" s="72"/>
      <c r="B22" s="72" t="s">
        <v>75</v>
      </c>
      <c r="C22" s="72" t="s">
        <v>91</v>
      </c>
      <c r="D22" s="71">
        <v>3</v>
      </c>
      <c r="E22" s="71">
        <v>8</v>
      </c>
    </row>
    <row r="23" spans="1:17" x14ac:dyDescent="0.2">
      <c r="A23" s="72"/>
      <c r="B23" s="72" t="s">
        <v>76</v>
      </c>
      <c r="C23" s="71" t="s">
        <v>92</v>
      </c>
      <c r="D23" s="71">
        <v>635</v>
      </c>
      <c r="E23" s="71">
        <v>332</v>
      </c>
    </row>
    <row r="24" spans="1:17" x14ac:dyDescent="0.2">
      <c r="A24" s="72"/>
      <c r="B24" s="72" t="s">
        <v>53</v>
      </c>
      <c r="C24" s="72" t="s">
        <v>93</v>
      </c>
      <c r="D24" s="71">
        <v>22</v>
      </c>
      <c r="E24" s="71">
        <v>1</v>
      </c>
    </row>
    <row r="25" spans="1:17" x14ac:dyDescent="0.2">
      <c r="A25" s="72"/>
      <c r="B25" s="72" t="s">
        <v>77</v>
      </c>
      <c r="C25" s="71" t="s">
        <v>94</v>
      </c>
      <c r="D25" s="71">
        <v>719</v>
      </c>
      <c r="E25" s="71">
        <v>432</v>
      </c>
    </row>
    <row r="26" spans="1:17" x14ac:dyDescent="0.2">
      <c r="A26" s="72"/>
      <c r="B26" s="72" t="s">
        <v>59</v>
      </c>
      <c r="C26" s="72" t="s">
        <v>95</v>
      </c>
      <c r="D26" s="71">
        <v>6</v>
      </c>
      <c r="E26" s="71">
        <v>217</v>
      </c>
    </row>
    <row r="27" spans="1:17" x14ac:dyDescent="0.2">
      <c r="A27" s="72"/>
      <c r="B27" s="72" t="s">
        <v>78</v>
      </c>
      <c r="C27" s="71" t="s">
        <v>96</v>
      </c>
      <c r="D27" s="71">
        <v>57</v>
      </c>
      <c r="E27" s="71">
        <v>52</v>
      </c>
    </row>
    <row r="28" spans="1:17" x14ac:dyDescent="0.2">
      <c r="A28" s="72"/>
      <c r="B28" s="72" t="s">
        <v>32</v>
      </c>
      <c r="C28" s="72" t="s">
        <v>63</v>
      </c>
      <c r="D28" s="71">
        <v>328</v>
      </c>
      <c r="E28" s="71">
        <v>304</v>
      </c>
    </row>
    <row r="29" spans="1:17" x14ac:dyDescent="0.2">
      <c r="A29" s="72"/>
      <c r="B29" s="72" t="s">
        <v>60</v>
      </c>
      <c r="C29" s="72" t="s">
        <v>97</v>
      </c>
      <c r="D29" s="71">
        <v>1651</v>
      </c>
      <c r="E29" s="71">
        <v>5814</v>
      </c>
    </row>
    <row r="30" spans="1:17" ht="15" x14ac:dyDescent="0.2">
      <c r="A30" s="72"/>
      <c r="B30" s="72" t="s">
        <v>62</v>
      </c>
      <c r="C30" s="72" t="s">
        <v>98</v>
      </c>
      <c r="D30" s="71">
        <v>72</v>
      </c>
      <c r="E30" s="71">
        <v>97</v>
      </c>
      <c r="H30" s="76"/>
    </row>
    <row r="31" spans="1:17" ht="30" customHeight="1" thickBot="1" x14ac:dyDescent="0.25"/>
    <row r="32" spans="1:17" ht="48.75" customHeight="1" thickBot="1" x14ac:dyDescent="0.25">
      <c r="A32" s="109" t="s">
        <v>100</v>
      </c>
      <c r="B32" s="110"/>
      <c r="C32" s="110"/>
      <c r="D32" s="110"/>
      <c r="E32" s="11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10</v>
      </c>
      <c r="E35" s="71">
        <v>20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Bill Mullins</cp:lastModifiedBy>
  <cp:lastPrinted>2017-09-12T18:00:46Z</cp:lastPrinted>
  <dcterms:created xsi:type="dcterms:W3CDTF">2016-12-06T20:27:51Z</dcterms:created>
  <dcterms:modified xsi:type="dcterms:W3CDTF">2020-05-16T17:10:36Z</dcterms:modified>
</cp:coreProperties>
</file>