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4425" yWindow="45" windowWidth="9720" windowHeight="11040"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3-6)'!$A$1:$G$52</definedName>
    <definedName name="_xlnm.Print_Area" localSheetId="5">'Weekly Carloads (item 11)'!$B$1:$H$36</definedName>
  </definedNames>
  <calcPr calcId="125725"/>
</workbook>
</file>

<file path=xl/calcChain.xml><?xml version="1.0" encoding="utf-8"?>
<calcChain xmlns="http://schemas.openxmlformats.org/spreadsheetml/2006/main">
  <c r="F29" i="6"/>
  <c r="F33"/>
  <c r="F32"/>
  <c r="D36"/>
  <c r="C36"/>
  <c r="F35"/>
  <c r="F31"/>
  <c r="B36"/>
  <c r="F34"/>
  <c r="F30"/>
  <c r="B14" l="1"/>
  <c r="B32" i="2" l="1"/>
  <c r="C32"/>
  <c r="D32"/>
  <c r="F28" i="6" l="1"/>
  <c r="F36" s="1"/>
  <c r="B32" i="3" l="1"/>
  <c r="C3" i="7"/>
  <c r="B3"/>
  <c r="E32" i="3" l="1"/>
  <c r="D32"/>
  <c r="C32"/>
  <c r="B3" i="5"/>
  <c r="A3"/>
  <c r="B3" i="3"/>
  <c r="A3"/>
  <c r="B3" i="6"/>
  <c r="A3"/>
  <c r="B3" i="2"/>
  <c r="A3"/>
  <c r="E3" l="1"/>
  <c r="E3" i="3"/>
  <c r="E3" i="5"/>
  <c r="F3" i="7"/>
  <c r="E3" i="6"/>
  <c r="E4" i="1"/>
  <c r="E4" i="5" l="1"/>
  <c r="E4" i="3"/>
  <c r="E4" i="2"/>
  <c r="F4" i="7"/>
  <c r="E4" i="6"/>
</calcChain>
</file>

<file path=xl/sharedStrings.xml><?xml version="1.0" encoding="utf-8"?>
<sst xmlns="http://schemas.openxmlformats.org/spreadsheetml/2006/main" count="279" uniqueCount="194">
  <si>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</si>
  <si>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</si>
  <si>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</si>
  <si>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</si>
  <si>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</si>
  <si>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</si>
  <si>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</si>
  <si>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</si>
  <si>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</si>
  <si>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</si>
  <si>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</si>
  <si>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</si>
  <si>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</si>
  <si>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</si>
  <si>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</si>
  <si>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</si>
  <si>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</si>
  <si>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</si>
  <si>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</si>
  <si>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</si>
  <si>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</si>
  <si>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</si>
  <si>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</si>
  <si>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</si>
  <si>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</si>
  <si>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</si>
  <si>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</si>
  <si>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</si>
  <si>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</si>
  <si>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</si>
  <si>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</si>
  <si>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</si>
  <si>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</si>
  <si>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</si>
  <si>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</si>
  <si>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</si>
  <si>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</si>
  <si>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</si>
  <si>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</si>
  <si>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</si>
  <si>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</si>
  <si>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</si>
  <si>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</si>
  <si>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</si>
  <si>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</si>
  <si>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</si>
  <si>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</si>
  <si>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</si>
  <si>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</si>
  <si>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</si>
  <si>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</si>
  <si>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</si>
  <si>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</si>
  <si>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</si>
  <si>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</si>
  <si>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</si>
  <si>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</si>
  <si>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</si>
  <si>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</si>
  <si>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</si>
  <si>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</si>
  <si>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</si>
  <si>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</si>
  <si>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</si>
  <si>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</si>
  <si>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</si>
  <si>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</si>
  <si>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</si>
  <si>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</si>
  <si>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</si>
  <si>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</si>
  <si>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</si>
  <si>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</si>
  <si>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</si>
  <si>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</si>
  <si>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</si>
  <si>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</si>
  <si>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</si>
  <si>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</si>
  <si>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</si>
  <si>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</si>
  <si>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</si>
  <si>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</si>
  <si>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</si>
  <si>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</si>
  <si>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</si>
  <si>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</si>
  <si>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</si>
  <si>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</si>
  <si>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</si>
  <si>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</si>
  <si>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</si>
  <si>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</si>
  <si>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</si>
  <si>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</si>
  <si>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</si>
  <si>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</si>
  <si>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</si>
  <si>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</si>
  <si>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</si>
  <si>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</si>
  <si>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</si>
  <si>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Also excludes stored cars, bad ordered cars, and maintenance of way</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</si>
  <si>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</si>
  <si>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</si>
  <si>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</si>
  <si>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</si>
  <si>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</si>
  <si>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</si>
  <si>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</si>
  <si>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</si>
  <si>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</si>
  <si>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</si>
  <si>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</si>
  <si>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</si>
  <si>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</si>
  <si>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</si>
  <si>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</si>
  <si>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</si>
  <si>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</si>
  <si>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</si>
  <si>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</si>
  <si>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</si>
  <si>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</si>
  <si>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</si>
  <si>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</si>
  <si>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</si>
  <si>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</si>
  <si>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</si>
  <si>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</si>
  <si>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</si>
  <si>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</si>
  <si>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</si>
  <si>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</si>
  <si>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</si>
  <si>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</si>
  <si>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</si>
  <si>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</si>
  <si>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</si>
  <si>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</si>
  <si>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</si>
  <si>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</si>
  <si>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</si>
  <si>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</si>
  <si>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</si>
  <si>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</si>
  <si>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</si>
  <si>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</si>
  <si>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</si>
  <si>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</si>
  <si>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</si>
  <si>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</si>
  <si>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</si>
  <si>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</si>
  <si>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</si>
  <si>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1</t>
  </si>
  <si>
    <t>2</t>
  </si>
  <si>
    <t>3</t>
  </si>
  <si>
    <t>4</t>
  </si>
  <si>
    <t>5</t>
  </si>
  <si>
    <t>6</t>
  </si>
  <si>
    <t>7</t>
  </si>
  <si>
    <t>8</t>
  </si>
  <si>
    <t>9</t>
  </si>
  <si>
    <t>10</t>
  </si>
  <si>
    <t>11</t>
  </si>
  <si>
    <t>12</t>
  </si>
  <si>
    <t>13</t>
  </si>
  <si>
    <t>14</t>
  </si>
  <si>
    <t>15</t>
  </si>
  <si>
    <t>16</t>
  </si>
  <si>
    <t>17</t>
  </si>
  <si>
    <t>18</t>
  </si>
  <si>
    <t>19</t>
  </si>
  <si>
    <t>20</t>
  </si>
  <si>
    <t>23</t>
  </si>
  <si>
    <t>definition of arrival and departure, which is used to calculate train</t>
  </si>
  <si>
    <t>speed and car dwell, was modified to more clearly define span of</t>
  </si>
  <si>
    <r>
      <t xml:space="preserve">foreign, and maintenance of way.  </t>
    </r>
    <r>
      <rPr>
        <b/>
        <sz val="10"/>
        <color rgb="FF002060"/>
        <rFont val="Arial"/>
        <family val="2"/>
      </rPr>
      <t>Effective December 2, 2019, the</t>
    </r>
  </si>
  <si>
    <t>Year: 2020</t>
  </si>
  <si>
    <t>control between line of road and terminal operations.  This change is</t>
  </si>
  <si>
    <t>reflected in the individual reporting files and consolidated file starting</t>
  </si>
  <si>
    <t>reporting week of December 11, 2019.</t>
  </si>
  <si>
    <t xml:space="preserve">Excludes cars that move through a terminal on run-through trains. </t>
  </si>
  <si>
    <r>
      <t xml:space="preserve">cars.  </t>
    </r>
    <r>
      <rPr>
        <b/>
        <sz val="10"/>
        <color rgb="FF002060"/>
        <rFont val="Arial"/>
        <family val="2"/>
      </rPr>
      <t>Effective December 2, 2019, the definition of arrival and departure,</t>
    </r>
  </si>
  <si>
    <t>which is used to calculate train speed and car dwell, was modified to</t>
  </si>
  <si>
    <t>more clearly define span of control between line of road and terminal</t>
  </si>
  <si>
    <t>operations.  This change is reflected in the individual reporting files and</t>
  </si>
  <si>
    <t>consolidated file starting reporting week of December 11, 2019.</t>
  </si>
  <si>
    <t>Chemical or Allied Products (all STCC 28 commodities not otherwise reported under Ethanol or Fertilizer)</t>
  </si>
  <si>
    <t>10.      Plan vs. Performance For Grain Shuttle (Or Dedicated Grain Train) Round Trips, By Region, Updated to reflect the month of Jul</t>
  </si>
  <si>
    <t>N/A</t>
  </si>
  <si>
    <t>0</t>
  </si>
  <si>
    <t>NR</t>
  </si>
</sst>
</file>

<file path=xl/styles.xml><?xml version="1.0" encoding="utf-8"?>
<styleSheet xmlns="http://schemas.openxmlformats.org/spreadsheetml/2006/main">
  <numFmts count="2">
    <numFmt numFmtId="164" formatCode="#,##0.0"/>
    <numFmt numFmtId="165" formatCode="0.0"/>
  </numFmts>
  <fonts count="19">
    <font>
      <sz val="10"/>
      <name val="Arial"/>
    </font>
    <font>
      <sz val="11"/>
      <color theme="1"/>
      <name val="Calibri"/>
      <family val="2"/>
      <scheme val="minor"/>
    </font>
    <font>
      <sz val="11"/>
      <color theme="1"/>
      <name val="Calibri"/>
      <family val="2"/>
      <scheme val="minor"/>
    </font>
    <font>
      <sz val="10"/>
      <color theme="1"/>
      <name val="Arial"/>
      <family val="2"/>
    </font>
    <font>
      <sz val="10"/>
      <color rgb="FF000000"/>
      <name val="Times New Roman"/>
      <family val="1"/>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4" fillId="0" borderId="0"/>
    <xf numFmtId="0" fontId="5" fillId="3" borderId="26">
      <alignment vertical="center"/>
    </xf>
    <xf numFmtId="0" fontId="6" fillId="0" borderId="0"/>
    <xf numFmtId="0" fontId="2" fillId="0" borderId="0"/>
    <xf numFmtId="0" fontId="18" fillId="0" borderId="0" applyNumberFormat="0" applyFill="0" applyBorder="0" applyAlignment="0" applyProtection="0"/>
    <xf numFmtId="0" fontId="1" fillId="0" borderId="0"/>
  </cellStyleXfs>
  <cellXfs count="179">
    <xf numFmtId="0" fontId="0" fillId="0" borderId="0" xfId="0"/>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3"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0" fontId="13" fillId="0" borderId="28" xfId="0" applyFont="1" applyFill="1" applyBorder="1" applyAlignment="1">
      <alignment horizontal="center" vertical="center"/>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5" fillId="0" borderId="0" xfId="0" applyNumberFormat="1" applyFont="1" applyFill="1" applyBorder="1" applyAlignment="1">
      <alignment vertical="top" wrapText="1" readingOrder="1"/>
    </xf>
    <xf numFmtId="0" fontId="14" fillId="0" borderId="0" xfId="0" applyNumberFormat="1" applyFont="1" applyAlignment="1">
      <alignment vertical="top"/>
    </xf>
    <xf numFmtId="3" fontId="6" fillId="0" borderId="1" xfId="0" applyNumberFormat="1" applyFont="1" applyFill="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6"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7"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49" fontId="6" fillId="0" borderId="2" xfId="0" applyNumberFormat="1" applyFont="1" applyFill="1" applyBorder="1" applyAlignment="1">
      <alignment vertical="top"/>
    </xf>
    <xf numFmtId="165" fontId="6" fillId="0" borderId="30" xfId="0" applyNumberFormat="1" applyFont="1" applyFill="1" applyBorder="1" applyAlignment="1">
      <alignment horizontal="center" vertical="center"/>
    </xf>
    <xf numFmtId="49" fontId="6" fillId="0" borderId="1" xfId="0" applyNumberFormat="1" applyFont="1" applyFill="1" applyBorder="1" applyAlignment="1">
      <alignment vertical="top"/>
    </xf>
    <xf numFmtId="0" fontId="8" fillId="0" borderId="29" xfId="0" applyFont="1" applyFill="1" applyBorder="1" applyAlignment="1">
      <alignment horizontal="center" vertical="center" wrapText="1"/>
    </xf>
    <xf numFmtId="14" fontId="8" fillId="0" borderId="21" xfId="0" applyNumberFormat="1" applyFont="1" applyBorder="1" applyAlignment="1">
      <alignment horizontal="left" vertical="top"/>
    </xf>
    <xf numFmtId="3" fontId="6" fillId="0" borderId="2" xfId="0" applyNumberFormat="1" applyFont="1" applyFill="1" applyBorder="1" applyAlignment="1">
      <alignment horizontal="center" vertical="center"/>
    </xf>
    <xf numFmtId="3" fontId="6" fillId="0" borderId="1" xfId="0" applyNumberFormat="1" applyFont="1" applyFill="1" applyBorder="1" applyAlignment="1">
      <alignment horizontal="right" vertical="center" indent="13"/>
    </xf>
    <xf numFmtId="38" fontId="3" fillId="2" borderId="9" xfId="0" applyNumberFormat="1" applyFont="1" applyFill="1" applyBorder="1" applyAlignment="1">
      <alignment horizontal="right" vertical="center" indent="7"/>
    </xf>
    <xf numFmtId="0" fontId="15" fillId="4" borderId="0" xfId="0" quotePrefix="1" applyNumberFormat="1" applyFont="1" applyFill="1" applyBorder="1" applyAlignment="1">
      <alignment horizontal="left" vertical="top" wrapText="1" readingOrder="1"/>
    </xf>
    <xf numFmtId="0" fontId="15" fillId="0" borderId="0" xfId="0" quotePrefix="1" applyNumberFormat="1" applyFont="1" applyFill="1" applyBorder="1" applyAlignment="1">
      <alignment vertical="top" wrapText="1" readingOrder="1"/>
    </xf>
    <xf numFmtId="164" fontId="8" fillId="0" borderId="0" xfId="0" applyNumberFormat="1" applyFont="1" applyBorder="1" applyAlignment="1">
      <alignment horizontal="right" vertical="center"/>
    </xf>
    <xf numFmtId="164" fontId="8" fillId="0" borderId="0" xfId="0" applyNumberFormat="1" applyFont="1" applyBorder="1" applyAlignment="1">
      <alignment horizontal="left" vertical="center"/>
    </xf>
    <xf numFmtId="2" fontId="3" fillId="0" borderId="0" xfId="0" applyNumberFormat="1" applyFont="1" applyBorder="1"/>
    <xf numFmtId="0" fontId="3" fillId="0" borderId="0" xfId="0" applyFont="1" applyBorder="1" applyAlignment="1">
      <alignment wrapText="1"/>
    </xf>
    <xf numFmtId="0" fontId="3" fillId="0" borderId="0" xfId="0" applyFont="1"/>
    <xf numFmtId="4" fontId="3" fillId="0" borderId="0" xfId="0" applyNumberFormat="1" applyFont="1" applyBorder="1"/>
    <xf numFmtId="164" fontId="8" fillId="0" borderId="0" xfId="0" applyNumberFormat="1" applyFont="1" applyFill="1" applyBorder="1" applyAlignment="1">
      <alignment horizontal="center" vertical="center"/>
    </xf>
    <xf numFmtId="164" fontId="8" fillId="0" borderId="0" xfId="0" applyNumberFormat="1" applyFont="1" applyBorder="1" applyAlignment="1">
      <alignment horizontal="center" vertical="top"/>
    </xf>
    <xf numFmtId="164" fontId="8" fillId="0" borderId="0" xfId="0" applyNumberFormat="1" applyFont="1" applyFill="1" applyBorder="1" applyAlignment="1">
      <alignment horizontal="left" vertical="center"/>
    </xf>
    <xf numFmtId="0" fontId="8" fillId="0" borderId="22" xfId="0" applyFont="1" applyFill="1" applyBorder="1" applyAlignment="1">
      <alignment horizontal="right" vertical="center" wrapText="1"/>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164" fontId="7" fillId="0" borderId="0" xfId="0" applyNumberFormat="1" applyFont="1" applyBorder="1" applyAlignment="1">
      <alignment horizontal="left" vertical="center"/>
    </xf>
    <xf numFmtId="164" fontId="8" fillId="0" borderId="0" xfId="0" applyNumberFormat="1" applyFont="1" applyBorder="1" applyAlignment="1">
      <alignment horizontal="left" vertical="center"/>
    </xf>
    <xf numFmtId="0" fontId="6" fillId="0" borderId="1" xfId="0" applyFont="1" applyBorder="1" applyAlignment="1">
      <alignment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6" xfId="0" applyFont="1" applyFill="1" applyBorder="1" applyAlignment="1">
      <alignment horizontal="center" vertical="center" wrapText="1"/>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8" fillId="0" borderId="0" xfId="0" applyNumberFormat="1" applyFont="1" applyBorder="1" applyAlignment="1">
      <alignment horizontal="left" vertical="top"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cellXfs>
  <cellStyles count="7">
    <cellStyle name="Normal" xfId="0" builtinId="0" customBuiltin="1"/>
    <cellStyle name="Normal 2" xfId="3"/>
    <cellStyle name="Normal 3" xfId="4"/>
    <cellStyle name="Normal 3 2" xfId="6"/>
    <cellStyle name="Normal 4" xfId="1"/>
    <cellStyle name="OBI_ColHeader" xfId="2"/>
    <cellStyle name="Title" xfId="5" builtinId="15" customBuiltin="1"/>
  </cellStyles>
  <dxfs count="0"/>
  <tableStyles count="0" defaultTableStyle="TableStyleMedium9" defaultPivotStyle="PivotStyleLight16"/>
  <colors>
    <mruColors>
      <color rgb="FF002060"/>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chemeClr val="tx1"/>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F34"/>
  <sheetViews>
    <sheetView showGridLines="0" tabSelected="1" zoomScaleNormal="100" workbookViewId="0">
      <selection sqref="A1:F1"/>
    </sheetView>
  </sheetViews>
  <sheetFormatPr defaultColWidth="9.140625" defaultRowHeight="12.75"/>
  <cols>
    <col min="1" max="1" width="25.7109375" style="4" customWidth="1"/>
    <col min="2" max="5" width="20.7109375" style="4" customWidth="1"/>
    <col min="6" max="6" width="22.28515625" style="4" customWidth="1"/>
    <col min="7" max="16384" width="9.140625" style="4"/>
  </cols>
  <sheetData>
    <row r="1" spans="1:6" ht="39" customHeight="1" thickBot="1">
      <c r="A1" s="153" t="s">
        <v>50</v>
      </c>
      <c r="B1" s="154"/>
      <c r="C1" s="154"/>
      <c r="D1" s="154"/>
      <c r="E1" s="154"/>
      <c r="F1" s="155"/>
    </row>
    <row r="2" spans="1:6" ht="14.25" customHeight="1" thickBot="1">
      <c r="A2" s="10"/>
      <c r="B2" s="2"/>
      <c r="C2" s="2"/>
      <c r="D2" s="2"/>
      <c r="E2" s="2"/>
      <c r="F2" s="3"/>
    </row>
    <row r="3" spans="1:6" ht="15" customHeight="1">
      <c r="A3" s="151" t="s">
        <v>91</v>
      </c>
      <c r="B3" s="156" t="s">
        <v>179</v>
      </c>
      <c r="C3" s="156" t="s">
        <v>59</v>
      </c>
      <c r="D3" s="11" t="s">
        <v>51</v>
      </c>
      <c r="E3" s="12">
        <v>44044</v>
      </c>
    </row>
    <row r="4" spans="1:6" ht="13.5" thickBot="1">
      <c r="A4" s="152"/>
      <c r="B4" s="157"/>
      <c r="C4" s="157"/>
      <c r="D4" s="13" t="s">
        <v>60</v>
      </c>
      <c r="E4" s="14">
        <f>E3+6</f>
        <v>44050</v>
      </c>
    </row>
    <row r="5" spans="1:6" ht="13.5" thickBot="1">
      <c r="A5" s="5"/>
      <c r="B5" s="8"/>
      <c r="C5" s="6"/>
      <c r="D5" s="6"/>
      <c r="E5" s="5"/>
      <c r="F5" s="7"/>
    </row>
    <row r="6" spans="1:6" ht="13.5" customHeight="1" thickBot="1">
      <c r="A6" s="147" t="s">
        <v>115</v>
      </c>
      <c r="B6" s="148"/>
      <c r="C6" s="18"/>
      <c r="D6" s="19"/>
    </row>
    <row r="7" spans="1:6" ht="39" customHeight="1" thickBot="1">
      <c r="A7" s="149"/>
      <c r="B7" s="150"/>
      <c r="C7" s="20"/>
      <c r="D7" s="21"/>
    </row>
    <row r="8" spans="1:6" ht="17.25" customHeight="1">
      <c r="A8" s="91" t="s">
        <v>57</v>
      </c>
      <c r="B8" s="92">
        <v>25.1</v>
      </c>
      <c r="C8" s="9"/>
      <c r="D8" s="9"/>
    </row>
    <row r="9" spans="1:6" ht="21" customHeight="1" thickBot="1">
      <c r="A9" s="93"/>
      <c r="B9" s="93"/>
      <c r="C9" s="9"/>
      <c r="D9" s="9"/>
    </row>
    <row r="10" spans="1:6" ht="41.25" customHeight="1" thickBot="1">
      <c r="A10" s="147" t="s">
        <v>64</v>
      </c>
      <c r="B10" s="148"/>
      <c r="C10" s="15"/>
      <c r="D10" s="16"/>
      <c r="E10" s="5"/>
      <c r="F10" s="16"/>
    </row>
    <row r="11" spans="1:6" ht="15.75" customHeight="1">
      <c r="A11" s="94" t="s">
        <v>0</v>
      </c>
      <c r="B11" s="95">
        <v>30.4</v>
      </c>
      <c r="C11" s="132" t="s">
        <v>87</v>
      </c>
      <c r="D11" s="143" t="s">
        <v>95</v>
      </c>
      <c r="E11" s="5"/>
      <c r="F11" s="7"/>
    </row>
    <row r="12" spans="1:6">
      <c r="A12" s="96" t="s">
        <v>5</v>
      </c>
      <c r="B12" s="88">
        <v>23.6</v>
      </c>
      <c r="C12" s="134"/>
      <c r="D12" s="143" t="s">
        <v>96</v>
      </c>
      <c r="E12" s="5"/>
      <c r="F12" s="7"/>
    </row>
    <row r="13" spans="1:6">
      <c r="A13" s="96" t="s">
        <v>4</v>
      </c>
      <c r="B13" s="88">
        <v>27.3</v>
      </c>
      <c r="C13" s="134"/>
      <c r="D13" s="143" t="s">
        <v>97</v>
      </c>
      <c r="E13" s="5"/>
      <c r="F13" s="7"/>
    </row>
    <row r="14" spans="1:6">
      <c r="A14" s="96" t="s">
        <v>3</v>
      </c>
      <c r="B14" s="88">
        <v>24.5</v>
      </c>
      <c r="C14" s="134"/>
      <c r="D14" s="143" t="s">
        <v>178</v>
      </c>
      <c r="E14" s="5"/>
      <c r="F14" s="7"/>
    </row>
    <row r="15" spans="1:6">
      <c r="A15" s="90" t="s">
        <v>2</v>
      </c>
      <c r="B15" s="88" t="s">
        <v>191</v>
      </c>
      <c r="C15" s="134"/>
      <c r="D15" s="142" t="s">
        <v>176</v>
      </c>
      <c r="E15" s="5"/>
      <c r="F15" s="7"/>
    </row>
    <row r="16" spans="1:6">
      <c r="A16" s="96" t="s">
        <v>1</v>
      </c>
      <c r="B16" s="88">
        <v>21.6</v>
      </c>
      <c r="C16" s="134"/>
      <c r="D16" s="142" t="s">
        <v>177</v>
      </c>
      <c r="E16" s="5"/>
      <c r="F16" s="7"/>
    </row>
    <row r="17" spans="1:6">
      <c r="A17" s="96" t="s">
        <v>6</v>
      </c>
      <c r="B17" s="88">
        <v>22.3</v>
      </c>
      <c r="C17" s="134"/>
      <c r="D17" s="142" t="s">
        <v>180</v>
      </c>
      <c r="E17" s="5"/>
      <c r="F17" s="7"/>
    </row>
    <row r="18" spans="1:6" ht="13.5" thickBot="1">
      <c r="A18" s="24"/>
      <c r="B18" s="97"/>
      <c r="C18" s="134"/>
      <c r="D18" s="142" t="s">
        <v>181</v>
      </c>
      <c r="E18" s="5"/>
      <c r="F18" s="7"/>
    </row>
    <row r="19" spans="1:6" ht="13.5" customHeight="1" thickBot="1">
      <c r="A19" s="147" t="s">
        <v>56</v>
      </c>
      <c r="B19" s="148"/>
      <c r="C19" s="18"/>
      <c r="D19" s="142" t="s">
        <v>182</v>
      </c>
    </row>
    <row r="20" spans="1:6" ht="39" customHeight="1" thickBot="1">
      <c r="A20" s="149"/>
      <c r="B20" s="150"/>
      <c r="C20" s="20"/>
      <c r="D20" s="21"/>
    </row>
    <row r="21" spans="1:6" ht="17.25" customHeight="1">
      <c r="A21" s="91" t="s">
        <v>57</v>
      </c>
      <c r="B21" s="92">
        <v>22.8</v>
      </c>
      <c r="C21" s="9"/>
      <c r="D21" s="9"/>
    </row>
    <row r="22" spans="1:6" ht="21" customHeight="1" thickBot="1">
      <c r="A22" s="93"/>
      <c r="B22" s="93"/>
      <c r="C22" s="9"/>
      <c r="D22" s="9"/>
    </row>
    <row r="23" spans="1:6" ht="49.5" customHeight="1" thickBot="1">
      <c r="A23" s="147" t="s">
        <v>65</v>
      </c>
      <c r="B23" s="148"/>
      <c r="C23" s="20"/>
      <c r="D23" s="21"/>
    </row>
    <row r="24" spans="1:6">
      <c r="A24" s="61" t="s">
        <v>72</v>
      </c>
      <c r="B24" s="88">
        <v>19.100000000000001</v>
      </c>
      <c r="C24" s="132" t="s">
        <v>87</v>
      </c>
      <c r="D24" s="145" t="s">
        <v>98</v>
      </c>
    </row>
    <row r="25" spans="1:6">
      <c r="A25" s="62" t="s">
        <v>73</v>
      </c>
      <c r="B25" s="88">
        <v>22.4</v>
      </c>
      <c r="C25" s="15"/>
      <c r="D25" s="145" t="s">
        <v>99</v>
      </c>
    </row>
    <row r="26" spans="1:6">
      <c r="A26" s="62" t="s">
        <v>74</v>
      </c>
      <c r="B26" s="88">
        <v>26.3</v>
      </c>
      <c r="C26" s="135"/>
      <c r="D26" s="145" t="s">
        <v>100</v>
      </c>
    </row>
    <row r="27" spans="1:6">
      <c r="A27" s="62" t="s">
        <v>75</v>
      </c>
      <c r="B27" s="88">
        <v>24.3</v>
      </c>
      <c r="C27" s="136"/>
      <c r="D27" s="145" t="s">
        <v>101</v>
      </c>
    </row>
    <row r="28" spans="1:6">
      <c r="A28" s="62" t="s">
        <v>76</v>
      </c>
      <c r="B28" s="88">
        <v>21.2</v>
      </c>
      <c r="C28" s="137"/>
      <c r="D28" s="145" t="s">
        <v>183</v>
      </c>
    </row>
    <row r="29" spans="1:6">
      <c r="A29" s="62" t="s">
        <v>77</v>
      </c>
      <c r="B29" s="88">
        <v>20.3</v>
      </c>
      <c r="C29" s="137"/>
      <c r="D29" s="145" t="s">
        <v>102</v>
      </c>
    </row>
    <row r="30" spans="1:6">
      <c r="A30" s="62" t="s">
        <v>78</v>
      </c>
      <c r="B30" s="88">
        <v>20.9</v>
      </c>
      <c r="C30" s="137"/>
      <c r="D30" s="145" t="s">
        <v>184</v>
      </c>
    </row>
    <row r="31" spans="1:6">
      <c r="A31" s="62" t="s">
        <v>79</v>
      </c>
      <c r="B31" s="88">
        <v>24.8</v>
      </c>
      <c r="C31" s="137"/>
      <c r="D31" s="144" t="s">
        <v>185</v>
      </c>
    </row>
    <row r="32" spans="1:6">
      <c r="A32" s="62" t="s">
        <v>80</v>
      </c>
      <c r="B32" s="88">
        <v>22.9</v>
      </c>
      <c r="C32" s="137"/>
      <c r="D32" s="144" t="s">
        <v>186</v>
      </c>
    </row>
    <row r="33" spans="1:4">
      <c r="A33" s="62" t="s">
        <v>81</v>
      </c>
      <c r="B33" s="88">
        <v>24.1</v>
      </c>
      <c r="C33" s="137"/>
      <c r="D33" s="144" t="s">
        <v>187</v>
      </c>
    </row>
    <row r="34" spans="1:4">
      <c r="C34" s="136"/>
      <c r="D34" s="144" t="s">
        <v>188</v>
      </c>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1"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1:H51"/>
  <sheetViews>
    <sheetView showGridLines="0" zoomScaleNormal="100" workbookViewId="0">
      <selection sqref="A1:F1"/>
    </sheetView>
  </sheetViews>
  <sheetFormatPr defaultColWidth="9.140625" defaultRowHeight="12.75"/>
  <cols>
    <col min="1" max="1" width="25.7109375" style="4" customWidth="1"/>
    <col min="2" max="4" width="20.7109375" style="4" customWidth="1"/>
    <col min="5" max="5" width="21" style="4" customWidth="1"/>
    <col min="6" max="6" width="15.42578125" style="4" customWidth="1"/>
    <col min="7" max="7" width="22.7109375" style="4" customWidth="1"/>
    <col min="8" max="8" width="15.42578125" style="4" customWidth="1"/>
    <col min="9" max="16384" width="9.140625" style="4"/>
  </cols>
  <sheetData>
    <row r="1" spans="1:7" ht="39" customHeight="1" thickBot="1">
      <c r="A1" s="153" t="s">
        <v>50</v>
      </c>
      <c r="B1" s="154"/>
      <c r="C1" s="154"/>
      <c r="D1" s="154"/>
      <c r="E1" s="154"/>
      <c r="F1" s="155"/>
    </row>
    <row r="2" spans="1:7" ht="14.25" customHeight="1" thickBot="1">
      <c r="A2" s="27"/>
      <c r="B2" s="3"/>
      <c r="C2" s="3"/>
      <c r="D2" s="3"/>
      <c r="E2" s="3"/>
      <c r="F2" s="3"/>
    </row>
    <row r="3" spans="1:7" ht="15" customHeight="1">
      <c r="A3" s="151" t="str">
        <f>'Service Metrics (items 1-2)'!A3</f>
        <v>Railroad: Union Pacific</v>
      </c>
      <c r="B3" s="156" t="str">
        <f>'Service Metrics (items 1-2)'!B3</f>
        <v>Year: 2020</v>
      </c>
      <c r="C3" s="156" t="s">
        <v>59</v>
      </c>
      <c r="D3" s="28" t="s">
        <v>51</v>
      </c>
      <c r="E3" s="12">
        <f>'Service Metrics (items 1-2)'!E3</f>
        <v>44044</v>
      </c>
      <c r="F3" s="3"/>
    </row>
    <row r="4" spans="1:7" ht="15.75" customHeight="1" thickBot="1">
      <c r="A4" s="152"/>
      <c r="B4" s="158"/>
      <c r="C4" s="158"/>
      <c r="D4" s="29" t="s">
        <v>60</v>
      </c>
      <c r="E4" s="30">
        <f>'Service Metrics (items 1-2)'!E4</f>
        <v>44050</v>
      </c>
    </row>
    <row r="5" spans="1:7" ht="28.5" customHeight="1" thickBot="1">
      <c r="A5" s="147" t="s">
        <v>68</v>
      </c>
      <c r="B5" s="148"/>
      <c r="C5" s="98"/>
      <c r="D5" s="99"/>
      <c r="E5" s="99"/>
      <c r="F5" s="99"/>
    </row>
    <row r="6" spans="1:7" ht="12.75" customHeight="1">
      <c r="A6" s="87" t="s">
        <v>8</v>
      </c>
      <c r="B6" s="85">
        <v>21919</v>
      </c>
      <c r="C6" s="99"/>
      <c r="D6" s="138" t="s">
        <v>87</v>
      </c>
      <c r="E6" s="99"/>
      <c r="F6" s="99"/>
    </row>
    <row r="7" spans="1:7" ht="12.75" customHeight="1">
      <c r="A7" s="89" t="s">
        <v>9</v>
      </c>
      <c r="B7" s="86">
        <v>105903</v>
      </c>
      <c r="C7" s="100"/>
      <c r="D7" s="101"/>
      <c r="E7" s="99"/>
      <c r="F7" s="99"/>
    </row>
    <row r="8" spans="1:7" ht="12.75" customHeight="1">
      <c r="A8" s="89" t="s">
        <v>10</v>
      </c>
      <c r="B8" s="86">
        <v>10704</v>
      </c>
      <c r="C8" s="102"/>
      <c r="D8" s="101"/>
      <c r="E8" s="99"/>
      <c r="F8" s="99"/>
    </row>
    <row r="9" spans="1:7" ht="12.75" customHeight="1">
      <c r="A9" s="89" t="s">
        <v>0</v>
      </c>
      <c r="B9" s="86">
        <v>14894</v>
      </c>
      <c r="C9" s="102"/>
      <c r="D9" s="99"/>
      <c r="E9" s="99"/>
      <c r="F9" s="99"/>
      <c r="G9" s="31"/>
    </row>
    <row r="10" spans="1:7" ht="12.75" customHeight="1">
      <c r="A10" s="89" t="s">
        <v>11</v>
      </c>
      <c r="B10" s="86">
        <v>11859</v>
      </c>
      <c r="C10" s="102"/>
      <c r="D10" s="99"/>
      <c r="E10" s="99"/>
      <c r="F10" s="99"/>
      <c r="G10" s="32"/>
    </row>
    <row r="11" spans="1:7" ht="12.75" customHeight="1">
      <c r="A11" s="89" t="s">
        <v>19</v>
      </c>
      <c r="B11" s="86">
        <v>32303</v>
      </c>
      <c r="C11" s="102"/>
      <c r="D11" s="99"/>
      <c r="E11" s="99"/>
      <c r="F11" s="99"/>
    </row>
    <row r="12" spans="1:7" ht="12.75" customHeight="1">
      <c r="A12" s="89" t="s">
        <v>12</v>
      </c>
      <c r="B12" s="86">
        <v>72881</v>
      </c>
      <c r="C12" s="102"/>
      <c r="D12" s="99"/>
      <c r="E12" s="99"/>
      <c r="F12" s="99"/>
    </row>
    <row r="13" spans="1:7" ht="12.75" customHeight="1">
      <c r="A13" s="89" t="s">
        <v>13</v>
      </c>
      <c r="B13" s="86">
        <v>13524</v>
      </c>
      <c r="C13" s="102"/>
      <c r="D13" s="99"/>
      <c r="E13" s="99"/>
      <c r="F13" s="99"/>
    </row>
    <row r="14" spans="1:7" ht="12.75" customHeight="1">
      <c r="A14" s="89" t="s">
        <v>14</v>
      </c>
      <c r="B14" s="86">
        <f>SUM(B6:B13)</f>
        <v>283987</v>
      </c>
      <c r="C14" s="102"/>
      <c r="D14" s="99"/>
      <c r="E14" s="99"/>
      <c r="F14" s="99"/>
    </row>
    <row r="15" spans="1:7" ht="13.5" thickBot="1">
      <c r="A15" s="24"/>
      <c r="B15" s="97"/>
      <c r="C15" s="103"/>
      <c r="D15" s="24"/>
      <c r="E15" s="24"/>
      <c r="F15" s="104"/>
      <c r="G15" s="24"/>
    </row>
    <row r="16" spans="1:7" ht="26.25" customHeight="1" thickBot="1">
      <c r="A16" s="147" t="s">
        <v>58</v>
      </c>
      <c r="B16" s="148"/>
      <c r="C16" s="105"/>
      <c r="D16" s="52"/>
      <c r="E16" s="99"/>
      <c r="F16" s="99"/>
    </row>
    <row r="17" spans="1:8">
      <c r="A17" s="87" t="s">
        <v>15</v>
      </c>
      <c r="B17" s="88">
        <v>15.7</v>
      </c>
      <c r="C17" s="99"/>
      <c r="D17" s="138" t="s">
        <v>87</v>
      </c>
      <c r="E17" s="99"/>
      <c r="F17" s="99"/>
    </row>
    <row r="18" spans="1:8">
      <c r="A18" s="89" t="s">
        <v>16</v>
      </c>
      <c r="B18" s="88">
        <v>6.5</v>
      </c>
      <c r="C18" s="106"/>
      <c r="D18" s="101"/>
      <c r="E18" s="99"/>
      <c r="F18" s="99"/>
    </row>
    <row r="19" spans="1:8">
      <c r="A19" s="89" t="s">
        <v>17</v>
      </c>
      <c r="B19" s="88">
        <v>20.399999999999999</v>
      </c>
      <c r="C19" s="106"/>
      <c r="D19" s="101"/>
      <c r="E19" s="99"/>
      <c r="F19" s="99"/>
    </row>
    <row r="20" spans="1:8">
      <c r="A20" s="89" t="s">
        <v>22</v>
      </c>
      <c r="B20" s="88" t="s">
        <v>191</v>
      </c>
      <c r="C20" s="107"/>
      <c r="D20" s="101"/>
      <c r="E20" s="99"/>
      <c r="F20" s="99"/>
    </row>
    <row r="21" spans="1:8">
      <c r="A21" s="89" t="s">
        <v>18</v>
      </c>
      <c r="B21" s="88">
        <v>19.100000000000001</v>
      </c>
      <c r="C21" s="107"/>
      <c r="D21" s="107"/>
      <c r="E21" s="99"/>
      <c r="F21" s="99"/>
    </row>
    <row r="22" spans="1:8">
      <c r="A22" s="89" t="s">
        <v>52</v>
      </c>
      <c r="B22" s="88">
        <v>11.7</v>
      </c>
      <c r="C22" s="107"/>
      <c r="D22" s="107"/>
      <c r="E22" s="99"/>
      <c r="F22" s="99"/>
    </row>
    <row r="23" spans="1:8" ht="13.5" thickBot="1">
      <c r="A23" s="24"/>
      <c r="B23" s="97"/>
      <c r="C23" s="24"/>
      <c r="D23" s="24"/>
      <c r="E23" s="24"/>
      <c r="F23" s="104"/>
      <c r="G23" s="24"/>
    </row>
    <row r="24" spans="1:8" ht="26.25" customHeight="1" thickBot="1">
      <c r="A24" s="147" t="s">
        <v>116</v>
      </c>
      <c r="B24" s="162"/>
      <c r="C24" s="162"/>
      <c r="D24" s="162"/>
      <c r="E24" s="162"/>
      <c r="F24" s="148"/>
      <c r="G24" s="57"/>
      <c r="H24" s="20"/>
    </row>
    <row r="25" spans="1:8" ht="13.5" thickBot="1">
      <c r="A25" s="167" t="s">
        <v>53</v>
      </c>
      <c r="B25" s="147" t="s">
        <v>66</v>
      </c>
      <c r="C25" s="162"/>
      <c r="D25" s="162"/>
      <c r="E25" s="162"/>
      <c r="F25" s="148"/>
      <c r="G25" s="57"/>
      <c r="H25" s="20"/>
    </row>
    <row r="26" spans="1:8" ht="13.5" thickBot="1">
      <c r="A26" s="168"/>
      <c r="B26" s="167" t="s">
        <v>21</v>
      </c>
      <c r="C26" s="167" t="s">
        <v>106</v>
      </c>
      <c r="D26" s="162" t="s">
        <v>13</v>
      </c>
      <c r="E26" s="148"/>
      <c r="F26" s="163" t="s">
        <v>14</v>
      </c>
    </row>
    <row r="27" spans="1:8" ht="13.5" thickBot="1">
      <c r="A27" s="169"/>
      <c r="B27" s="169"/>
      <c r="C27" s="169"/>
      <c r="D27" s="33" t="s">
        <v>70</v>
      </c>
      <c r="E27" s="33" t="s">
        <v>71</v>
      </c>
      <c r="F27" s="164"/>
    </row>
    <row r="28" spans="1:8">
      <c r="A28" s="108" t="s">
        <v>0</v>
      </c>
      <c r="B28" s="109">
        <v>1</v>
      </c>
      <c r="C28" s="109">
        <v>2</v>
      </c>
      <c r="D28" s="109">
        <v>3</v>
      </c>
      <c r="E28" s="159" t="s">
        <v>94</v>
      </c>
      <c r="F28" s="110">
        <f>SUM(B28:D28)</f>
        <v>6</v>
      </c>
    </row>
    <row r="29" spans="1:8">
      <c r="A29" s="111" t="s">
        <v>5</v>
      </c>
      <c r="B29" s="109">
        <v>1</v>
      </c>
      <c r="C29" s="109">
        <v>2</v>
      </c>
      <c r="D29" s="109">
        <v>2</v>
      </c>
      <c r="E29" s="160"/>
      <c r="F29" s="127">
        <f t="shared" ref="F29:F35" si="0">SUM(B29:D29)</f>
        <v>5</v>
      </c>
    </row>
    <row r="30" spans="1:8">
      <c r="A30" s="111" t="s">
        <v>4</v>
      </c>
      <c r="B30" s="109">
        <v>1</v>
      </c>
      <c r="C30" s="109">
        <v>5</v>
      </c>
      <c r="D30" s="109">
        <v>4</v>
      </c>
      <c r="E30" s="160"/>
      <c r="F30" s="127">
        <f t="shared" si="0"/>
        <v>10</v>
      </c>
    </row>
    <row r="31" spans="1:8">
      <c r="A31" s="111" t="s">
        <v>3</v>
      </c>
      <c r="B31" s="109">
        <v>0</v>
      </c>
      <c r="C31" s="109">
        <v>1</v>
      </c>
      <c r="D31" s="109">
        <v>0</v>
      </c>
      <c r="E31" s="160"/>
      <c r="F31" s="127">
        <f t="shared" si="0"/>
        <v>1</v>
      </c>
    </row>
    <row r="32" spans="1:8">
      <c r="A32" s="111" t="s">
        <v>2</v>
      </c>
      <c r="B32" s="109" t="s">
        <v>192</v>
      </c>
      <c r="C32" s="109" t="s">
        <v>192</v>
      </c>
      <c r="D32" s="109" t="s">
        <v>192</v>
      </c>
      <c r="E32" s="160"/>
      <c r="F32" s="127">
        <f t="shared" si="0"/>
        <v>0</v>
      </c>
    </row>
    <row r="33" spans="1:7">
      <c r="A33" s="111" t="s">
        <v>1</v>
      </c>
      <c r="B33" s="109">
        <v>0</v>
      </c>
      <c r="C33" s="109">
        <v>2</v>
      </c>
      <c r="D33" s="109">
        <v>0</v>
      </c>
      <c r="E33" s="160"/>
      <c r="F33" s="127">
        <f t="shared" si="0"/>
        <v>2</v>
      </c>
    </row>
    <row r="34" spans="1:7">
      <c r="A34" s="111" t="s">
        <v>20</v>
      </c>
      <c r="B34" s="109">
        <v>1</v>
      </c>
      <c r="C34" s="109">
        <v>1</v>
      </c>
      <c r="D34" s="109">
        <v>0</v>
      </c>
      <c r="E34" s="160"/>
      <c r="F34" s="127">
        <f t="shared" si="0"/>
        <v>2</v>
      </c>
    </row>
    <row r="35" spans="1:7">
      <c r="A35" s="111" t="s">
        <v>6</v>
      </c>
      <c r="B35" s="109">
        <v>4</v>
      </c>
      <c r="C35" s="109">
        <v>4</v>
      </c>
      <c r="D35" s="109">
        <v>18</v>
      </c>
      <c r="E35" s="160"/>
      <c r="F35" s="127">
        <f t="shared" si="0"/>
        <v>26</v>
      </c>
    </row>
    <row r="36" spans="1:7">
      <c r="A36" s="111" t="s">
        <v>14</v>
      </c>
      <c r="B36" s="109">
        <f>SUM(B28:B35)</f>
        <v>8</v>
      </c>
      <c r="C36" s="109">
        <f t="shared" ref="C36:F36" si="1">SUM(C28:C35)</f>
        <v>17</v>
      </c>
      <c r="D36" s="109">
        <f t="shared" si="1"/>
        <v>27</v>
      </c>
      <c r="E36" s="161"/>
      <c r="F36" s="109">
        <f t="shared" si="1"/>
        <v>52</v>
      </c>
    </row>
    <row r="37" spans="1:7">
      <c r="A37" s="112"/>
      <c r="B37" s="113"/>
      <c r="C37" s="114"/>
      <c r="D37" s="114"/>
      <c r="E37" s="24"/>
      <c r="F37" s="104"/>
      <c r="G37" s="24"/>
    </row>
    <row r="38" spans="1:7">
      <c r="A38" s="140" t="s">
        <v>87</v>
      </c>
      <c r="B38" s="140" t="s">
        <v>117</v>
      </c>
      <c r="C38" s="115"/>
      <c r="D38" s="115"/>
      <c r="E38" s="116"/>
      <c r="F38" s="117"/>
      <c r="G38" s="24"/>
    </row>
    <row r="39" spans="1:7" ht="13.5" thickBot="1">
      <c r="A39" s="24"/>
      <c r="B39" s="97"/>
      <c r="C39" s="24"/>
      <c r="D39" s="24"/>
      <c r="E39" s="24"/>
      <c r="F39" s="104"/>
      <c r="G39" s="24"/>
    </row>
    <row r="40" spans="1:7" ht="26.25" customHeight="1" thickBot="1">
      <c r="A40" s="147" t="s">
        <v>118</v>
      </c>
      <c r="B40" s="162"/>
      <c r="C40" s="148"/>
      <c r="D40" s="141" t="s">
        <v>87</v>
      </c>
      <c r="E40" s="118"/>
      <c r="F40" s="99"/>
    </row>
    <row r="41" spans="1:7" ht="33.75" customHeight="1" thickBot="1">
      <c r="A41" s="25"/>
      <c r="B41" s="165" t="s">
        <v>105</v>
      </c>
      <c r="C41" s="166"/>
      <c r="D41" s="57"/>
      <c r="E41" s="20"/>
    </row>
    <row r="42" spans="1:7" ht="13.5" thickBot="1">
      <c r="A42" s="26"/>
      <c r="B42" s="35" t="s">
        <v>54</v>
      </c>
      <c r="C42" s="36" t="s">
        <v>55</v>
      </c>
      <c r="D42" s="58"/>
      <c r="E42" s="19"/>
    </row>
    <row r="43" spans="1:7">
      <c r="A43" s="22" t="s">
        <v>0</v>
      </c>
      <c r="B43" s="77">
        <v>71</v>
      </c>
      <c r="C43" s="77">
        <v>9</v>
      </c>
      <c r="D43" s="59"/>
      <c r="E43" s="60"/>
    </row>
    <row r="44" spans="1:7">
      <c r="A44" s="23" t="s">
        <v>15</v>
      </c>
      <c r="B44" s="77">
        <v>53</v>
      </c>
      <c r="C44" s="77">
        <v>62</v>
      </c>
      <c r="D44" s="59"/>
      <c r="E44" s="60"/>
    </row>
    <row r="45" spans="1:7">
      <c r="A45" s="23" t="s">
        <v>16</v>
      </c>
      <c r="B45" s="77">
        <v>9</v>
      </c>
      <c r="C45" s="77">
        <v>74</v>
      </c>
      <c r="D45" s="59"/>
      <c r="E45" s="60"/>
    </row>
    <row r="46" spans="1:7">
      <c r="A46" s="23" t="s">
        <v>22</v>
      </c>
      <c r="B46" s="77">
        <v>9</v>
      </c>
      <c r="C46" s="77">
        <v>11</v>
      </c>
      <c r="D46" s="59"/>
      <c r="E46" s="60"/>
    </row>
    <row r="47" spans="1:7">
      <c r="A47" s="23" t="s">
        <v>18</v>
      </c>
      <c r="B47" s="77">
        <v>20</v>
      </c>
      <c r="C47" s="77">
        <v>40</v>
      </c>
      <c r="D47" s="59"/>
      <c r="E47" s="60"/>
    </row>
    <row r="48" spans="1:7">
      <c r="A48" s="23" t="s">
        <v>17</v>
      </c>
      <c r="B48" s="77">
        <v>103</v>
      </c>
      <c r="C48" s="77">
        <v>52</v>
      </c>
      <c r="D48" s="59"/>
      <c r="E48" s="60"/>
    </row>
    <row r="49" spans="1:5">
      <c r="A49" s="23" t="s">
        <v>104</v>
      </c>
      <c r="B49" s="77">
        <v>41</v>
      </c>
      <c r="C49" s="77">
        <v>23</v>
      </c>
      <c r="D49" s="59"/>
      <c r="E49" s="60"/>
    </row>
    <row r="50" spans="1:5" ht="51">
      <c r="A50" s="146" t="s">
        <v>189</v>
      </c>
      <c r="B50" s="77">
        <v>174</v>
      </c>
      <c r="C50" s="77">
        <v>124</v>
      </c>
      <c r="D50" s="59"/>
      <c r="E50" s="60"/>
    </row>
    <row r="51" spans="1:5">
      <c r="A51" s="23" t="s">
        <v>7</v>
      </c>
      <c r="B51" s="77">
        <v>830</v>
      </c>
      <c r="C51" s="77">
        <v>928</v>
      </c>
      <c r="D51" s="59"/>
      <c r="E51" s="60"/>
    </row>
  </sheetData>
  <mergeCells count="16">
    <mergeCell ref="B41:C41"/>
    <mergeCell ref="A5:B5"/>
    <mergeCell ref="A16:B16"/>
    <mergeCell ref="A25:A27"/>
    <mergeCell ref="B26:B27"/>
    <mergeCell ref="C26:C27"/>
    <mergeCell ref="A40:C40"/>
    <mergeCell ref="A1:F1"/>
    <mergeCell ref="A3:A4"/>
    <mergeCell ref="B3:B4"/>
    <mergeCell ref="C3:C4"/>
    <mergeCell ref="E28:E36"/>
    <mergeCell ref="A24:F24"/>
    <mergeCell ref="B25:F25"/>
    <mergeCell ref="D26:E26"/>
    <mergeCell ref="F26:F27"/>
  </mergeCells>
  <printOptions horizontalCentered="1" verticalCentered="1"/>
  <pageMargins left="0.25" right="0.25" top="0.25" bottom="0.25" header="0.3" footer="0.3"/>
  <pageSetup scale="71" orientation="landscape" r:id="rId1"/>
  <drawing r:id="rId2"/>
</worksheet>
</file>

<file path=xl/worksheets/sheet3.xml><?xml version="1.0" encoding="utf-8"?>
<worksheet xmlns="http://schemas.openxmlformats.org/spreadsheetml/2006/main" xmlns:r="http://schemas.openxmlformats.org/officeDocument/2006/relationships">
  <sheetPr>
    <pageSetUpPr fitToPage="1"/>
  </sheetPr>
  <dimension ref="A1:G36"/>
  <sheetViews>
    <sheetView showGridLines="0" zoomScaleNormal="100" workbookViewId="0">
      <selection sqref="A1:F1"/>
    </sheetView>
  </sheetViews>
  <sheetFormatPr defaultColWidth="9.140625" defaultRowHeight="12.75"/>
  <cols>
    <col min="1" max="1" width="25.7109375" style="4" customWidth="1"/>
    <col min="2" max="4" width="50.7109375" style="4" customWidth="1"/>
    <col min="5" max="5" width="13.28515625" style="4" customWidth="1"/>
    <col min="6" max="16384" width="9.140625" style="4"/>
  </cols>
  <sheetData>
    <row r="1" spans="1:6" ht="48" customHeight="1" thickBot="1">
      <c r="A1" s="170" t="s">
        <v>50</v>
      </c>
      <c r="B1" s="171"/>
      <c r="C1" s="171"/>
      <c r="D1" s="171"/>
      <c r="E1" s="172"/>
      <c r="F1" s="53"/>
    </row>
    <row r="2" spans="1:6" ht="15.75" customHeight="1" thickBot="1"/>
    <row r="3" spans="1:6" ht="15" customHeight="1">
      <c r="A3" s="151" t="str">
        <f>'Service Metrics (items 1-2)'!A3</f>
        <v>Railroad: Union Pacific</v>
      </c>
      <c r="B3" s="156" t="str">
        <f>'Service Metrics (items 1-2)'!B3</f>
        <v>Year: 2020</v>
      </c>
      <c r="C3" s="156" t="s">
        <v>59</v>
      </c>
      <c r="D3" s="28" t="s">
        <v>51</v>
      </c>
      <c r="E3" s="12">
        <f>'Service Metrics (items 1-2)'!E3</f>
        <v>44044</v>
      </c>
    </row>
    <row r="4" spans="1:6" ht="13.5" thickBot="1">
      <c r="A4" s="152"/>
      <c r="B4" s="158"/>
      <c r="C4" s="157"/>
      <c r="D4" s="29" t="s">
        <v>60</v>
      </c>
      <c r="E4" s="30">
        <f>'Service Metrics (items 1-2)'!E4</f>
        <v>44050</v>
      </c>
    </row>
    <row r="5" spans="1:6" ht="13.5" thickBot="1">
      <c r="A5" s="19"/>
      <c r="B5" s="19"/>
      <c r="C5" s="5"/>
    </row>
    <row r="6" spans="1:6" ht="125.25" customHeight="1" thickBot="1">
      <c r="A6" s="173" t="s">
        <v>93</v>
      </c>
      <c r="B6" s="174"/>
      <c r="C6" s="174"/>
      <c r="D6" s="175"/>
    </row>
    <row r="7" spans="1:6" ht="13.5" thickBot="1"/>
    <row r="8" spans="1:6" ht="57" customHeight="1" thickBot="1">
      <c r="A8" s="49" t="s">
        <v>47</v>
      </c>
      <c r="B8" s="49" t="s">
        <v>61</v>
      </c>
      <c r="C8" s="34" t="s">
        <v>62</v>
      </c>
      <c r="D8" s="34" t="s">
        <v>63</v>
      </c>
      <c r="E8" s="20"/>
    </row>
    <row r="9" spans="1:6">
      <c r="A9" s="46" t="s">
        <v>23</v>
      </c>
      <c r="B9" s="1">
        <v>76</v>
      </c>
      <c r="C9" s="1">
        <v>0</v>
      </c>
      <c r="D9" s="1">
        <v>76</v>
      </c>
    </row>
    <row r="10" spans="1:6">
      <c r="A10" s="47" t="s">
        <v>26</v>
      </c>
      <c r="B10" s="128">
        <v>6</v>
      </c>
      <c r="C10" s="128">
        <v>0</v>
      </c>
      <c r="D10" s="128">
        <v>6</v>
      </c>
    </row>
    <row r="11" spans="1:6">
      <c r="A11" s="46" t="s">
        <v>24</v>
      </c>
      <c r="B11" s="1">
        <v>34</v>
      </c>
      <c r="C11" s="1">
        <v>0</v>
      </c>
      <c r="D11" s="1">
        <v>34</v>
      </c>
    </row>
    <row r="12" spans="1:6">
      <c r="A12" s="47" t="s">
        <v>25</v>
      </c>
      <c r="B12" s="128">
        <v>78</v>
      </c>
      <c r="C12" s="128">
        <v>0</v>
      </c>
      <c r="D12" s="128">
        <v>78</v>
      </c>
    </row>
    <row r="13" spans="1:6">
      <c r="A13" s="46" t="s">
        <v>27</v>
      </c>
      <c r="B13" s="1">
        <v>240</v>
      </c>
      <c r="C13" s="1">
        <v>104</v>
      </c>
      <c r="D13" s="1">
        <v>136</v>
      </c>
    </row>
    <row r="14" spans="1:6">
      <c r="A14" s="47" t="s">
        <v>28</v>
      </c>
      <c r="B14" s="128">
        <v>670</v>
      </c>
      <c r="C14" s="128">
        <v>317</v>
      </c>
      <c r="D14" s="128">
        <v>353</v>
      </c>
    </row>
    <row r="15" spans="1:6">
      <c r="A15" s="46" t="s">
        <v>29</v>
      </c>
      <c r="B15" s="1">
        <v>1001</v>
      </c>
      <c r="C15" s="1">
        <v>872</v>
      </c>
      <c r="D15" s="1">
        <v>129</v>
      </c>
    </row>
    <row r="16" spans="1:6">
      <c r="A16" s="47" t="s">
        <v>30</v>
      </c>
      <c r="B16" s="128">
        <v>902</v>
      </c>
      <c r="C16" s="128">
        <v>540</v>
      </c>
      <c r="D16" s="128">
        <v>362</v>
      </c>
    </row>
    <row r="17" spans="1:7">
      <c r="A17" s="46" t="s">
        <v>31</v>
      </c>
      <c r="B17" s="1">
        <v>0</v>
      </c>
      <c r="C17" s="1">
        <v>0</v>
      </c>
      <c r="D17" s="1">
        <v>0</v>
      </c>
    </row>
    <row r="18" spans="1:7">
      <c r="A18" s="47" t="s">
        <v>32</v>
      </c>
      <c r="B18" s="128">
        <v>476</v>
      </c>
      <c r="C18" s="128">
        <v>324</v>
      </c>
      <c r="D18" s="128">
        <v>152</v>
      </c>
    </row>
    <row r="19" spans="1:7">
      <c r="A19" s="46" t="s">
        <v>33</v>
      </c>
      <c r="B19" s="1">
        <v>228</v>
      </c>
      <c r="C19" s="1">
        <v>217</v>
      </c>
      <c r="D19" s="1">
        <v>11</v>
      </c>
    </row>
    <row r="20" spans="1:7">
      <c r="A20" s="47" t="s">
        <v>34</v>
      </c>
      <c r="B20" s="128">
        <v>19</v>
      </c>
      <c r="C20" s="128">
        <v>0</v>
      </c>
      <c r="D20" s="128">
        <v>19</v>
      </c>
    </row>
    <row r="21" spans="1:7">
      <c r="A21" s="46" t="s">
        <v>35</v>
      </c>
      <c r="B21" s="1">
        <v>2261</v>
      </c>
      <c r="C21" s="1">
        <v>1805</v>
      </c>
      <c r="D21" s="1">
        <v>456</v>
      </c>
    </row>
    <row r="22" spans="1:7">
      <c r="A22" s="47" t="s">
        <v>36</v>
      </c>
      <c r="B22" s="128">
        <v>0</v>
      </c>
      <c r="C22" s="128">
        <v>0</v>
      </c>
      <c r="D22" s="128">
        <v>0</v>
      </c>
    </row>
    <row r="23" spans="1:7">
      <c r="A23" s="46" t="s">
        <v>37</v>
      </c>
      <c r="B23" s="1">
        <v>0</v>
      </c>
      <c r="C23" s="1">
        <v>0</v>
      </c>
      <c r="D23" s="1">
        <v>0</v>
      </c>
    </row>
    <row r="24" spans="1:7">
      <c r="A24" s="47" t="s">
        <v>38</v>
      </c>
      <c r="B24" s="128">
        <v>0</v>
      </c>
      <c r="C24" s="128">
        <v>0</v>
      </c>
      <c r="D24" s="128">
        <v>0</v>
      </c>
    </row>
    <row r="25" spans="1:7">
      <c r="A25" s="46" t="s">
        <v>39</v>
      </c>
      <c r="B25" s="1">
        <v>778</v>
      </c>
      <c r="C25" s="1">
        <v>516</v>
      </c>
      <c r="D25" s="1">
        <v>262</v>
      </c>
    </row>
    <row r="26" spans="1:7">
      <c r="A26" s="47" t="s">
        <v>40</v>
      </c>
      <c r="B26" s="128">
        <v>0</v>
      </c>
      <c r="C26" s="128">
        <v>0</v>
      </c>
      <c r="D26" s="128">
        <v>0</v>
      </c>
    </row>
    <row r="27" spans="1:7">
      <c r="A27" s="46" t="s">
        <v>41</v>
      </c>
      <c r="B27" s="1">
        <v>75</v>
      </c>
      <c r="C27" s="1">
        <v>0</v>
      </c>
      <c r="D27" s="1">
        <v>75</v>
      </c>
      <c r="G27" s="99"/>
    </row>
    <row r="28" spans="1:7">
      <c r="A28" s="47" t="s">
        <v>42</v>
      </c>
      <c r="B28" s="128">
        <v>1</v>
      </c>
      <c r="C28" s="128">
        <v>0</v>
      </c>
      <c r="D28" s="128">
        <v>1</v>
      </c>
    </row>
    <row r="29" spans="1:7">
      <c r="A29" s="46" t="s">
        <v>43</v>
      </c>
      <c r="B29" s="1">
        <v>123</v>
      </c>
      <c r="C29" s="1">
        <v>110</v>
      </c>
      <c r="D29" s="1">
        <v>13</v>
      </c>
    </row>
    <row r="30" spans="1:7">
      <c r="A30" s="47" t="s">
        <v>44</v>
      </c>
      <c r="B30" s="128">
        <v>39</v>
      </c>
      <c r="C30" s="128">
        <v>0</v>
      </c>
      <c r="D30" s="128">
        <v>39</v>
      </c>
    </row>
    <row r="31" spans="1:7">
      <c r="A31" s="46" t="s">
        <v>45</v>
      </c>
      <c r="B31" s="1">
        <v>5</v>
      </c>
      <c r="C31" s="1">
        <v>0</v>
      </c>
      <c r="D31" s="1">
        <v>5</v>
      </c>
    </row>
    <row r="32" spans="1:7">
      <c r="A32" s="50" t="s">
        <v>14</v>
      </c>
      <c r="B32" s="51">
        <f>SUM(B9:B31)</f>
        <v>7012</v>
      </c>
      <c r="C32" s="51">
        <f>SUM(C9:C31)</f>
        <v>4805</v>
      </c>
      <c r="D32" s="51">
        <f>SUM(D9:D31)</f>
        <v>2207</v>
      </c>
    </row>
    <row r="34" spans="1:5">
      <c r="A34" s="133" t="s">
        <v>87</v>
      </c>
      <c r="B34" s="133" t="s">
        <v>88</v>
      </c>
    </row>
    <row r="35" spans="1:5">
      <c r="A35" s="17"/>
      <c r="B35" s="133" t="s">
        <v>89</v>
      </c>
    </row>
    <row r="36" spans="1:5">
      <c r="B36" s="133" t="s">
        <v>90</v>
      </c>
      <c r="C36" s="52"/>
      <c r="D36" s="52"/>
      <c r="E36" s="52"/>
    </row>
  </sheetData>
  <mergeCells count="5">
    <mergeCell ref="A1:E1"/>
    <mergeCell ref="A3:A4"/>
    <mergeCell ref="A6:D6"/>
    <mergeCell ref="B3:B4"/>
    <mergeCell ref="C3:C4"/>
  </mergeCells>
  <printOptions horizontalCentered="1" verticalCentered="1"/>
  <pageMargins left="0.25" right="0.25" top="0.25" bottom="0.25" header="0.3" footer="0.3"/>
  <pageSetup scale="70" orientation="landscape" r:id="rId1"/>
</worksheet>
</file>

<file path=xl/worksheets/sheet4.xml><?xml version="1.0" encoding="utf-8"?>
<worksheet xmlns="http://schemas.openxmlformats.org/spreadsheetml/2006/main" xmlns:r="http://schemas.openxmlformats.org/officeDocument/2006/relationships">
  <sheetPr>
    <pageSetUpPr fitToPage="1"/>
  </sheetPr>
  <dimension ref="A1:J55"/>
  <sheetViews>
    <sheetView showGridLines="0" workbookViewId="0">
      <selection sqref="A1:F1"/>
    </sheetView>
  </sheetViews>
  <sheetFormatPr defaultColWidth="9.140625" defaultRowHeight="12.75"/>
  <cols>
    <col min="1" max="1" width="25.7109375" style="4" customWidth="1"/>
    <col min="2" max="7" width="29.7109375" style="4" customWidth="1"/>
    <col min="8" max="16384" width="9.140625" style="4"/>
  </cols>
  <sheetData>
    <row r="1" spans="1:10" ht="38.25" customHeight="1" thickBot="1">
      <c r="A1" s="170" t="s">
        <v>50</v>
      </c>
      <c r="B1" s="171"/>
      <c r="C1" s="171"/>
      <c r="D1" s="171"/>
      <c r="E1" s="171"/>
      <c r="F1" s="172"/>
      <c r="G1" s="41"/>
    </row>
    <row r="2" spans="1:10" ht="18" customHeight="1" thickBot="1">
      <c r="C2" s="39"/>
    </row>
    <row r="3" spans="1:10">
      <c r="A3" s="151" t="str">
        <f>'Service Metrics (items 1-2)'!A3</f>
        <v>Railroad: Union Pacific</v>
      </c>
      <c r="B3" s="156" t="str">
        <f>'Service Metrics (items 1-2)'!B3</f>
        <v>Year: 2020</v>
      </c>
      <c r="C3" s="156" t="s">
        <v>59</v>
      </c>
      <c r="D3" s="28" t="s">
        <v>51</v>
      </c>
      <c r="E3" s="12">
        <f>'Service Metrics (items 1-2)'!E3</f>
        <v>44044</v>
      </c>
      <c r="F3" s="18"/>
      <c r="G3" s="18"/>
    </row>
    <row r="4" spans="1:10" ht="13.5" thickBot="1">
      <c r="A4" s="152"/>
      <c r="B4" s="158"/>
      <c r="C4" s="158"/>
      <c r="D4" s="29" t="s">
        <v>60</v>
      </c>
      <c r="E4" s="30">
        <f>'Service Metrics (items 1-2)'!E4</f>
        <v>44050</v>
      </c>
      <c r="F4" s="18"/>
      <c r="G4" s="18"/>
    </row>
    <row r="5" spans="1:10" ht="13.5" thickBot="1">
      <c r="C5" s="39"/>
    </row>
    <row r="6" spans="1:10" ht="48.75" customHeight="1" thickBot="1">
      <c r="A6" s="173" t="s">
        <v>92</v>
      </c>
      <c r="B6" s="174"/>
      <c r="C6" s="174"/>
      <c r="D6" s="174"/>
      <c r="E6" s="174"/>
      <c r="F6" s="178"/>
      <c r="H6" s="5"/>
      <c r="I6" s="5"/>
      <c r="J6" s="5"/>
    </row>
    <row r="7" spans="1:10" ht="13.5" thickBot="1">
      <c r="C7" s="39"/>
      <c r="H7" s="5"/>
      <c r="I7" s="5"/>
      <c r="J7" s="5"/>
    </row>
    <row r="8" spans="1:10" ht="26.25" thickBot="1">
      <c r="A8" s="42" t="s">
        <v>47</v>
      </c>
      <c r="B8" s="43" t="s">
        <v>107</v>
      </c>
      <c r="C8" s="44" t="s">
        <v>108</v>
      </c>
      <c r="D8" s="43" t="s">
        <v>110</v>
      </c>
      <c r="E8" s="45" t="s">
        <v>109</v>
      </c>
      <c r="H8" s="82"/>
      <c r="I8" s="82"/>
      <c r="J8" s="5"/>
    </row>
    <row r="9" spans="1:10" ht="15">
      <c r="A9" s="83" t="s">
        <v>23</v>
      </c>
      <c r="B9" s="84">
        <v>20</v>
      </c>
      <c r="C9" s="84">
        <v>17</v>
      </c>
      <c r="D9" s="84">
        <v>20</v>
      </c>
      <c r="E9" s="84">
        <v>0</v>
      </c>
      <c r="F9" s="52"/>
      <c r="G9" s="24"/>
      <c r="H9" s="78"/>
      <c r="I9" s="79"/>
      <c r="J9" s="5"/>
    </row>
    <row r="10" spans="1:10" ht="15">
      <c r="A10" s="47" t="s">
        <v>26</v>
      </c>
      <c r="B10" s="54">
        <v>4</v>
      </c>
      <c r="C10" s="54">
        <v>12</v>
      </c>
      <c r="D10" s="54">
        <v>0</v>
      </c>
      <c r="E10" s="54">
        <v>0</v>
      </c>
      <c r="F10" s="52"/>
      <c r="G10" s="24"/>
      <c r="H10" s="78"/>
      <c r="I10" s="79"/>
      <c r="J10" s="5"/>
    </row>
    <row r="11" spans="1:10">
      <c r="A11" s="46" t="s">
        <v>24</v>
      </c>
      <c r="B11" s="129">
        <v>51</v>
      </c>
      <c r="C11" s="129">
        <v>7</v>
      </c>
      <c r="D11" s="129">
        <v>0</v>
      </c>
      <c r="E11" s="129">
        <v>0</v>
      </c>
      <c r="F11" s="52"/>
      <c r="G11" s="24"/>
      <c r="H11" s="80"/>
      <c r="I11" s="81"/>
      <c r="J11" s="5"/>
    </row>
    <row r="12" spans="1:10" ht="15">
      <c r="A12" s="47" t="s">
        <v>25</v>
      </c>
      <c r="B12" s="54">
        <v>4</v>
      </c>
      <c r="C12" s="54">
        <v>13</v>
      </c>
      <c r="D12" s="54">
        <v>1</v>
      </c>
      <c r="E12" s="54">
        <v>0</v>
      </c>
      <c r="F12" s="52"/>
      <c r="G12" s="24"/>
      <c r="H12" s="80"/>
      <c r="I12" s="79"/>
    </row>
    <row r="13" spans="1:10" ht="15">
      <c r="A13" s="46" t="s">
        <v>27</v>
      </c>
      <c r="B13" s="129">
        <v>67</v>
      </c>
      <c r="C13" s="129">
        <v>111</v>
      </c>
      <c r="D13" s="129">
        <v>0</v>
      </c>
      <c r="E13" s="129">
        <v>0</v>
      </c>
      <c r="F13" s="52"/>
      <c r="G13" s="24"/>
      <c r="H13" s="80"/>
      <c r="I13" s="79"/>
    </row>
    <row r="14" spans="1:10" ht="15">
      <c r="A14" s="47" t="s">
        <v>28</v>
      </c>
      <c r="B14" s="54">
        <v>2</v>
      </c>
      <c r="C14" s="54">
        <v>7</v>
      </c>
      <c r="D14" s="54">
        <v>0</v>
      </c>
      <c r="E14" s="54">
        <v>0</v>
      </c>
      <c r="F14" s="52"/>
      <c r="G14" s="24"/>
      <c r="H14" s="80"/>
      <c r="I14" s="79"/>
    </row>
    <row r="15" spans="1:10" ht="15">
      <c r="A15" s="46" t="s">
        <v>29</v>
      </c>
      <c r="B15" s="129">
        <v>23</v>
      </c>
      <c r="C15" s="129">
        <v>17</v>
      </c>
      <c r="D15" s="129">
        <v>2</v>
      </c>
      <c r="E15" s="129">
        <v>0</v>
      </c>
      <c r="F15" s="52"/>
      <c r="G15" s="24"/>
      <c r="H15" s="80"/>
      <c r="I15" s="79"/>
    </row>
    <row r="16" spans="1:10" ht="15">
      <c r="A16" s="47" t="s">
        <v>30</v>
      </c>
      <c r="B16" s="54">
        <v>348</v>
      </c>
      <c r="C16" s="54">
        <v>186</v>
      </c>
      <c r="D16" s="54">
        <v>53</v>
      </c>
      <c r="E16" s="54">
        <v>25</v>
      </c>
      <c r="F16" s="52"/>
      <c r="G16" s="24"/>
      <c r="H16" s="80"/>
      <c r="I16" s="79"/>
    </row>
    <row r="17" spans="1:9" ht="15">
      <c r="A17" s="46" t="s">
        <v>31</v>
      </c>
      <c r="B17" s="129">
        <v>0</v>
      </c>
      <c r="C17" s="129">
        <v>0</v>
      </c>
      <c r="D17" s="129">
        <v>0</v>
      </c>
      <c r="E17" s="129">
        <v>0</v>
      </c>
      <c r="F17" s="52"/>
      <c r="G17" s="24"/>
      <c r="H17" s="80"/>
      <c r="I17" s="79"/>
    </row>
    <row r="18" spans="1:9" ht="15">
      <c r="A18" s="47" t="s">
        <v>32</v>
      </c>
      <c r="B18" s="54">
        <v>52</v>
      </c>
      <c r="C18" s="54">
        <v>35</v>
      </c>
      <c r="D18" s="54">
        <v>0</v>
      </c>
      <c r="E18" s="54">
        <v>0</v>
      </c>
      <c r="F18" s="52"/>
      <c r="G18" s="24"/>
      <c r="H18" s="80"/>
      <c r="I18" s="79"/>
    </row>
    <row r="19" spans="1:9" ht="15">
      <c r="A19" s="46" t="s">
        <v>33</v>
      </c>
      <c r="B19" s="129">
        <v>0</v>
      </c>
      <c r="C19" s="129">
        <v>0</v>
      </c>
      <c r="D19" s="129">
        <v>0</v>
      </c>
      <c r="E19" s="129">
        <v>0</v>
      </c>
      <c r="F19" s="52"/>
      <c r="G19" s="24"/>
      <c r="H19" s="80"/>
      <c r="I19" s="79"/>
    </row>
    <row r="20" spans="1:9" ht="15">
      <c r="A20" s="47" t="s">
        <v>34</v>
      </c>
      <c r="B20" s="54">
        <v>15</v>
      </c>
      <c r="C20" s="54">
        <v>18</v>
      </c>
      <c r="D20" s="54">
        <v>0</v>
      </c>
      <c r="E20" s="54">
        <v>0</v>
      </c>
      <c r="F20" s="52"/>
      <c r="G20" s="24"/>
      <c r="H20" s="80"/>
      <c r="I20" s="79"/>
    </row>
    <row r="21" spans="1:9">
      <c r="A21" s="46" t="s">
        <v>35</v>
      </c>
      <c r="B21" s="129">
        <v>84</v>
      </c>
      <c r="C21" s="129">
        <v>138</v>
      </c>
      <c r="D21" s="129">
        <v>3</v>
      </c>
      <c r="E21" s="129">
        <v>0</v>
      </c>
      <c r="F21" s="52"/>
      <c r="G21" s="24"/>
      <c r="H21" s="80"/>
      <c r="I21" s="81"/>
    </row>
    <row r="22" spans="1:9">
      <c r="A22" s="47" t="s">
        <v>36</v>
      </c>
      <c r="B22" s="54">
        <v>0</v>
      </c>
      <c r="C22" s="54">
        <v>0</v>
      </c>
      <c r="D22" s="54">
        <v>0</v>
      </c>
      <c r="E22" s="54">
        <v>0</v>
      </c>
      <c r="F22" s="52"/>
      <c r="G22" s="24"/>
      <c r="H22" s="80"/>
      <c r="I22" s="81"/>
    </row>
    <row r="23" spans="1:9" ht="15">
      <c r="A23" s="46" t="s">
        <v>37</v>
      </c>
      <c r="B23" s="129">
        <v>0</v>
      </c>
      <c r="C23" s="129">
        <v>0</v>
      </c>
      <c r="D23" s="129">
        <v>0</v>
      </c>
      <c r="E23" s="129">
        <v>0</v>
      </c>
      <c r="F23" s="52"/>
      <c r="G23" s="24"/>
      <c r="H23" s="80"/>
      <c r="I23" s="79"/>
    </row>
    <row r="24" spans="1:9" ht="15">
      <c r="A24" s="47" t="s">
        <v>38</v>
      </c>
      <c r="B24" s="54">
        <v>10</v>
      </c>
      <c r="C24" s="54">
        <v>0</v>
      </c>
      <c r="D24" s="54">
        <v>0</v>
      </c>
      <c r="E24" s="54">
        <v>10</v>
      </c>
      <c r="F24" s="52"/>
      <c r="G24" s="24"/>
      <c r="H24" s="80"/>
      <c r="I24" s="79"/>
    </row>
    <row r="25" spans="1:9" ht="15">
      <c r="A25" s="46" t="s">
        <v>39</v>
      </c>
      <c r="B25" s="129">
        <v>11</v>
      </c>
      <c r="C25" s="129">
        <v>8</v>
      </c>
      <c r="D25" s="129">
        <v>0</v>
      </c>
      <c r="E25" s="129">
        <v>0</v>
      </c>
      <c r="F25" s="52"/>
      <c r="G25" s="24"/>
      <c r="H25" s="80"/>
      <c r="I25" s="79"/>
    </row>
    <row r="26" spans="1:9" ht="15">
      <c r="A26" s="47" t="s">
        <v>40</v>
      </c>
      <c r="B26" s="54">
        <v>0</v>
      </c>
      <c r="C26" s="54">
        <v>0</v>
      </c>
      <c r="D26" s="54">
        <v>0</v>
      </c>
      <c r="E26" s="54">
        <v>0</v>
      </c>
      <c r="F26" s="52"/>
      <c r="G26" s="24"/>
      <c r="H26" s="80"/>
      <c r="I26" s="79"/>
    </row>
    <row r="27" spans="1:9" ht="15">
      <c r="A27" s="46" t="s">
        <v>41</v>
      </c>
      <c r="B27" s="129">
        <v>57</v>
      </c>
      <c r="C27" s="129">
        <v>23</v>
      </c>
      <c r="D27" s="129">
        <v>0</v>
      </c>
      <c r="E27" s="129">
        <v>0</v>
      </c>
      <c r="F27" s="52"/>
      <c r="G27" s="24"/>
      <c r="H27" s="80"/>
      <c r="I27" s="79"/>
    </row>
    <row r="28" spans="1:9" ht="15">
      <c r="A28" s="47" t="s">
        <v>42</v>
      </c>
      <c r="B28" s="54">
        <v>0</v>
      </c>
      <c r="C28" s="54">
        <v>0</v>
      </c>
      <c r="D28" s="54">
        <v>0</v>
      </c>
      <c r="E28" s="54">
        <v>0</v>
      </c>
      <c r="F28" s="52"/>
      <c r="G28" s="24"/>
      <c r="H28" s="80"/>
      <c r="I28" s="79"/>
    </row>
    <row r="29" spans="1:9" ht="15">
      <c r="A29" s="46" t="s">
        <v>43</v>
      </c>
      <c r="B29" s="129">
        <v>9</v>
      </c>
      <c r="C29" s="129">
        <v>12</v>
      </c>
      <c r="D29" s="129">
        <v>1</v>
      </c>
      <c r="E29" s="129">
        <v>0</v>
      </c>
      <c r="F29" s="52"/>
      <c r="G29" s="24"/>
      <c r="H29" s="80"/>
      <c r="I29" s="79"/>
    </row>
    <row r="30" spans="1:9">
      <c r="A30" s="47" t="s">
        <v>44</v>
      </c>
      <c r="B30" s="54">
        <v>111</v>
      </c>
      <c r="C30" s="54">
        <v>3</v>
      </c>
      <c r="D30" s="54">
        <v>0</v>
      </c>
      <c r="E30" s="54">
        <v>1</v>
      </c>
      <c r="F30" s="52"/>
      <c r="G30" s="24"/>
      <c r="H30" s="24"/>
      <c r="I30" s="24"/>
    </row>
    <row r="31" spans="1:9">
      <c r="A31" s="46" t="s">
        <v>45</v>
      </c>
      <c r="B31" s="129">
        <v>6</v>
      </c>
      <c r="C31" s="129">
        <v>0</v>
      </c>
      <c r="D31" s="129">
        <v>0</v>
      </c>
      <c r="E31" s="129">
        <v>0</v>
      </c>
      <c r="F31" s="52"/>
      <c r="G31" s="24"/>
      <c r="H31" s="24"/>
      <c r="I31" s="24"/>
    </row>
    <row r="32" spans="1:9">
      <c r="A32" s="48" t="s">
        <v>46</v>
      </c>
      <c r="B32" s="55">
        <f>SUM(B9:B31)</f>
        <v>874</v>
      </c>
      <c r="C32" s="55">
        <f t="shared" ref="C32:E32" si="0">SUM(C9:C31)</f>
        <v>607</v>
      </c>
      <c r="D32" s="55">
        <f t="shared" si="0"/>
        <v>80</v>
      </c>
      <c r="E32" s="55">
        <f t="shared" si="0"/>
        <v>36</v>
      </c>
      <c r="F32" s="24"/>
      <c r="G32" s="24"/>
      <c r="H32" s="24"/>
      <c r="I32" s="24"/>
    </row>
    <row r="33" spans="1:7">
      <c r="A33" s="56" t="s">
        <v>103</v>
      </c>
      <c r="B33" s="24"/>
      <c r="C33" s="37"/>
      <c r="D33" s="24"/>
      <c r="E33" s="24"/>
      <c r="F33" s="24"/>
      <c r="G33" s="24"/>
    </row>
    <row r="34" spans="1:7">
      <c r="A34" s="133" t="s">
        <v>87</v>
      </c>
      <c r="B34" s="176" t="s">
        <v>130</v>
      </c>
      <c r="C34" s="177"/>
      <c r="D34" s="177"/>
      <c r="E34" s="177"/>
      <c r="F34" s="177"/>
      <c r="G34" s="24"/>
    </row>
    <row r="35" spans="1:7">
      <c r="A35" s="17"/>
      <c r="B35" s="177"/>
      <c r="C35" s="177"/>
      <c r="D35" s="177"/>
      <c r="E35" s="177"/>
      <c r="F35" s="177"/>
      <c r="G35" s="24"/>
    </row>
    <row r="36" spans="1:7">
      <c r="B36" s="177"/>
      <c r="C36" s="177"/>
      <c r="D36" s="177"/>
      <c r="E36" s="177"/>
      <c r="F36" s="177"/>
      <c r="G36" s="24"/>
    </row>
    <row r="37" spans="1:7">
      <c r="A37" s="24"/>
      <c r="B37" s="177"/>
      <c r="C37" s="177"/>
      <c r="D37" s="177"/>
      <c r="E37" s="177"/>
      <c r="F37" s="177"/>
      <c r="G37" s="24"/>
    </row>
    <row r="38" spans="1:7">
      <c r="B38" s="177"/>
      <c r="C38" s="177"/>
      <c r="D38" s="177"/>
      <c r="E38" s="177"/>
      <c r="F38" s="177"/>
    </row>
    <row r="39" spans="1:7">
      <c r="B39" s="177"/>
      <c r="C39" s="177"/>
      <c r="D39" s="177"/>
      <c r="E39" s="177"/>
      <c r="F39" s="177"/>
    </row>
    <row r="40" spans="1:7">
      <c r="B40" s="177"/>
      <c r="C40" s="177"/>
      <c r="D40" s="177"/>
      <c r="E40" s="177"/>
      <c r="F40" s="177"/>
    </row>
    <row r="41" spans="1:7">
      <c r="B41" s="177"/>
      <c r="C41" s="177"/>
      <c r="D41" s="177"/>
      <c r="E41" s="177"/>
      <c r="F41" s="177"/>
    </row>
    <row r="42" spans="1:7">
      <c r="B42" s="177"/>
      <c r="C42" s="177"/>
      <c r="D42" s="177"/>
      <c r="E42" s="177"/>
      <c r="F42" s="177"/>
    </row>
    <row r="43" spans="1:7">
      <c r="B43" s="177"/>
      <c r="C43" s="177"/>
      <c r="D43" s="177"/>
      <c r="E43" s="177"/>
      <c r="F43" s="177"/>
    </row>
    <row r="44" spans="1:7">
      <c r="B44" s="177"/>
      <c r="C44" s="177"/>
      <c r="D44" s="177"/>
      <c r="E44" s="177"/>
      <c r="F44" s="177"/>
    </row>
    <row r="45" spans="1:7">
      <c r="B45" s="177"/>
      <c r="C45" s="177"/>
      <c r="D45" s="177"/>
      <c r="E45" s="177"/>
      <c r="F45" s="177"/>
    </row>
    <row r="46" spans="1:7">
      <c r="B46" s="177"/>
      <c r="C46" s="177"/>
      <c r="D46" s="177"/>
      <c r="E46" s="177"/>
      <c r="F46" s="177"/>
    </row>
    <row r="55" ht="12.75" customHeight="1"/>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G26"/>
  <sheetViews>
    <sheetView showGridLines="0" zoomScaleNormal="100" workbookViewId="0">
      <selection sqref="A1:G1"/>
    </sheetView>
  </sheetViews>
  <sheetFormatPr defaultColWidth="9.140625" defaultRowHeight="12.75"/>
  <cols>
    <col min="1" max="1" width="22.28515625" style="4" customWidth="1"/>
    <col min="2" max="2" width="23.140625" style="4" customWidth="1"/>
    <col min="3" max="3" width="24.28515625" style="4" customWidth="1"/>
    <col min="4" max="4" width="18.140625" style="4" customWidth="1"/>
    <col min="5" max="5" width="26" style="4" customWidth="1"/>
    <col min="6" max="6" width="10.5703125" style="4" customWidth="1"/>
    <col min="7" max="16384" width="9.140625" style="4"/>
  </cols>
  <sheetData>
    <row r="1" spans="1:7" ht="36" customHeight="1" thickBot="1">
      <c r="A1" s="170" t="s">
        <v>50</v>
      </c>
      <c r="B1" s="171"/>
      <c r="C1" s="171"/>
      <c r="D1" s="171"/>
      <c r="E1" s="171"/>
      <c r="F1" s="171"/>
      <c r="G1" s="172"/>
    </row>
    <row r="2" spans="1:7" ht="16.5" customHeight="1" thickBot="1"/>
    <row r="3" spans="1:7">
      <c r="A3" s="151" t="str">
        <f>'Service Metrics (items 1-2)'!A3</f>
        <v>Railroad: Union Pacific</v>
      </c>
      <c r="B3" s="156" t="str">
        <f>'Service Metrics (items 1-2)'!B3</f>
        <v>Year: 2020</v>
      </c>
      <c r="C3" s="156" t="s">
        <v>59</v>
      </c>
      <c r="D3" s="28" t="s">
        <v>51</v>
      </c>
      <c r="E3" s="12">
        <f>'Service Metrics (items 1-2)'!E3</f>
        <v>44044</v>
      </c>
      <c r="F3" s="18"/>
    </row>
    <row r="4" spans="1:7" ht="13.5" thickBot="1">
      <c r="A4" s="152"/>
      <c r="B4" s="158"/>
      <c r="C4" s="158"/>
      <c r="D4" s="29" t="s">
        <v>60</v>
      </c>
      <c r="E4" s="30">
        <f>'Service Metrics (items 1-2)'!E4</f>
        <v>44050</v>
      </c>
      <c r="F4" s="18"/>
    </row>
    <row r="5" spans="1:7" ht="13.5" thickBot="1"/>
    <row r="6" spans="1:7" ht="36.75" customHeight="1" thickBot="1">
      <c r="A6" s="147" t="s">
        <v>111</v>
      </c>
      <c r="B6" s="162"/>
      <c r="C6" s="148"/>
    </row>
    <row r="7" spans="1:7" ht="57.75" customHeight="1" thickBot="1">
      <c r="A7" s="119" t="s">
        <v>67</v>
      </c>
      <c r="B7" s="125" t="s">
        <v>113</v>
      </c>
      <c r="C7" s="120" t="s">
        <v>112</v>
      </c>
      <c r="D7" s="139" t="s">
        <v>87</v>
      </c>
      <c r="E7" s="176" t="s">
        <v>154</v>
      </c>
      <c r="F7" s="177"/>
      <c r="G7" s="177"/>
    </row>
    <row r="8" spans="1:7" ht="12.75" customHeight="1">
      <c r="A8" s="122" t="s">
        <v>48</v>
      </c>
      <c r="B8" s="123">
        <v>11.1</v>
      </c>
      <c r="C8" s="71">
        <v>12.2</v>
      </c>
      <c r="E8" s="177"/>
      <c r="F8" s="177"/>
      <c r="G8" s="177"/>
    </row>
    <row r="9" spans="1:7" ht="12.75" customHeight="1">
      <c r="A9" s="124" t="s">
        <v>49</v>
      </c>
      <c r="B9" s="123">
        <v>2</v>
      </c>
      <c r="C9" s="71">
        <v>2.5</v>
      </c>
      <c r="E9" s="177"/>
      <c r="F9" s="177"/>
      <c r="G9" s="177"/>
    </row>
    <row r="10" spans="1:7">
      <c r="A10" s="124" t="s">
        <v>13</v>
      </c>
      <c r="B10" s="123">
        <v>1</v>
      </c>
      <c r="C10" s="71" t="s">
        <v>193</v>
      </c>
      <c r="E10" s="73"/>
      <c r="F10" s="73"/>
      <c r="G10" s="73"/>
    </row>
    <row r="11" spans="1:7">
      <c r="A11" s="99"/>
      <c r="B11" s="99"/>
      <c r="C11" s="99"/>
    </row>
    <row r="12" spans="1:7">
      <c r="A12" s="99"/>
      <c r="B12" s="99"/>
      <c r="C12" s="37"/>
      <c r="D12" s="24"/>
      <c r="F12" s="24"/>
    </row>
    <row r="13" spans="1:7" ht="13.5" thickBot="1">
      <c r="A13" s="99"/>
      <c r="B13" s="99"/>
      <c r="C13" s="99"/>
    </row>
    <row r="14" spans="1:7" ht="42.75" customHeight="1" thickBot="1">
      <c r="A14" s="147" t="s">
        <v>190</v>
      </c>
      <c r="B14" s="162"/>
      <c r="C14" s="148"/>
      <c r="D14" s="64"/>
      <c r="E14" s="64"/>
      <c r="F14" s="64"/>
    </row>
    <row r="15" spans="1:7" ht="39" customHeight="1">
      <c r="A15" s="67" t="s">
        <v>69</v>
      </c>
      <c r="B15" s="68" t="s">
        <v>126</v>
      </c>
      <c r="C15" s="69" t="s">
        <v>125</v>
      </c>
      <c r="D15" s="139" t="s">
        <v>87</v>
      </c>
      <c r="E15" s="176" t="s">
        <v>131</v>
      </c>
      <c r="F15" s="176"/>
      <c r="G15" s="176"/>
    </row>
    <row r="16" spans="1:7">
      <c r="A16" s="70" t="s">
        <v>82</v>
      </c>
      <c r="B16" s="63">
        <v>3.8</v>
      </c>
      <c r="C16" s="71">
        <v>2.5</v>
      </c>
      <c r="E16" s="176"/>
      <c r="F16" s="176"/>
      <c r="G16" s="176"/>
    </row>
    <row r="17" spans="1:7">
      <c r="A17" s="70" t="s">
        <v>83</v>
      </c>
      <c r="B17" s="63">
        <v>2.8</v>
      </c>
      <c r="C17" s="71">
        <v>2.5</v>
      </c>
      <c r="D17" s="17"/>
      <c r="E17" s="176"/>
      <c r="F17" s="176"/>
      <c r="G17" s="176"/>
    </row>
    <row r="18" spans="1:7">
      <c r="A18" s="70" t="s">
        <v>84</v>
      </c>
      <c r="B18" s="63">
        <v>3.5</v>
      </c>
      <c r="C18" s="71">
        <v>2.5</v>
      </c>
      <c r="E18" s="176"/>
      <c r="F18" s="176"/>
      <c r="G18" s="176"/>
    </row>
    <row r="19" spans="1:7">
      <c r="A19" s="70" t="s">
        <v>85</v>
      </c>
      <c r="B19" s="63">
        <v>2.1</v>
      </c>
      <c r="C19" s="71">
        <v>1.5</v>
      </c>
      <c r="E19" s="176"/>
      <c r="F19" s="176"/>
      <c r="G19" s="176"/>
    </row>
    <row r="20" spans="1:7">
      <c r="A20" s="70" t="s">
        <v>86</v>
      </c>
      <c r="B20" s="63">
        <v>3</v>
      </c>
      <c r="C20" s="71">
        <v>2</v>
      </c>
      <c r="E20" s="176"/>
      <c r="F20" s="176"/>
      <c r="G20" s="176"/>
    </row>
    <row r="21" spans="1:7">
      <c r="A21" s="70" t="s">
        <v>124</v>
      </c>
      <c r="B21" s="63">
        <v>3.1</v>
      </c>
      <c r="C21" s="71">
        <v>2.5</v>
      </c>
      <c r="E21" s="176"/>
      <c r="F21" s="176"/>
      <c r="G21" s="176"/>
    </row>
    <row r="22" spans="1:7">
      <c r="A22" s="65"/>
      <c r="B22" s="66"/>
      <c r="C22" s="66"/>
      <c r="E22" s="176"/>
      <c r="F22" s="176"/>
      <c r="G22" s="176"/>
    </row>
    <row r="23" spans="1:7">
      <c r="E23" s="176"/>
      <c r="F23" s="176"/>
      <c r="G23" s="176"/>
    </row>
    <row r="24" spans="1:7" ht="14.25">
      <c r="A24" s="75" t="s">
        <v>153</v>
      </c>
      <c r="B24" s="75"/>
      <c r="C24" s="75"/>
      <c r="D24" s="75"/>
      <c r="E24" s="75"/>
      <c r="F24" s="75"/>
      <c r="G24" s="75"/>
    </row>
    <row r="25" spans="1:7" ht="12.75" customHeight="1">
      <c r="A25" s="75"/>
      <c r="B25" s="75"/>
      <c r="C25" s="75"/>
      <c r="D25" s="75"/>
      <c r="E25" s="75"/>
      <c r="F25" s="75"/>
      <c r="G25" s="75"/>
    </row>
    <row r="26" spans="1:7" ht="14.25">
      <c r="G26" s="75"/>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H37"/>
  <sheetViews>
    <sheetView showGridLines="0" zoomScaleNormal="100" workbookViewId="0">
      <selection sqref="A1:G1"/>
    </sheetView>
  </sheetViews>
  <sheetFormatPr defaultColWidth="9.140625" defaultRowHeight="12.75"/>
  <cols>
    <col min="1" max="1" width="1" style="4" customWidth="1"/>
    <col min="2" max="2" width="42.140625" style="4" customWidth="1"/>
    <col min="3" max="3" width="13.5703125" style="4" customWidth="1"/>
    <col min="4" max="4" width="16.28515625" style="4" customWidth="1"/>
    <col min="5" max="5" width="27.28515625" style="4" customWidth="1"/>
    <col min="6" max="6" width="26" style="4" customWidth="1"/>
    <col min="7" max="7" width="10.5703125" style="4" customWidth="1"/>
    <col min="8" max="8" width="10.28515625" style="4" customWidth="1"/>
    <col min="9" max="16384" width="9.140625" style="4"/>
  </cols>
  <sheetData>
    <row r="1" spans="1:8" ht="36" customHeight="1" thickBot="1">
      <c r="A1" s="99"/>
      <c r="B1" s="170" t="s">
        <v>50</v>
      </c>
      <c r="C1" s="171"/>
      <c r="D1" s="171"/>
      <c r="E1" s="171"/>
      <c r="F1" s="171"/>
      <c r="G1" s="172"/>
    </row>
    <row r="2" spans="1:8" ht="16.5" customHeight="1" thickBot="1"/>
    <row r="3" spans="1:8">
      <c r="B3" s="151" t="str">
        <f>'Service Metrics (items 1-2)'!A3</f>
        <v>Railroad: Union Pacific</v>
      </c>
      <c r="C3" s="156" t="str">
        <f>'Service Metrics (items 1-2)'!B3</f>
        <v>Year: 2020</v>
      </c>
      <c r="D3" s="156" t="s">
        <v>59</v>
      </c>
      <c r="E3" s="126" t="s">
        <v>51</v>
      </c>
      <c r="F3" s="12">
        <f>'Service Metrics (items 1-2)'!E3+1</f>
        <v>44045</v>
      </c>
      <c r="G3" s="18"/>
    </row>
    <row r="4" spans="1:8" ht="13.5" thickBot="1">
      <c r="B4" s="152"/>
      <c r="C4" s="158"/>
      <c r="D4" s="158"/>
      <c r="E4" s="29" t="s">
        <v>60</v>
      </c>
      <c r="F4" s="30">
        <f>'Service Metrics (items 1-2)'!E4+1</f>
        <v>44051</v>
      </c>
      <c r="G4" s="18"/>
    </row>
    <row r="5" spans="1:8" ht="13.5" thickBot="1"/>
    <row r="6" spans="1:8" ht="36.75" customHeight="1" thickBot="1">
      <c r="B6" s="147" t="s">
        <v>119</v>
      </c>
      <c r="C6" s="162"/>
      <c r="D6" s="148"/>
    </row>
    <row r="7" spans="1:8" ht="29.25" customHeight="1" thickBot="1">
      <c r="B7" s="119" t="s">
        <v>114</v>
      </c>
      <c r="C7" s="120" t="s">
        <v>128</v>
      </c>
      <c r="D7" s="120" t="s">
        <v>127</v>
      </c>
    </row>
    <row r="8" spans="1:8" ht="13.5" customHeight="1">
      <c r="A8" s="130" t="s">
        <v>155</v>
      </c>
      <c r="B8" s="121" t="s">
        <v>15</v>
      </c>
      <c r="C8" s="76">
        <v>5957</v>
      </c>
      <c r="D8" s="76">
        <v>996</v>
      </c>
      <c r="E8" s="132" t="s">
        <v>87</v>
      </c>
      <c r="F8" s="176" t="s">
        <v>129</v>
      </c>
      <c r="G8" s="176"/>
      <c r="H8" s="176"/>
    </row>
    <row r="9" spans="1:8" ht="13.5" customHeight="1">
      <c r="A9" s="130" t="s">
        <v>156</v>
      </c>
      <c r="B9" s="121" t="s">
        <v>132</v>
      </c>
      <c r="C9" s="76">
        <v>129</v>
      </c>
      <c r="D9" s="76">
        <v>121</v>
      </c>
      <c r="F9" s="176"/>
      <c r="G9" s="176"/>
      <c r="H9" s="176"/>
    </row>
    <row r="10" spans="1:8" ht="13.5" customHeight="1">
      <c r="A10" s="130" t="s">
        <v>157</v>
      </c>
      <c r="B10" s="121" t="s">
        <v>133</v>
      </c>
      <c r="C10" s="76">
        <v>345</v>
      </c>
      <c r="D10" s="76">
        <v>37</v>
      </c>
      <c r="F10" s="176"/>
      <c r="G10" s="176"/>
      <c r="H10" s="176"/>
    </row>
    <row r="11" spans="1:8" ht="13.5" customHeight="1">
      <c r="A11" s="130" t="s">
        <v>158</v>
      </c>
      <c r="B11" s="121" t="s">
        <v>16</v>
      </c>
      <c r="C11" s="76">
        <v>14136</v>
      </c>
      <c r="D11" s="76">
        <v>1239</v>
      </c>
      <c r="F11" s="176"/>
      <c r="G11" s="176"/>
      <c r="H11" s="176"/>
    </row>
    <row r="12" spans="1:8" ht="13.5" customHeight="1">
      <c r="A12" s="130" t="s">
        <v>159</v>
      </c>
      <c r="B12" s="121" t="s">
        <v>134</v>
      </c>
      <c r="C12" s="76">
        <v>7133</v>
      </c>
      <c r="D12" s="76">
        <v>33</v>
      </c>
      <c r="F12" s="176"/>
      <c r="G12" s="176"/>
      <c r="H12" s="176"/>
    </row>
    <row r="13" spans="1:8" ht="13.5" customHeight="1">
      <c r="A13" s="130" t="s">
        <v>160</v>
      </c>
      <c r="B13" s="121" t="s">
        <v>135</v>
      </c>
      <c r="C13" s="76">
        <v>1023</v>
      </c>
      <c r="D13" s="76">
        <v>215</v>
      </c>
      <c r="F13" s="176"/>
      <c r="G13" s="176"/>
      <c r="H13" s="176"/>
    </row>
    <row r="14" spans="1:8" ht="13.5" customHeight="1">
      <c r="A14" s="130" t="s">
        <v>161</v>
      </c>
      <c r="B14" s="121" t="s">
        <v>136</v>
      </c>
      <c r="C14" s="76">
        <v>2947</v>
      </c>
      <c r="D14" s="76">
        <v>168</v>
      </c>
      <c r="F14" s="176"/>
      <c r="G14" s="176"/>
      <c r="H14" s="176"/>
    </row>
    <row r="15" spans="1:8" ht="13.5" customHeight="1">
      <c r="A15" s="130" t="s">
        <v>162</v>
      </c>
      <c r="B15" s="121" t="s">
        <v>137</v>
      </c>
      <c r="C15" s="76">
        <v>2375</v>
      </c>
      <c r="D15" s="76">
        <v>2113</v>
      </c>
      <c r="F15" s="176"/>
      <c r="G15" s="176"/>
      <c r="H15" s="176"/>
    </row>
    <row r="16" spans="1:8" ht="13.5" customHeight="1">
      <c r="A16" s="130" t="s">
        <v>163</v>
      </c>
      <c r="B16" s="121" t="s">
        <v>138</v>
      </c>
      <c r="C16" s="76">
        <v>140</v>
      </c>
      <c r="D16" s="76">
        <v>98</v>
      </c>
      <c r="F16" s="72"/>
      <c r="G16" s="72"/>
    </row>
    <row r="17" spans="1:6" ht="13.5" customHeight="1">
      <c r="A17" s="130" t="s">
        <v>164</v>
      </c>
      <c r="B17" s="121" t="s">
        <v>139</v>
      </c>
      <c r="C17" s="76">
        <v>1558</v>
      </c>
      <c r="D17" s="76">
        <v>821</v>
      </c>
    </row>
    <row r="18" spans="1:6" ht="13.5" customHeight="1">
      <c r="A18" s="130" t="s">
        <v>165</v>
      </c>
      <c r="B18" s="121" t="s">
        <v>140</v>
      </c>
      <c r="C18" s="76">
        <v>860</v>
      </c>
      <c r="D18" s="76">
        <v>948</v>
      </c>
    </row>
    <row r="19" spans="1:6" ht="13.5" customHeight="1">
      <c r="A19" s="130" t="s">
        <v>166</v>
      </c>
      <c r="B19" s="121" t="s">
        <v>141</v>
      </c>
      <c r="C19" s="76">
        <v>14312</v>
      </c>
      <c r="D19" s="76">
        <v>3067</v>
      </c>
    </row>
    <row r="20" spans="1:6" ht="13.5" customHeight="1">
      <c r="A20" s="130" t="s">
        <v>167</v>
      </c>
      <c r="B20" s="121" t="s">
        <v>142</v>
      </c>
      <c r="C20" s="76">
        <v>2453</v>
      </c>
      <c r="D20" s="76">
        <v>1150</v>
      </c>
    </row>
    <row r="21" spans="1:6" ht="13.5" customHeight="1">
      <c r="A21" s="130" t="s">
        <v>168</v>
      </c>
      <c r="B21" s="121" t="s">
        <v>143</v>
      </c>
      <c r="C21" s="76">
        <v>2586</v>
      </c>
      <c r="D21" s="76">
        <v>466</v>
      </c>
    </row>
    <row r="22" spans="1:6" ht="13.5" customHeight="1">
      <c r="A22" s="130" t="s">
        <v>169</v>
      </c>
      <c r="B22" s="121" t="s">
        <v>144</v>
      </c>
      <c r="C22" s="76">
        <v>628</v>
      </c>
      <c r="D22" s="76">
        <v>25</v>
      </c>
    </row>
    <row r="23" spans="1:6" ht="13.5" customHeight="1">
      <c r="A23" s="130" t="s">
        <v>170</v>
      </c>
      <c r="B23" s="121" t="s">
        <v>145</v>
      </c>
      <c r="C23" s="76">
        <v>1029</v>
      </c>
      <c r="D23" s="76">
        <v>1062</v>
      </c>
    </row>
    <row r="24" spans="1:6" ht="13.5" customHeight="1">
      <c r="A24" s="130" t="s">
        <v>171</v>
      </c>
      <c r="B24" s="121" t="s">
        <v>146</v>
      </c>
      <c r="C24" s="76">
        <v>2201</v>
      </c>
      <c r="D24" s="76">
        <v>5499</v>
      </c>
      <c r="F24" s="99"/>
    </row>
    <row r="25" spans="1:6" ht="13.5" customHeight="1">
      <c r="A25" s="130" t="s">
        <v>172</v>
      </c>
      <c r="B25" s="121" t="s">
        <v>147</v>
      </c>
      <c r="C25" s="76">
        <v>429</v>
      </c>
      <c r="D25" s="76">
        <v>34</v>
      </c>
    </row>
    <row r="26" spans="1:6" ht="13.5" customHeight="1">
      <c r="A26" s="130" t="s">
        <v>173</v>
      </c>
      <c r="B26" s="121" t="s">
        <v>148</v>
      </c>
      <c r="C26" s="76">
        <v>531</v>
      </c>
      <c r="D26" s="76">
        <v>92</v>
      </c>
    </row>
    <row r="27" spans="1:6" ht="13.5" customHeight="1">
      <c r="A27" s="130" t="s">
        <v>174</v>
      </c>
      <c r="B27" s="121" t="s">
        <v>7</v>
      </c>
      <c r="C27" s="76">
        <v>2762</v>
      </c>
      <c r="D27" s="76">
        <v>935</v>
      </c>
    </row>
    <row r="28" spans="1:6" ht="13.5" customHeight="1">
      <c r="A28" s="74" t="s">
        <v>120</v>
      </c>
      <c r="B28" s="121" t="s">
        <v>149</v>
      </c>
      <c r="C28" s="76">
        <v>63534</v>
      </c>
      <c r="D28" s="76">
        <v>19119</v>
      </c>
    </row>
    <row r="29" spans="1:6" ht="13.5" customHeight="1">
      <c r="A29" s="74" t="s">
        <v>121</v>
      </c>
      <c r="B29" s="121" t="s">
        <v>150</v>
      </c>
      <c r="C29" s="76">
        <v>63495</v>
      </c>
      <c r="D29" s="76">
        <v>10252</v>
      </c>
    </row>
    <row r="30" spans="1:6" ht="13.5" customHeight="1">
      <c r="A30" s="74" t="s">
        <v>122</v>
      </c>
      <c r="B30" s="121" t="s">
        <v>151</v>
      </c>
      <c r="C30" s="76">
        <v>3244</v>
      </c>
      <c r="D30" s="76">
        <v>45</v>
      </c>
    </row>
    <row r="31" spans="1:6" ht="13.5" customHeight="1">
      <c r="A31" s="74" t="s">
        <v>123</v>
      </c>
      <c r="B31" s="121" t="s">
        <v>152</v>
      </c>
      <c r="C31" s="76">
        <v>66739</v>
      </c>
      <c r="D31" s="76">
        <v>10297</v>
      </c>
    </row>
    <row r="32" spans="1:6" ht="13.5" thickBot="1">
      <c r="B32" s="99"/>
      <c r="C32" s="99"/>
      <c r="D32" s="99"/>
    </row>
    <row r="33" spans="1:7" ht="36.75" customHeight="1" thickBot="1">
      <c r="B33" s="147" t="s">
        <v>119</v>
      </c>
      <c r="C33" s="162"/>
      <c r="D33" s="148"/>
    </row>
    <row r="34" spans="1:7" ht="29.25" customHeight="1" thickBot="1">
      <c r="B34" s="40" t="s">
        <v>114</v>
      </c>
      <c r="C34" s="45" t="s">
        <v>128</v>
      </c>
      <c r="D34" s="45" t="s">
        <v>127</v>
      </c>
    </row>
    <row r="35" spans="1:7" ht="13.5" customHeight="1">
      <c r="A35" s="131" t="s">
        <v>175</v>
      </c>
      <c r="B35" s="38" t="s">
        <v>104</v>
      </c>
      <c r="C35" s="76">
        <v>1137</v>
      </c>
      <c r="D35" s="76">
        <v>994</v>
      </c>
    </row>
    <row r="37" spans="1:7">
      <c r="D37" s="37"/>
      <c r="E37" s="24"/>
      <c r="F37" s="24"/>
      <c r="G37" s="24"/>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4" orientation="landscape" r:id="rId1"/>
  <ignoredErrors>
    <ignoredError sqref="A8:A27 A3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2020-08-10T11:59:33Z</dcterms:modified>
</cp:coreProperties>
</file>