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defaultThemeVersion="124226"/>
  <bookViews>
    <workbookView xWindow="4425" yWindow="45" windowWidth="9720" windowHeight="110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3-6)'!$A$1:$G$52</definedName>
    <definedName name="_xlnm.Print_Area" localSheetId="5">'Weekly Carloads (item 11)'!$B$1:$H$36</definedName>
  </definedNames>
  <calcPr calcId="125725"/>
</workbook>
</file>

<file path=xl/calcChain.xml><?xml version="1.0" encoding="utf-8"?>
<calcChain xmlns="http://schemas.openxmlformats.org/spreadsheetml/2006/main">
  <c r="F29" i="6"/>
  <c r="F33"/>
  <c r="F32"/>
  <c r="D36"/>
  <c r="C36"/>
  <c r="F35"/>
  <c r="F31"/>
  <c r="B36"/>
  <c r="F34"/>
  <c r="F30"/>
  <c r="B14" l="1"/>
  <c r="B32" i="2" l="1"/>
  <c r="C32"/>
  <c r="D32"/>
  <c r="F28" i="6" l="1"/>
  <c r="F36" s="1"/>
  <c r="B32" i="3" l="1"/>
  <c r="C3" i="7"/>
  <c r="B3"/>
  <c r="E32" i="3" l="1"/>
  <c r="D32"/>
  <c r="C32"/>
  <c r="B3" i="5"/>
  <c r="A3"/>
  <c r="B3" i="3"/>
  <c r="A3"/>
  <c r="B3" i="6"/>
  <c r="A3"/>
  <c r="B3" i="2"/>
  <c r="A3"/>
  <c r="E3" l="1"/>
  <c r="E3" i="3"/>
  <c r="E3" i="5"/>
  <c r="F3" i="7"/>
  <c r="E3" i="6"/>
  <c r="E4" i="1"/>
  <c r="E4" i="5" l="1"/>
  <c r="E4" i="3"/>
  <c r="E4" i="2"/>
  <c r="F4" i="7"/>
  <c r="E4" i="6"/>
</calcChain>
</file>

<file path=xl/sharedStrings.xml><?xml version="1.0" encoding="utf-8"?>
<sst xmlns="http://schemas.openxmlformats.org/spreadsheetml/2006/main" count="274" uniqueCount="192">
  <si>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</si>
  <si>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</si>
  <si>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</si>
  <si>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</si>
  <si>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</si>
  <si>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</si>
  <si>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</si>
  <si>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</si>
  <si>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</si>
  <si>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</si>
  <si>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</si>
  <si>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</si>
  <si>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</si>
  <si>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</si>
  <si>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</si>
  <si>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</si>
  <si>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</si>
  <si>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</si>
  <si>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</si>
  <si>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</si>
  <si>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</si>
  <si>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</si>
  <si>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</si>
  <si>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</si>
  <si>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</si>
  <si>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</si>
  <si>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</si>
  <si>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</si>
  <si>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</si>
  <si>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</si>
  <si>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</si>
  <si>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</si>
  <si>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</si>
  <si>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</si>
  <si>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</si>
  <si>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</si>
  <si>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</si>
  <si>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</si>
  <si>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</si>
  <si>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</si>
  <si>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</si>
  <si>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</si>
  <si>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</si>
  <si>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</si>
  <si>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</si>
  <si>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</si>
  <si>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</si>
  <si>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</si>
  <si>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</si>
  <si>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</si>
  <si>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</si>
  <si>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</si>
  <si>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</si>
  <si>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</si>
  <si>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</si>
  <si>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</si>
  <si>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</si>
  <si>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</si>
  <si>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</si>
  <si>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</si>
  <si>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</si>
  <si>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</si>
  <si>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</si>
  <si>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</si>
  <si>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</si>
  <si>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</si>
  <si>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</si>
  <si>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</si>
  <si>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</si>
  <si>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</si>
  <si>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</si>
  <si>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</si>
  <si>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</si>
  <si>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</si>
  <si>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</si>
  <si>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</si>
  <si>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</si>
  <si>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</si>
  <si>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</si>
  <si>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</si>
  <si>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</si>
  <si>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</si>
  <si>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</si>
  <si>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</si>
  <si>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</si>
  <si>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</si>
  <si>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</si>
  <si>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</si>
  <si>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</si>
  <si>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</si>
  <si>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</si>
  <si>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</si>
  <si>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</si>
  <si>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</si>
  <si>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</si>
  <si>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</si>
  <si>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</si>
  <si>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</si>
  <si>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</si>
  <si>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</si>
  <si>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</si>
  <si>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</si>
  <si>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</si>
  <si>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</si>
  <si>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</si>
  <si>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</si>
  <si>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</si>
  <si>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</si>
  <si>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</si>
  <si>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</si>
  <si>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</si>
  <si>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</si>
  <si>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</si>
  <si>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</si>
  <si>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</si>
  <si>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</si>
  <si>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</si>
  <si>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</si>
  <si>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</si>
  <si>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</si>
  <si>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</si>
  <si>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</si>
  <si>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</si>
  <si>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</si>
  <si>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</si>
  <si>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</si>
  <si>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</si>
  <si>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</si>
  <si>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</si>
  <si>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</si>
  <si>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</si>
  <si>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</si>
  <si>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</si>
  <si>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</si>
  <si>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</si>
  <si>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</si>
  <si>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</si>
  <si>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</si>
  <si>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</si>
  <si>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</si>
  <si>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</si>
  <si>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</si>
  <si>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</si>
  <si>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</si>
  <si>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</si>
  <si>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</si>
  <si>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</si>
  <si>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</si>
  <si>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</si>
  <si>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</si>
  <si>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</si>
  <si>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</si>
  <si>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</si>
  <si>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</si>
  <si>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</si>
  <si>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</si>
  <si>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</si>
  <si>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</si>
  <si>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</si>
  <si>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</si>
  <si>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</si>
  <si>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</si>
  <si>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</si>
  <si>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</si>
  <si>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</si>
  <si>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</si>
  <si>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</si>
  <si>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</si>
  <si>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</si>
  <si>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</si>
  <si>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</si>
  <si>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</si>
  <si>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</si>
  <si>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</si>
  <si>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r>
      <t xml:space="preserve">foreign, and maintenance of way.  </t>
    </r>
    <r>
      <rPr>
        <b/>
        <sz val="10"/>
        <color rgb="FF002060"/>
        <rFont val="Arial"/>
        <family val="2"/>
      </rPr>
      <t>Effective December 2, 2019, the</t>
    </r>
  </si>
  <si>
    <t>Year: 2020</t>
  </si>
  <si>
    <t>control between line of road and terminal operations.  This change is</t>
  </si>
  <si>
    <t>reflected in the individual reporting files and consolidated file starting</t>
  </si>
  <si>
    <t>reporting week of December 11, 2019.</t>
  </si>
  <si>
    <t xml:space="preserve">Excludes cars that move through a terminal on run-through trains. </t>
  </si>
  <si>
    <r>
      <t xml:space="preserve">cars.  </t>
    </r>
    <r>
      <rPr>
        <b/>
        <sz val="10"/>
        <color rgb="FF002060"/>
        <rFont val="Arial"/>
        <family val="2"/>
      </rPr>
      <t>Effective December 2, 2019, the definition of arrival and departure,</t>
    </r>
  </si>
  <si>
    <t>which is used to calculate train speed and car dwell, was modified to</t>
  </si>
  <si>
    <t>more clearly define span of control between line of road and terminal</t>
  </si>
  <si>
    <t>operations.  This change is reflected in the individual reporting files and</t>
  </si>
  <si>
    <t>consolidated file starting reporting week of December 11, 2019.</t>
  </si>
  <si>
    <t>Chemical or Allied Products (all STCC 28 commodities not otherwise reported under Ethanol or Fertilizer)</t>
  </si>
  <si>
    <t>6  North Platte West, NE</t>
  </si>
  <si>
    <t>7  Pine Bluff, AR</t>
  </si>
  <si>
    <t>8  Roseville, CA</t>
  </si>
  <si>
    <t>9  Santa Teresa, NM</t>
  </si>
  <si>
    <t>10.      Plan vs. Performance For Grain Shuttle (Or Dedicated Grain Train) Round Trips, By Region, Updated to reflect the month of Oct</t>
  </si>
  <si>
    <t>NR</t>
  </si>
</sst>
</file>

<file path=xl/styles.xml><?xml version="1.0" encoding="utf-8"?>
<styleSheet xmlns="http://schemas.openxmlformats.org/spreadsheetml/2006/main">
  <numFmts count="2">
    <numFmt numFmtId="164" formatCode="#,##0.0"/>
    <numFmt numFmtId="165" formatCode="0.0"/>
  </numFmts>
  <fonts count="19">
    <font>
      <sz val="10"/>
      <name val="Arial"/>
    </font>
    <font>
      <sz val="11"/>
      <color theme="1"/>
      <name val="Calibri"/>
      <family val="2"/>
      <scheme val="minor"/>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4" fillId="0" borderId="0"/>
    <xf numFmtId="0" fontId="5" fillId="3" borderId="26">
      <alignment vertical="center"/>
    </xf>
    <xf numFmtId="0" fontId="6" fillId="0" borderId="0"/>
    <xf numFmtId="0" fontId="2" fillId="0" borderId="0"/>
    <xf numFmtId="0" fontId="18" fillId="0" borderId="0" applyNumberFormat="0" applyFill="0" applyBorder="0" applyAlignment="0" applyProtection="0"/>
    <xf numFmtId="0" fontId="1" fillId="0" borderId="0"/>
  </cellStyleXfs>
  <cellXfs count="179">
    <xf numFmtId="0" fontId="0" fillId="0" borderId="0" xfId="0"/>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3"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5" fillId="0" borderId="0" xfId="0" applyNumberFormat="1" applyFont="1" applyFill="1" applyBorder="1" applyAlignment="1">
      <alignment vertical="top" wrapText="1" readingOrder="1"/>
    </xf>
    <xf numFmtId="0" fontId="14"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3" fontId="6" fillId="0" borderId="2" xfId="0" applyNumberFormat="1" applyFont="1" applyFill="1" applyBorder="1" applyAlignment="1">
      <alignment horizontal="center" vertical="center"/>
    </xf>
    <xf numFmtId="3" fontId="6" fillId="0" borderId="1" xfId="0" applyNumberFormat="1" applyFont="1" applyFill="1" applyBorder="1" applyAlignment="1">
      <alignment horizontal="right" vertical="center" indent="13"/>
    </xf>
    <xf numFmtId="38" fontId="3" fillId="2" borderId="9" xfId="0" applyNumberFormat="1" applyFont="1" applyFill="1" applyBorder="1" applyAlignment="1">
      <alignment horizontal="right" vertical="center" indent="7"/>
    </xf>
    <xf numFmtId="0" fontId="15" fillId="4" borderId="0" xfId="0" quotePrefix="1" applyNumberFormat="1" applyFont="1" applyFill="1" applyBorder="1" applyAlignment="1">
      <alignment horizontal="left" vertical="top" wrapText="1" readingOrder="1"/>
    </xf>
    <xf numFmtId="0" fontId="15" fillId="0" borderId="0" xfId="0" quotePrefix="1" applyNumberFormat="1" applyFont="1" applyFill="1" applyBorder="1" applyAlignment="1">
      <alignment vertical="top" wrapText="1" readingOrder="1"/>
    </xf>
    <xf numFmtId="164" fontId="8" fillId="0" borderId="0" xfId="0" applyNumberFormat="1" applyFont="1" applyBorder="1" applyAlignment="1">
      <alignment horizontal="right" vertical="center"/>
    </xf>
    <xf numFmtId="164" fontId="8" fillId="0" borderId="0" xfId="0" applyNumberFormat="1" applyFont="1" applyBorder="1" applyAlignment="1">
      <alignment horizontal="left" vertical="center"/>
    </xf>
    <xf numFmtId="2" fontId="3" fillId="0" borderId="0" xfId="0" applyNumberFormat="1" applyFont="1" applyBorder="1"/>
    <xf numFmtId="0" fontId="3" fillId="0" borderId="0" xfId="0" applyFont="1" applyBorder="1" applyAlignment="1">
      <alignment wrapText="1"/>
    </xf>
    <xf numFmtId="0" fontId="3" fillId="0" borderId="0" xfId="0" applyFont="1"/>
    <xf numFmtId="4" fontId="3" fillId="0" borderId="0" xfId="0" applyNumberFormat="1" applyFont="1" applyBorder="1"/>
    <xf numFmtId="164" fontId="8" fillId="0" borderId="0" xfId="0" applyNumberFormat="1" applyFont="1" applyFill="1" applyBorder="1" applyAlignment="1">
      <alignment horizontal="center" vertical="center"/>
    </xf>
    <xf numFmtId="164" fontId="8" fillId="0" borderId="0" xfId="0" applyNumberFormat="1" applyFont="1" applyBorder="1" applyAlignment="1">
      <alignment horizontal="center" vertical="top"/>
    </xf>
    <xf numFmtId="164" fontId="8" fillId="0" borderId="0" xfId="0" applyNumberFormat="1" applyFont="1" applyFill="1" applyBorder="1" applyAlignment="1">
      <alignment horizontal="left" vertical="center"/>
    </xf>
    <xf numFmtId="0" fontId="8" fillId="0" borderId="22" xfId="0" applyFont="1" applyFill="1" applyBorder="1" applyAlignment="1">
      <alignment horizontal="right" vertical="center" wrapText="1"/>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0" fontId="6" fillId="0" borderId="1" xfId="0" applyFont="1" applyBorder="1" applyAlignment="1">
      <alignment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8" fillId="0" borderId="0" xfId="0" applyNumberFormat="1" applyFont="1" applyBorder="1" applyAlignment="1">
      <alignment horizontal="left" vertical="top"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Normal" xfId="0" builtinId="0" customBuiltin="1"/>
    <cellStyle name="Normal 2" xfId="3"/>
    <cellStyle name="Normal 3" xfId="4"/>
    <cellStyle name="Normal 3 2" xfId="6"/>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4"/>
  <sheetViews>
    <sheetView showGridLines="0" tabSelected="1" zoomScaleNormal="100" workbookViewId="0">
      <selection sqref="A1:F1"/>
    </sheetView>
  </sheetViews>
  <sheetFormatPr defaultColWidth="9.140625" defaultRowHeight="12.75"/>
  <cols>
    <col min="1" max="1" width="25.7109375" style="4" customWidth="1"/>
    <col min="2" max="5" width="20.7109375" style="4" customWidth="1"/>
    <col min="6" max="6" width="22.28515625" style="4" customWidth="1"/>
    <col min="7" max="16384" width="9.140625" style="4"/>
  </cols>
  <sheetData>
    <row r="1" spans="1:6" ht="39" customHeight="1" thickBot="1">
      <c r="A1" s="153" t="s">
        <v>50</v>
      </c>
      <c r="B1" s="154"/>
      <c r="C1" s="154"/>
      <c r="D1" s="154"/>
      <c r="E1" s="154"/>
      <c r="F1" s="155"/>
    </row>
    <row r="2" spans="1:6" ht="14.25" customHeight="1" thickBot="1">
      <c r="A2" s="10"/>
      <c r="B2" s="2"/>
      <c r="C2" s="2"/>
      <c r="D2" s="2"/>
      <c r="E2" s="2"/>
      <c r="F2" s="3"/>
    </row>
    <row r="3" spans="1:6" ht="15" customHeight="1">
      <c r="A3" s="151" t="s">
        <v>87</v>
      </c>
      <c r="B3" s="156" t="s">
        <v>175</v>
      </c>
      <c r="C3" s="156" t="s">
        <v>59</v>
      </c>
      <c r="D3" s="11" t="s">
        <v>51</v>
      </c>
      <c r="E3" s="12">
        <v>44149</v>
      </c>
    </row>
    <row r="4" spans="1:6" ht="13.5" thickBot="1">
      <c r="A4" s="152"/>
      <c r="B4" s="157"/>
      <c r="C4" s="157"/>
      <c r="D4" s="13" t="s">
        <v>60</v>
      </c>
      <c r="E4" s="14">
        <f>E3+6</f>
        <v>44155</v>
      </c>
    </row>
    <row r="5" spans="1:6" ht="13.5" thickBot="1">
      <c r="A5" s="5"/>
      <c r="B5" s="8"/>
      <c r="C5" s="6"/>
      <c r="D5" s="6"/>
      <c r="E5" s="5"/>
      <c r="F5" s="7"/>
    </row>
    <row r="6" spans="1:6" ht="13.5" customHeight="1" thickBot="1">
      <c r="A6" s="147" t="s">
        <v>111</v>
      </c>
      <c r="B6" s="148"/>
      <c r="C6" s="18"/>
      <c r="D6" s="19"/>
    </row>
    <row r="7" spans="1:6" ht="39" customHeight="1" thickBot="1">
      <c r="A7" s="149"/>
      <c r="B7" s="150"/>
      <c r="C7" s="20"/>
      <c r="D7" s="21"/>
    </row>
    <row r="8" spans="1:6" ht="17.25" customHeight="1">
      <c r="A8" s="91" t="s">
        <v>57</v>
      </c>
      <c r="B8" s="92">
        <v>25.7</v>
      </c>
      <c r="C8" s="9"/>
      <c r="D8" s="9"/>
    </row>
    <row r="9" spans="1:6" ht="21" customHeight="1" thickBot="1">
      <c r="A9" s="93"/>
      <c r="B9" s="93"/>
      <c r="C9" s="9"/>
      <c r="D9" s="9"/>
    </row>
    <row r="10" spans="1:6" ht="41.25" customHeight="1" thickBot="1">
      <c r="A10" s="147" t="s">
        <v>64</v>
      </c>
      <c r="B10" s="148"/>
      <c r="C10" s="15"/>
      <c r="D10" s="16"/>
      <c r="E10" s="5"/>
      <c r="F10" s="16"/>
    </row>
    <row r="11" spans="1:6" ht="15.75" customHeight="1">
      <c r="A11" s="94" t="s">
        <v>0</v>
      </c>
      <c r="B11" s="95">
        <v>32</v>
      </c>
      <c r="C11" s="132" t="s">
        <v>83</v>
      </c>
      <c r="D11" s="143" t="s">
        <v>91</v>
      </c>
      <c r="E11" s="5"/>
      <c r="F11" s="7"/>
    </row>
    <row r="12" spans="1:6">
      <c r="A12" s="96" t="s">
        <v>5</v>
      </c>
      <c r="B12" s="88">
        <v>22.8</v>
      </c>
      <c r="C12" s="134"/>
      <c r="D12" s="143" t="s">
        <v>92</v>
      </c>
      <c r="E12" s="5"/>
      <c r="F12" s="7"/>
    </row>
    <row r="13" spans="1:6">
      <c r="A13" s="96" t="s">
        <v>4</v>
      </c>
      <c r="B13" s="88">
        <v>27.6</v>
      </c>
      <c r="C13" s="134"/>
      <c r="D13" s="143" t="s">
        <v>93</v>
      </c>
      <c r="E13" s="5"/>
      <c r="F13" s="7"/>
    </row>
    <row r="14" spans="1:6">
      <c r="A14" s="96" t="s">
        <v>3</v>
      </c>
      <c r="B14" s="88">
        <v>27.9</v>
      </c>
      <c r="C14" s="134"/>
      <c r="D14" s="143" t="s">
        <v>174</v>
      </c>
      <c r="E14" s="5"/>
      <c r="F14" s="7"/>
    </row>
    <row r="15" spans="1:6">
      <c r="A15" s="90" t="s">
        <v>2</v>
      </c>
      <c r="B15" s="88">
        <v>23.9</v>
      </c>
      <c r="C15" s="134"/>
      <c r="D15" s="142" t="s">
        <v>172</v>
      </c>
      <c r="E15" s="5"/>
      <c r="F15" s="7"/>
    </row>
    <row r="16" spans="1:6">
      <c r="A16" s="96" t="s">
        <v>1</v>
      </c>
      <c r="B16" s="88">
        <v>21.8</v>
      </c>
      <c r="C16" s="134"/>
      <c r="D16" s="142" t="s">
        <v>173</v>
      </c>
      <c r="E16" s="5"/>
      <c r="F16" s="7"/>
    </row>
    <row r="17" spans="1:6">
      <c r="A17" s="96" t="s">
        <v>6</v>
      </c>
      <c r="B17" s="88">
        <v>23.2</v>
      </c>
      <c r="C17" s="134"/>
      <c r="D17" s="142" t="s">
        <v>176</v>
      </c>
      <c r="E17" s="5"/>
      <c r="F17" s="7"/>
    </row>
    <row r="18" spans="1:6" ht="13.5" thickBot="1">
      <c r="A18" s="24"/>
      <c r="B18" s="97"/>
      <c r="C18" s="134"/>
      <c r="D18" s="142" t="s">
        <v>177</v>
      </c>
      <c r="E18" s="5"/>
      <c r="F18" s="7"/>
    </row>
    <row r="19" spans="1:6" ht="13.5" customHeight="1" thickBot="1">
      <c r="A19" s="147" t="s">
        <v>56</v>
      </c>
      <c r="B19" s="148"/>
      <c r="C19" s="18"/>
      <c r="D19" s="142" t="s">
        <v>178</v>
      </c>
    </row>
    <row r="20" spans="1:6" ht="39" customHeight="1" thickBot="1">
      <c r="A20" s="149"/>
      <c r="B20" s="150"/>
      <c r="C20" s="20"/>
      <c r="D20" s="21"/>
    </row>
    <row r="21" spans="1:6" ht="17.25" customHeight="1">
      <c r="A21" s="91" t="s">
        <v>57</v>
      </c>
      <c r="B21" s="92">
        <v>22</v>
      </c>
      <c r="C21" s="9"/>
      <c r="D21" s="9"/>
    </row>
    <row r="22" spans="1:6" ht="21" customHeight="1" thickBot="1">
      <c r="A22" s="93"/>
      <c r="B22" s="93"/>
      <c r="C22" s="9"/>
      <c r="D22" s="9"/>
    </row>
    <row r="23" spans="1:6" ht="49.5" customHeight="1" thickBot="1">
      <c r="A23" s="147" t="s">
        <v>65</v>
      </c>
      <c r="B23" s="148"/>
      <c r="C23" s="20"/>
      <c r="D23" s="21"/>
    </row>
    <row r="24" spans="1:6">
      <c r="A24" s="61" t="s">
        <v>72</v>
      </c>
      <c r="B24" s="88">
        <v>20.3</v>
      </c>
      <c r="C24" s="132" t="s">
        <v>83</v>
      </c>
      <c r="D24" s="145" t="s">
        <v>94</v>
      </c>
    </row>
    <row r="25" spans="1:6">
      <c r="A25" s="62" t="s">
        <v>73</v>
      </c>
      <c r="B25" s="88">
        <v>20.5</v>
      </c>
      <c r="C25" s="15"/>
      <c r="D25" s="145" t="s">
        <v>95</v>
      </c>
    </row>
    <row r="26" spans="1:6">
      <c r="A26" s="62" t="s">
        <v>74</v>
      </c>
      <c r="B26" s="88">
        <v>23.2</v>
      </c>
      <c r="C26" s="135"/>
      <c r="D26" s="145" t="s">
        <v>96</v>
      </c>
    </row>
    <row r="27" spans="1:6">
      <c r="A27" s="62" t="s">
        <v>75</v>
      </c>
      <c r="B27" s="88">
        <v>24.9</v>
      </c>
      <c r="C27" s="136"/>
      <c r="D27" s="145" t="s">
        <v>97</v>
      </c>
    </row>
    <row r="28" spans="1:6">
      <c r="A28" s="62" t="s">
        <v>76</v>
      </c>
      <c r="B28" s="88">
        <v>25.6</v>
      </c>
      <c r="C28" s="137"/>
      <c r="D28" s="145" t="s">
        <v>179</v>
      </c>
    </row>
    <row r="29" spans="1:6">
      <c r="A29" s="62" t="s">
        <v>186</v>
      </c>
      <c r="B29" s="88">
        <v>24</v>
      </c>
      <c r="C29" s="137"/>
      <c r="D29" s="145" t="s">
        <v>98</v>
      </c>
    </row>
    <row r="30" spans="1:6">
      <c r="A30" s="62" t="s">
        <v>187</v>
      </c>
      <c r="B30" s="88">
        <v>22.9</v>
      </c>
      <c r="C30" s="137"/>
      <c r="D30" s="145" t="s">
        <v>180</v>
      </c>
    </row>
    <row r="31" spans="1:6">
      <c r="A31" s="62" t="s">
        <v>188</v>
      </c>
      <c r="B31" s="88">
        <v>26.9</v>
      </c>
      <c r="C31" s="137"/>
      <c r="D31" s="144" t="s">
        <v>181</v>
      </c>
    </row>
    <row r="32" spans="1:6">
      <c r="A32" s="62" t="s">
        <v>189</v>
      </c>
      <c r="B32" s="88">
        <v>11.7</v>
      </c>
      <c r="C32" s="137"/>
      <c r="D32" s="144" t="s">
        <v>182</v>
      </c>
    </row>
    <row r="33" spans="1:4">
      <c r="A33" s="62" t="s">
        <v>77</v>
      </c>
      <c r="B33" s="88">
        <v>22.1</v>
      </c>
      <c r="C33" s="137"/>
      <c r="D33" s="144" t="s">
        <v>183</v>
      </c>
    </row>
    <row r="34" spans="1:4">
      <c r="C34" s="136"/>
      <c r="D34" s="144" t="s">
        <v>184</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1"/>
  <sheetViews>
    <sheetView showGridLines="0" zoomScaleNormal="100" workbookViewId="0">
      <selection sqref="A1:F1"/>
    </sheetView>
  </sheetViews>
  <sheetFormatPr defaultColWidth="9.140625" defaultRowHeight="12.75"/>
  <cols>
    <col min="1" max="1" width="25.7109375" style="4" customWidth="1"/>
    <col min="2" max="4" width="20.7109375" style="4" customWidth="1"/>
    <col min="5" max="5" width="21" style="4" customWidth="1"/>
    <col min="6" max="6" width="15.42578125" style="4" customWidth="1"/>
    <col min="7" max="7" width="22.7109375" style="4" customWidth="1"/>
    <col min="8" max="8" width="15.42578125" style="4" customWidth="1"/>
    <col min="9" max="16384" width="9.140625" style="4"/>
  </cols>
  <sheetData>
    <row r="1" spans="1:7" ht="39" customHeight="1" thickBot="1">
      <c r="A1" s="153" t="s">
        <v>50</v>
      </c>
      <c r="B1" s="154"/>
      <c r="C1" s="154"/>
      <c r="D1" s="154"/>
      <c r="E1" s="154"/>
      <c r="F1" s="155"/>
    </row>
    <row r="2" spans="1:7" ht="14.25" customHeight="1" thickBot="1">
      <c r="A2" s="27"/>
      <c r="B2" s="3"/>
      <c r="C2" s="3"/>
      <c r="D2" s="3"/>
      <c r="E2" s="3"/>
      <c r="F2" s="3"/>
    </row>
    <row r="3" spans="1:7" ht="15" customHeight="1">
      <c r="A3" s="151" t="str">
        <f>'Service Metrics (items 1-2)'!A3</f>
        <v>Railroad: Union Pacific</v>
      </c>
      <c r="B3" s="156" t="str">
        <f>'Service Metrics (items 1-2)'!B3</f>
        <v>Year: 2020</v>
      </c>
      <c r="C3" s="156" t="s">
        <v>59</v>
      </c>
      <c r="D3" s="28" t="s">
        <v>51</v>
      </c>
      <c r="E3" s="12">
        <f>'Service Metrics (items 1-2)'!E3</f>
        <v>44149</v>
      </c>
      <c r="F3" s="3"/>
    </row>
    <row r="4" spans="1:7" ht="15.75" customHeight="1" thickBot="1">
      <c r="A4" s="152"/>
      <c r="B4" s="158"/>
      <c r="C4" s="158"/>
      <c r="D4" s="29" t="s">
        <v>60</v>
      </c>
      <c r="E4" s="30">
        <f>'Service Metrics (items 1-2)'!E4</f>
        <v>44155</v>
      </c>
    </row>
    <row r="5" spans="1:7" ht="28.5" customHeight="1" thickBot="1">
      <c r="A5" s="147" t="s">
        <v>68</v>
      </c>
      <c r="B5" s="148"/>
      <c r="C5" s="98"/>
      <c r="D5" s="99"/>
      <c r="E5" s="99"/>
      <c r="F5" s="99"/>
    </row>
    <row r="6" spans="1:7" ht="12.75" customHeight="1">
      <c r="A6" s="87" t="s">
        <v>8</v>
      </c>
      <c r="B6" s="85">
        <v>20655</v>
      </c>
      <c r="C6" s="99"/>
      <c r="D6" s="138" t="s">
        <v>83</v>
      </c>
      <c r="E6" s="99"/>
      <c r="F6" s="99"/>
    </row>
    <row r="7" spans="1:7" ht="12.75" customHeight="1">
      <c r="A7" s="89" t="s">
        <v>9</v>
      </c>
      <c r="B7" s="86">
        <v>108220</v>
      </c>
      <c r="C7" s="100"/>
      <c r="D7" s="101"/>
      <c r="E7" s="99"/>
      <c r="F7" s="99"/>
    </row>
    <row r="8" spans="1:7" ht="12.75" customHeight="1">
      <c r="A8" s="89" t="s">
        <v>10</v>
      </c>
      <c r="B8" s="86">
        <v>10520</v>
      </c>
      <c r="C8" s="102"/>
      <c r="D8" s="101"/>
      <c r="E8" s="99"/>
      <c r="F8" s="99"/>
    </row>
    <row r="9" spans="1:7" ht="12.75" customHeight="1">
      <c r="A9" s="89" t="s">
        <v>0</v>
      </c>
      <c r="B9" s="86">
        <v>14164</v>
      </c>
      <c r="C9" s="102"/>
      <c r="D9" s="99"/>
      <c r="E9" s="99"/>
      <c r="F9" s="99"/>
      <c r="G9" s="31"/>
    </row>
    <row r="10" spans="1:7" ht="12.75" customHeight="1">
      <c r="A10" s="89" t="s">
        <v>11</v>
      </c>
      <c r="B10" s="86">
        <v>11551</v>
      </c>
      <c r="C10" s="102"/>
      <c r="D10" s="99"/>
      <c r="E10" s="99"/>
      <c r="F10" s="99"/>
      <c r="G10" s="32"/>
    </row>
    <row r="11" spans="1:7" ht="12.75" customHeight="1">
      <c r="A11" s="89" t="s">
        <v>19</v>
      </c>
      <c r="B11" s="86">
        <v>32016</v>
      </c>
      <c r="C11" s="102"/>
      <c r="D11" s="99"/>
      <c r="E11" s="99"/>
      <c r="F11" s="99"/>
    </row>
    <row r="12" spans="1:7" ht="12.75" customHeight="1">
      <c r="A12" s="89" t="s">
        <v>12</v>
      </c>
      <c r="B12" s="86">
        <v>73505</v>
      </c>
      <c r="C12" s="102"/>
      <c r="D12" s="99"/>
      <c r="E12" s="99"/>
      <c r="F12" s="99"/>
    </row>
    <row r="13" spans="1:7" ht="12.75" customHeight="1">
      <c r="A13" s="89" t="s">
        <v>13</v>
      </c>
      <c r="B13" s="86">
        <v>13776</v>
      </c>
      <c r="C13" s="102"/>
      <c r="D13" s="99"/>
      <c r="E13" s="99"/>
      <c r="F13" s="99"/>
    </row>
    <row r="14" spans="1:7" ht="12.75" customHeight="1">
      <c r="A14" s="89" t="s">
        <v>14</v>
      </c>
      <c r="B14" s="86">
        <f>SUM(B6:B13)</f>
        <v>284407</v>
      </c>
      <c r="C14" s="102"/>
      <c r="D14" s="99"/>
      <c r="E14" s="99"/>
      <c r="F14" s="99"/>
    </row>
    <row r="15" spans="1:7" ht="13.5" thickBot="1">
      <c r="A15" s="24"/>
      <c r="B15" s="97"/>
      <c r="C15" s="103"/>
      <c r="D15" s="24"/>
      <c r="E15" s="24"/>
      <c r="F15" s="104"/>
      <c r="G15" s="24"/>
    </row>
    <row r="16" spans="1:7" ht="26.25" customHeight="1" thickBot="1">
      <c r="A16" s="147" t="s">
        <v>58</v>
      </c>
      <c r="B16" s="148"/>
      <c r="C16" s="105"/>
      <c r="D16" s="52"/>
      <c r="E16" s="99"/>
      <c r="F16" s="99"/>
    </row>
    <row r="17" spans="1:8">
      <c r="A17" s="87" t="s">
        <v>15</v>
      </c>
      <c r="B17" s="88">
        <v>15.1</v>
      </c>
      <c r="C17" s="99"/>
      <c r="D17" s="138" t="s">
        <v>83</v>
      </c>
      <c r="E17" s="99"/>
      <c r="F17" s="99"/>
    </row>
    <row r="18" spans="1:8">
      <c r="A18" s="89" t="s">
        <v>16</v>
      </c>
      <c r="B18" s="88">
        <v>5.2</v>
      </c>
      <c r="C18" s="106"/>
      <c r="D18" s="101"/>
      <c r="E18" s="99"/>
      <c r="F18" s="99"/>
    </row>
    <row r="19" spans="1:8">
      <c r="A19" s="89" t="s">
        <v>17</v>
      </c>
      <c r="B19" s="88">
        <v>15.3</v>
      </c>
      <c r="C19" s="106"/>
      <c r="D19" s="101"/>
      <c r="E19" s="99"/>
      <c r="F19" s="99"/>
    </row>
    <row r="20" spans="1:8">
      <c r="A20" s="89" t="s">
        <v>22</v>
      </c>
      <c r="B20" s="88">
        <v>22</v>
      </c>
      <c r="C20" s="107"/>
      <c r="D20" s="101"/>
      <c r="E20" s="99"/>
      <c r="F20" s="99"/>
    </row>
    <row r="21" spans="1:8">
      <c r="A21" s="89" t="s">
        <v>18</v>
      </c>
      <c r="B21" s="88">
        <v>30.3</v>
      </c>
      <c r="C21" s="107"/>
      <c r="D21" s="107"/>
      <c r="E21" s="99"/>
      <c r="F21" s="99"/>
    </row>
    <row r="22" spans="1:8">
      <c r="A22" s="89" t="s">
        <v>52</v>
      </c>
      <c r="B22" s="88">
        <v>14.9</v>
      </c>
      <c r="C22" s="107"/>
      <c r="D22" s="107"/>
      <c r="E22" s="99"/>
      <c r="F22" s="99"/>
    </row>
    <row r="23" spans="1:8" ht="13.5" thickBot="1">
      <c r="A23" s="24"/>
      <c r="B23" s="97"/>
      <c r="C23" s="24"/>
      <c r="D23" s="24"/>
      <c r="E23" s="24"/>
      <c r="F23" s="104"/>
      <c r="G23" s="24"/>
    </row>
    <row r="24" spans="1:8" ht="26.25" customHeight="1" thickBot="1">
      <c r="A24" s="147" t="s">
        <v>112</v>
      </c>
      <c r="B24" s="162"/>
      <c r="C24" s="162"/>
      <c r="D24" s="162"/>
      <c r="E24" s="162"/>
      <c r="F24" s="148"/>
      <c r="G24" s="57"/>
      <c r="H24" s="20"/>
    </row>
    <row r="25" spans="1:8" ht="13.5" thickBot="1">
      <c r="A25" s="167" t="s">
        <v>53</v>
      </c>
      <c r="B25" s="147" t="s">
        <v>66</v>
      </c>
      <c r="C25" s="162"/>
      <c r="D25" s="162"/>
      <c r="E25" s="162"/>
      <c r="F25" s="148"/>
      <c r="G25" s="57"/>
      <c r="H25" s="20"/>
    </row>
    <row r="26" spans="1:8" ht="13.5" thickBot="1">
      <c r="A26" s="168"/>
      <c r="B26" s="167" t="s">
        <v>21</v>
      </c>
      <c r="C26" s="167" t="s">
        <v>102</v>
      </c>
      <c r="D26" s="162" t="s">
        <v>13</v>
      </c>
      <c r="E26" s="148"/>
      <c r="F26" s="163" t="s">
        <v>14</v>
      </c>
    </row>
    <row r="27" spans="1:8" ht="13.5" thickBot="1">
      <c r="A27" s="169"/>
      <c r="B27" s="169"/>
      <c r="C27" s="169"/>
      <c r="D27" s="33" t="s">
        <v>70</v>
      </c>
      <c r="E27" s="33" t="s">
        <v>71</v>
      </c>
      <c r="F27" s="164"/>
    </row>
    <row r="28" spans="1:8">
      <c r="A28" s="108" t="s">
        <v>0</v>
      </c>
      <c r="B28" s="109">
        <v>2</v>
      </c>
      <c r="C28" s="109">
        <v>1</v>
      </c>
      <c r="D28" s="109">
        <v>5</v>
      </c>
      <c r="E28" s="159" t="s">
        <v>90</v>
      </c>
      <c r="F28" s="110">
        <f>SUM(B28:D28)</f>
        <v>8</v>
      </c>
    </row>
    <row r="29" spans="1:8">
      <c r="A29" s="111" t="s">
        <v>5</v>
      </c>
      <c r="B29" s="109">
        <v>4</v>
      </c>
      <c r="C29" s="109">
        <v>1</v>
      </c>
      <c r="D29" s="109">
        <v>6</v>
      </c>
      <c r="E29" s="160"/>
      <c r="F29" s="127">
        <f t="shared" ref="F29:F35" si="0">SUM(B29:D29)</f>
        <v>11</v>
      </c>
    </row>
    <row r="30" spans="1:8">
      <c r="A30" s="111" t="s">
        <v>4</v>
      </c>
      <c r="B30" s="109">
        <v>1</v>
      </c>
      <c r="C30" s="109">
        <v>4</v>
      </c>
      <c r="D30" s="109">
        <v>3</v>
      </c>
      <c r="E30" s="160"/>
      <c r="F30" s="127">
        <f t="shared" si="0"/>
        <v>8</v>
      </c>
    </row>
    <row r="31" spans="1:8">
      <c r="A31" s="111" t="s">
        <v>3</v>
      </c>
      <c r="B31" s="109">
        <v>0</v>
      </c>
      <c r="C31" s="109">
        <v>0</v>
      </c>
      <c r="D31" s="109">
        <v>1</v>
      </c>
      <c r="E31" s="160"/>
      <c r="F31" s="127">
        <f t="shared" si="0"/>
        <v>1</v>
      </c>
    </row>
    <row r="32" spans="1:8">
      <c r="A32" s="111" t="s">
        <v>2</v>
      </c>
      <c r="B32" s="109">
        <v>0</v>
      </c>
      <c r="C32" s="109">
        <v>0</v>
      </c>
      <c r="D32" s="109">
        <v>0</v>
      </c>
      <c r="E32" s="160"/>
      <c r="F32" s="127">
        <f t="shared" si="0"/>
        <v>0</v>
      </c>
    </row>
    <row r="33" spans="1:7">
      <c r="A33" s="111" t="s">
        <v>1</v>
      </c>
      <c r="B33" s="109">
        <v>0</v>
      </c>
      <c r="C33" s="109">
        <v>0</v>
      </c>
      <c r="D33" s="109">
        <v>0</v>
      </c>
      <c r="E33" s="160"/>
      <c r="F33" s="127">
        <f t="shared" si="0"/>
        <v>0</v>
      </c>
    </row>
    <row r="34" spans="1:7">
      <c r="A34" s="111" t="s">
        <v>20</v>
      </c>
      <c r="B34" s="109">
        <v>2</v>
      </c>
      <c r="C34" s="109">
        <v>3</v>
      </c>
      <c r="D34" s="109">
        <v>3</v>
      </c>
      <c r="E34" s="160"/>
      <c r="F34" s="127">
        <f t="shared" si="0"/>
        <v>8</v>
      </c>
    </row>
    <row r="35" spans="1:7">
      <c r="A35" s="111" t="s">
        <v>6</v>
      </c>
      <c r="B35" s="109">
        <v>5</v>
      </c>
      <c r="C35" s="109">
        <v>10</v>
      </c>
      <c r="D35" s="109">
        <v>17</v>
      </c>
      <c r="E35" s="160"/>
      <c r="F35" s="127">
        <f t="shared" si="0"/>
        <v>32</v>
      </c>
    </row>
    <row r="36" spans="1:7">
      <c r="A36" s="111" t="s">
        <v>14</v>
      </c>
      <c r="B36" s="109">
        <f>SUM(B28:B35)</f>
        <v>14</v>
      </c>
      <c r="C36" s="109">
        <f t="shared" ref="C36:F36" si="1">SUM(C28:C35)</f>
        <v>19</v>
      </c>
      <c r="D36" s="109">
        <f t="shared" si="1"/>
        <v>35</v>
      </c>
      <c r="E36" s="161"/>
      <c r="F36" s="109">
        <f t="shared" si="1"/>
        <v>68</v>
      </c>
    </row>
    <row r="37" spans="1:7">
      <c r="A37" s="112"/>
      <c r="B37" s="113"/>
      <c r="C37" s="114"/>
      <c r="D37" s="114"/>
      <c r="E37" s="24"/>
      <c r="F37" s="104"/>
      <c r="G37" s="24"/>
    </row>
    <row r="38" spans="1:7">
      <c r="A38" s="140" t="s">
        <v>83</v>
      </c>
      <c r="B38" s="140" t="s">
        <v>113</v>
      </c>
      <c r="C38" s="115"/>
      <c r="D38" s="115"/>
      <c r="E38" s="116"/>
      <c r="F38" s="117"/>
      <c r="G38" s="24"/>
    </row>
    <row r="39" spans="1:7" ht="13.5" thickBot="1">
      <c r="A39" s="24"/>
      <c r="B39" s="97"/>
      <c r="C39" s="24"/>
      <c r="D39" s="24"/>
      <c r="E39" s="24"/>
      <c r="F39" s="104"/>
      <c r="G39" s="24"/>
    </row>
    <row r="40" spans="1:7" ht="26.25" customHeight="1" thickBot="1">
      <c r="A40" s="147" t="s">
        <v>114</v>
      </c>
      <c r="B40" s="162"/>
      <c r="C40" s="148"/>
      <c r="D40" s="141" t="s">
        <v>83</v>
      </c>
      <c r="E40" s="118"/>
      <c r="F40" s="99"/>
    </row>
    <row r="41" spans="1:7" ht="33.75" customHeight="1" thickBot="1">
      <c r="A41" s="25"/>
      <c r="B41" s="165" t="s">
        <v>101</v>
      </c>
      <c r="C41" s="166"/>
      <c r="D41" s="57"/>
      <c r="E41" s="20"/>
    </row>
    <row r="42" spans="1:7" ht="13.5" thickBot="1">
      <c r="A42" s="26"/>
      <c r="B42" s="35" t="s">
        <v>54</v>
      </c>
      <c r="C42" s="36" t="s">
        <v>55</v>
      </c>
      <c r="D42" s="58"/>
      <c r="E42" s="19"/>
    </row>
    <row r="43" spans="1:7">
      <c r="A43" s="22" t="s">
        <v>0</v>
      </c>
      <c r="B43" s="77">
        <v>35</v>
      </c>
      <c r="C43" s="77">
        <v>2</v>
      </c>
      <c r="D43" s="59"/>
      <c r="E43" s="60"/>
    </row>
    <row r="44" spans="1:7">
      <c r="A44" s="23" t="s">
        <v>15</v>
      </c>
      <c r="B44" s="77">
        <v>42</v>
      </c>
      <c r="C44" s="77">
        <v>35</v>
      </c>
      <c r="D44" s="59"/>
      <c r="E44" s="60"/>
    </row>
    <row r="45" spans="1:7">
      <c r="A45" s="23" t="s">
        <v>16</v>
      </c>
      <c r="B45" s="77">
        <v>69</v>
      </c>
      <c r="C45" s="77">
        <v>32</v>
      </c>
      <c r="D45" s="59"/>
      <c r="E45" s="60"/>
    </row>
    <row r="46" spans="1:7">
      <c r="A46" s="23" t="s">
        <v>22</v>
      </c>
      <c r="B46" s="77">
        <v>37</v>
      </c>
      <c r="C46" s="77">
        <v>3</v>
      </c>
      <c r="D46" s="59"/>
      <c r="E46" s="60"/>
    </row>
    <row r="47" spans="1:7">
      <c r="A47" s="23" t="s">
        <v>18</v>
      </c>
      <c r="B47" s="77">
        <v>24</v>
      </c>
      <c r="C47" s="77">
        <v>31</v>
      </c>
      <c r="D47" s="59"/>
      <c r="E47" s="60"/>
    </row>
    <row r="48" spans="1:7">
      <c r="A48" s="23" t="s">
        <v>17</v>
      </c>
      <c r="B48" s="77">
        <v>70</v>
      </c>
      <c r="C48" s="77">
        <v>22</v>
      </c>
      <c r="D48" s="59"/>
      <c r="E48" s="60"/>
    </row>
    <row r="49" spans="1:5">
      <c r="A49" s="23" t="s">
        <v>100</v>
      </c>
      <c r="B49" s="77">
        <v>40</v>
      </c>
      <c r="C49" s="77">
        <v>15</v>
      </c>
      <c r="D49" s="59"/>
      <c r="E49" s="60"/>
    </row>
    <row r="50" spans="1:5" ht="51">
      <c r="A50" s="146" t="s">
        <v>185</v>
      </c>
      <c r="B50" s="77">
        <v>223</v>
      </c>
      <c r="C50" s="77">
        <v>142</v>
      </c>
      <c r="D50" s="59"/>
      <c r="E50" s="60"/>
    </row>
    <row r="51" spans="1:5">
      <c r="A51" s="23" t="s">
        <v>7</v>
      </c>
      <c r="B51" s="77">
        <v>881</v>
      </c>
      <c r="C51" s="77">
        <v>967</v>
      </c>
      <c r="D51" s="59"/>
      <c r="E51" s="60"/>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1"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sqref="A1:F1"/>
    </sheetView>
  </sheetViews>
  <sheetFormatPr defaultColWidth="9.140625" defaultRowHeight="12.75"/>
  <cols>
    <col min="1" max="1" width="25.7109375" style="4" customWidth="1"/>
    <col min="2" max="4" width="50.7109375" style="4" customWidth="1"/>
    <col min="5" max="5" width="13.28515625" style="4" customWidth="1"/>
    <col min="6" max="16384" width="9.140625" style="4"/>
  </cols>
  <sheetData>
    <row r="1" spans="1:6" ht="48" customHeight="1" thickBot="1">
      <c r="A1" s="170" t="s">
        <v>50</v>
      </c>
      <c r="B1" s="171"/>
      <c r="C1" s="171"/>
      <c r="D1" s="171"/>
      <c r="E1" s="172"/>
      <c r="F1" s="53"/>
    </row>
    <row r="2" spans="1:6" ht="15.75" customHeight="1" thickBot="1"/>
    <row r="3" spans="1:6" ht="15" customHeight="1">
      <c r="A3" s="151" t="str">
        <f>'Service Metrics (items 1-2)'!A3</f>
        <v>Railroad: Union Pacific</v>
      </c>
      <c r="B3" s="156" t="str">
        <f>'Service Metrics (items 1-2)'!B3</f>
        <v>Year: 2020</v>
      </c>
      <c r="C3" s="156" t="s">
        <v>59</v>
      </c>
      <c r="D3" s="28" t="s">
        <v>51</v>
      </c>
      <c r="E3" s="12">
        <f>'Service Metrics (items 1-2)'!E3</f>
        <v>44149</v>
      </c>
    </row>
    <row r="4" spans="1:6" ht="13.5" thickBot="1">
      <c r="A4" s="152"/>
      <c r="B4" s="158"/>
      <c r="C4" s="157"/>
      <c r="D4" s="29" t="s">
        <v>60</v>
      </c>
      <c r="E4" s="30">
        <f>'Service Metrics (items 1-2)'!E4</f>
        <v>44155</v>
      </c>
    </row>
    <row r="5" spans="1:6" ht="13.5" thickBot="1">
      <c r="A5" s="19"/>
      <c r="B5" s="19"/>
      <c r="C5" s="5"/>
    </row>
    <row r="6" spans="1:6" ht="125.25" customHeight="1" thickBot="1">
      <c r="A6" s="173" t="s">
        <v>89</v>
      </c>
      <c r="B6" s="174"/>
      <c r="C6" s="174"/>
      <c r="D6" s="175"/>
    </row>
    <row r="7" spans="1:6" ht="13.5" thickBot="1"/>
    <row r="8" spans="1:6" ht="57" customHeight="1" thickBot="1">
      <c r="A8" s="49" t="s">
        <v>47</v>
      </c>
      <c r="B8" s="49" t="s">
        <v>61</v>
      </c>
      <c r="C8" s="34" t="s">
        <v>62</v>
      </c>
      <c r="D8" s="34" t="s">
        <v>63</v>
      </c>
      <c r="E8" s="20"/>
    </row>
    <row r="9" spans="1:6">
      <c r="A9" s="46" t="s">
        <v>23</v>
      </c>
      <c r="B9" s="1">
        <v>7</v>
      </c>
      <c r="C9" s="1">
        <v>0</v>
      </c>
      <c r="D9" s="1">
        <v>7</v>
      </c>
    </row>
    <row r="10" spans="1:6">
      <c r="A10" s="47" t="s">
        <v>26</v>
      </c>
      <c r="B10" s="128">
        <v>10</v>
      </c>
      <c r="C10" s="128">
        <v>0</v>
      </c>
      <c r="D10" s="128">
        <v>10</v>
      </c>
    </row>
    <row r="11" spans="1:6">
      <c r="A11" s="46" t="s">
        <v>24</v>
      </c>
      <c r="B11" s="1">
        <v>26</v>
      </c>
      <c r="C11" s="1">
        <v>0</v>
      </c>
      <c r="D11" s="1">
        <v>26</v>
      </c>
    </row>
    <row r="12" spans="1:6">
      <c r="A12" s="47" t="s">
        <v>25</v>
      </c>
      <c r="B12" s="128">
        <v>77</v>
      </c>
      <c r="C12" s="128">
        <v>0</v>
      </c>
      <c r="D12" s="128">
        <v>77</v>
      </c>
    </row>
    <row r="13" spans="1:6">
      <c r="A13" s="46" t="s">
        <v>27</v>
      </c>
      <c r="B13" s="1">
        <v>265</v>
      </c>
      <c r="C13" s="1">
        <v>0</v>
      </c>
      <c r="D13" s="1">
        <v>265</v>
      </c>
    </row>
    <row r="14" spans="1:6">
      <c r="A14" s="47" t="s">
        <v>28</v>
      </c>
      <c r="B14" s="128">
        <v>310</v>
      </c>
      <c r="C14" s="128">
        <v>214</v>
      </c>
      <c r="D14" s="128">
        <v>96</v>
      </c>
    </row>
    <row r="15" spans="1:6">
      <c r="A15" s="46" t="s">
        <v>29</v>
      </c>
      <c r="B15" s="1">
        <v>765</v>
      </c>
      <c r="C15" s="1">
        <v>765</v>
      </c>
      <c r="D15" s="1">
        <v>0</v>
      </c>
    </row>
    <row r="16" spans="1:6">
      <c r="A16" s="47" t="s">
        <v>30</v>
      </c>
      <c r="B16" s="128">
        <v>1705</v>
      </c>
      <c r="C16" s="128">
        <v>1415</v>
      </c>
      <c r="D16" s="128">
        <v>290</v>
      </c>
    </row>
    <row r="17" spans="1:7">
      <c r="A17" s="46" t="s">
        <v>31</v>
      </c>
      <c r="B17" s="1">
        <v>2</v>
      </c>
      <c r="C17" s="1">
        <v>0</v>
      </c>
      <c r="D17" s="1">
        <v>2</v>
      </c>
    </row>
    <row r="18" spans="1:7">
      <c r="A18" s="47" t="s">
        <v>32</v>
      </c>
      <c r="B18" s="128">
        <v>776</v>
      </c>
      <c r="C18" s="128">
        <v>546</v>
      </c>
      <c r="D18" s="128">
        <v>230</v>
      </c>
    </row>
    <row r="19" spans="1:7">
      <c r="A19" s="46" t="s">
        <v>33</v>
      </c>
      <c r="B19" s="1">
        <v>308</v>
      </c>
      <c r="C19" s="1">
        <v>272</v>
      </c>
      <c r="D19" s="1">
        <v>36</v>
      </c>
    </row>
    <row r="20" spans="1:7">
      <c r="A20" s="47" t="s">
        <v>34</v>
      </c>
      <c r="B20" s="128">
        <v>26</v>
      </c>
      <c r="C20" s="128">
        <v>0</v>
      </c>
      <c r="D20" s="128">
        <v>26</v>
      </c>
    </row>
    <row r="21" spans="1:7">
      <c r="A21" s="46" t="s">
        <v>35</v>
      </c>
      <c r="B21" s="1">
        <v>1496</v>
      </c>
      <c r="C21" s="1">
        <v>1310</v>
      </c>
      <c r="D21" s="1">
        <v>186</v>
      </c>
    </row>
    <row r="22" spans="1:7">
      <c r="A22" s="47" t="s">
        <v>36</v>
      </c>
      <c r="B22" s="128">
        <v>0</v>
      </c>
      <c r="C22" s="128">
        <v>0</v>
      </c>
      <c r="D22" s="128">
        <v>0</v>
      </c>
    </row>
    <row r="23" spans="1:7">
      <c r="A23" s="46" t="s">
        <v>37</v>
      </c>
      <c r="B23" s="1">
        <v>0</v>
      </c>
      <c r="C23" s="1">
        <v>0</v>
      </c>
      <c r="D23" s="1">
        <v>0</v>
      </c>
    </row>
    <row r="24" spans="1:7">
      <c r="A24" s="47" t="s">
        <v>38</v>
      </c>
      <c r="B24" s="128">
        <v>225</v>
      </c>
      <c r="C24" s="128">
        <v>94</v>
      </c>
      <c r="D24" s="128">
        <v>131</v>
      </c>
    </row>
    <row r="25" spans="1:7">
      <c r="A25" s="46" t="s">
        <v>39</v>
      </c>
      <c r="B25" s="1">
        <v>907</v>
      </c>
      <c r="C25" s="1">
        <v>657</v>
      </c>
      <c r="D25" s="1">
        <v>250</v>
      </c>
    </row>
    <row r="26" spans="1:7">
      <c r="A26" s="47" t="s">
        <v>40</v>
      </c>
      <c r="B26" s="128">
        <v>0</v>
      </c>
      <c r="C26" s="128">
        <v>0</v>
      </c>
      <c r="D26" s="128">
        <v>0</v>
      </c>
    </row>
    <row r="27" spans="1:7">
      <c r="A27" s="46" t="s">
        <v>41</v>
      </c>
      <c r="B27" s="1">
        <v>57</v>
      </c>
      <c r="C27" s="1">
        <v>0</v>
      </c>
      <c r="D27" s="1">
        <v>57</v>
      </c>
      <c r="G27" s="99"/>
    </row>
    <row r="28" spans="1:7">
      <c r="A28" s="47" t="s">
        <v>42</v>
      </c>
      <c r="B28" s="128">
        <v>2</v>
      </c>
      <c r="C28" s="128">
        <v>0</v>
      </c>
      <c r="D28" s="128">
        <v>2</v>
      </c>
    </row>
    <row r="29" spans="1:7">
      <c r="A29" s="46" t="s">
        <v>43</v>
      </c>
      <c r="B29" s="1">
        <v>222</v>
      </c>
      <c r="C29" s="1">
        <v>222</v>
      </c>
      <c r="D29" s="1">
        <v>0</v>
      </c>
    </row>
    <row r="30" spans="1:7">
      <c r="A30" s="47" t="s">
        <v>44</v>
      </c>
      <c r="B30" s="128">
        <v>134</v>
      </c>
      <c r="C30" s="128">
        <v>110</v>
      </c>
      <c r="D30" s="128">
        <v>24</v>
      </c>
    </row>
    <row r="31" spans="1:7">
      <c r="A31" s="46" t="s">
        <v>45</v>
      </c>
      <c r="B31" s="1">
        <v>5</v>
      </c>
      <c r="C31" s="1">
        <v>0</v>
      </c>
      <c r="D31" s="1">
        <v>5</v>
      </c>
    </row>
    <row r="32" spans="1:7">
      <c r="A32" s="50" t="s">
        <v>14</v>
      </c>
      <c r="B32" s="51">
        <f>SUM(B9:B31)</f>
        <v>7325</v>
      </c>
      <c r="C32" s="51">
        <f>SUM(C9:C31)</f>
        <v>5605</v>
      </c>
      <c r="D32" s="51">
        <f>SUM(D9:D31)</f>
        <v>1720</v>
      </c>
    </row>
    <row r="34" spans="1:5">
      <c r="A34" s="133" t="s">
        <v>83</v>
      </c>
      <c r="B34" s="133" t="s">
        <v>84</v>
      </c>
    </row>
    <row r="35" spans="1:5">
      <c r="A35" s="17"/>
      <c r="B35" s="133" t="s">
        <v>85</v>
      </c>
    </row>
    <row r="36" spans="1:5">
      <c r="B36" s="133" t="s">
        <v>86</v>
      </c>
      <c r="C36" s="52"/>
      <c r="D36" s="52"/>
      <c r="E36" s="52"/>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4" customWidth="1"/>
    <col min="2" max="7" width="29.7109375" style="4" customWidth="1"/>
    <col min="8" max="16384" width="9.140625" style="4"/>
  </cols>
  <sheetData>
    <row r="1" spans="1:10" ht="38.25" customHeight="1" thickBot="1">
      <c r="A1" s="170" t="s">
        <v>50</v>
      </c>
      <c r="B1" s="171"/>
      <c r="C1" s="171"/>
      <c r="D1" s="171"/>
      <c r="E1" s="171"/>
      <c r="F1" s="172"/>
      <c r="G1" s="41"/>
    </row>
    <row r="2" spans="1:10" ht="18" customHeight="1" thickBot="1">
      <c r="C2" s="39"/>
    </row>
    <row r="3" spans="1:10">
      <c r="A3" s="151" t="str">
        <f>'Service Metrics (items 1-2)'!A3</f>
        <v>Railroad: Union Pacific</v>
      </c>
      <c r="B3" s="156" t="str">
        <f>'Service Metrics (items 1-2)'!B3</f>
        <v>Year: 2020</v>
      </c>
      <c r="C3" s="156" t="s">
        <v>59</v>
      </c>
      <c r="D3" s="28" t="s">
        <v>51</v>
      </c>
      <c r="E3" s="12">
        <f>'Service Metrics (items 1-2)'!E3</f>
        <v>44149</v>
      </c>
      <c r="F3" s="18"/>
      <c r="G3" s="18"/>
    </row>
    <row r="4" spans="1:10" ht="13.5" thickBot="1">
      <c r="A4" s="152"/>
      <c r="B4" s="158"/>
      <c r="C4" s="158"/>
      <c r="D4" s="29" t="s">
        <v>60</v>
      </c>
      <c r="E4" s="30">
        <f>'Service Metrics (items 1-2)'!E4</f>
        <v>44155</v>
      </c>
      <c r="F4" s="18"/>
      <c r="G4" s="18"/>
    </row>
    <row r="5" spans="1:10" ht="13.5" thickBot="1">
      <c r="C5" s="39"/>
    </row>
    <row r="6" spans="1:10" ht="48.75" customHeight="1" thickBot="1">
      <c r="A6" s="173" t="s">
        <v>88</v>
      </c>
      <c r="B6" s="174"/>
      <c r="C6" s="174"/>
      <c r="D6" s="174"/>
      <c r="E6" s="174"/>
      <c r="F6" s="178"/>
      <c r="H6" s="5"/>
      <c r="I6" s="5"/>
      <c r="J6" s="5"/>
    </row>
    <row r="7" spans="1:10" ht="13.5" thickBot="1">
      <c r="C7" s="39"/>
      <c r="H7" s="5"/>
      <c r="I7" s="5"/>
      <c r="J7" s="5"/>
    </row>
    <row r="8" spans="1:10" ht="26.25" thickBot="1">
      <c r="A8" s="42" t="s">
        <v>47</v>
      </c>
      <c r="B8" s="43" t="s">
        <v>103</v>
      </c>
      <c r="C8" s="44" t="s">
        <v>104</v>
      </c>
      <c r="D8" s="43" t="s">
        <v>106</v>
      </c>
      <c r="E8" s="45" t="s">
        <v>105</v>
      </c>
      <c r="H8" s="82"/>
      <c r="I8" s="82"/>
      <c r="J8" s="5"/>
    </row>
    <row r="9" spans="1:10" ht="15">
      <c r="A9" s="83" t="s">
        <v>23</v>
      </c>
      <c r="B9" s="84">
        <v>208</v>
      </c>
      <c r="C9" s="84">
        <v>9</v>
      </c>
      <c r="D9" s="84">
        <v>68</v>
      </c>
      <c r="E9" s="84">
        <v>0</v>
      </c>
      <c r="F9" s="52"/>
      <c r="G9" s="24"/>
      <c r="H9" s="78"/>
      <c r="I9" s="79"/>
      <c r="J9" s="5"/>
    </row>
    <row r="10" spans="1:10" ht="15">
      <c r="A10" s="47" t="s">
        <v>26</v>
      </c>
      <c r="B10" s="54">
        <v>6</v>
      </c>
      <c r="C10" s="54">
        <v>2</v>
      </c>
      <c r="D10" s="54">
        <v>3</v>
      </c>
      <c r="E10" s="54">
        <v>0</v>
      </c>
      <c r="F10" s="52"/>
      <c r="G10" s="24"/>
      <c r="H10" s="78"/>
      <c r="I10" s="79"/>
      <c r="J10" s="5"/>
    </row>
    <row r="11" spans="1:10">
      <c r="A11" s="46" t="s">
        <v>24</v>
      </c>
      <c r="B11" s="129">
        <v>6</v>
      </c>
      <c r="C11" s="129">
        <v>8</v>
      </c>
      <c r="D11" s="129">
        <v>3</v>
      </c>
      <c r="E11" s="129">
        <v>0</v>
      </c>
      <c r="F11" s="52"/>
      <c r="G11" s="24"/>
      <c r="H11" s="80"/>
      <c r="I11" s="81"/>
      <c r="J11" s="5"/>
    </row>
    <row r="12" spans="1:10" ht="15">
      <c r="A12" s="47" t="s">
        <v>25</v>
      </c>
      <c r="B12" s="54">
        <v>7</v>
      </c>
      <c r="C12" s="54">
        <v>1</v>
      </c>
      <c r="D12" s="54">
        <v>2</v>
      </c>
      <c r="E12" s="54">
        <v>0</v>
      </c>
      <c r="F12" s="52"/>
      <c r="G12" s="24"/>
      <c r="H12" s="80"/>
      <c r="I12" s="79"/>
    </row>
    <row r="13" spans="1:10" ht="15">
      <c r="A13" s="46" t="s">
        <v>27</v>
      </c>
      <c r="B13" s="129">
        <v>280</v>
      </c>
      <c r="C13" s="129">
        <v>166</v>
      </c>
      <c r="D13" s="129">
        <v>44</v>
      </c>
      <c r="E13" s="129">
        <v>0</v>
      </c>
      <c r="F13" s="52"/>
      <c r="G13" s="24"/>
      <c r="H13" s="80"/>
      <c r="I13" s="79"/>
    </row>
    <row r="14" spans="1:10" ht="15">
      <c r="A14" s="47" t="s">
        <v>28</v>
      </c>
      <c r="B14" s="54">
        <v>103</v>
      </c>
      <c r="C14" s="54">
        <v>54</v>
      </c>
      <c r="D14" s="54">
        <v>7</v>
      </c>
      <c r="E14" s="54">
        <v>0</v>
      </c>
      <c r="F14" s="52"/>
      <c r="G14" s="24"/>
      <c r="H14" s="80"/>
      <c r="I14" s="79"/>
    </row>
    <row r="15" spans="1:10" ht="15">
      <c r="A15" s="46" t="s">
        <v>29</v>
      </c>
      <c r="B15" s="129">
        <v>455</v>
      </c>
      <c r="C15" s="129">
        <v>190</v>
      </c>
      <c r="D15" s="129">
        <v>16</v>
      </c>
      <c r="E15" s="129">
        <v>0</v>
      </c>
      <c r="F15" s="52"/>
      <c r="G15" s="24"/>
      <c r="H15" s="80"/>
      <c r="I15" s="79"/>
    </row>
    <row r="16" spans="1:10" ht="15">
      <c r="A16" s="47" t="s">
        <v>30</v>
      </c>
      <c r="B16" s="54">
        <v>297</v>
      </c>
      <c r="C16" s="54">
        <v>140</v>
      </c>
      <c r="D16" s="54">
        <v>58</v>
      </c>
      <c r="E16" s="54">
        <v>10</v>
      </c>
      <c r="F16" s="52"/>
      <c r="G16" s="24"/>
      <c r="H16" s="80"/>
      <c r="I16" s="79"/>
    </row>
    <row r="17" spans="1:9" ht="15">
      <c r="A17" s="46" t="s">
        <v>31</v>
      </c>
      <c r="B17" s="129">
        <v>10</v>
      </c>
      <c r="C17" s="129">
        <v>0</v>
      </c>
      <c r="D17" s="129">
        <v>0</v>
      </c>
      <c r="E17" s="129">
        <v>0</v>
      </c>
      <c r="F17" s="52"/>
      <c r="G17" s="24"/>
      <c r="H17" s="80"/>
      <c r="I17" s="79"/>
    </row>
    <row r="18" spans="1:9" ht="15">
      <c r="A18" s="47" t="s">
        <v>32</v>
      </c>
      <c r="B18" s="54">
        <v>229</v>
      </c>
      <c r="C18" s="54">
        <v>86</v>
      </c>
      <c r="D18" s="54">
        <v>6</v>
      </c>
      <c r="E18" s="54">
        <v>0</v>
      </c>
      <c r="F18" s="52"/>
      <c r="G18" s="24"/>
      <c r="H18" s="80"/>
      <c r="I18" s="79"/>
    </row>
    <row r="19" spans="1:9" ht="15">
      <c r="A19" s="46" t="s">
        <v>33</v>
      </c>
      <c r="B19" s="129">
        <v>123</v>
      </c>
      <c r="C19" s="129">
        <v>20</v>
      </c>
      <c r="D19" s="129">
        <v>110</v>
      </c>
      <c r="E19" s="129">
        <v>0</v>
      </c>
      <c r="F19" s="52"/>
      <c r="G19" s="24"/>
      <c r="H19" s="80"/>
      <c r="I19" s="79"/>
    </row>
    <row r="20" spans="1:9" ht="15">
      <c r="A20" s="47" t="s">
        <v>34</v>
      </c>
      <c r="B20" s="54">
        <v>72</v>
      </c>
      <c r="C20" s="54">
        <v>18</v>
      </c>
      <c r="D20" s="54">
        <v>13</v>
      </c>
      <c r="E20" s="54">
        <v>0</v>
      </c>
      <c r="F20" s="52"/>
      <c r="G20" s="24"/>
      <c r="H20" s="80"/>
      <c r="I20" s="79"/>
    </row>
    <row r="21" spans="1:9">
      <c r="A21" s="46" t="s">
        <v>35</v>
      </c>
      <c r="B21" s="129">
        <v>697</v>
      </c>
      <c r="C21" s="129">
        <v>157</v>
      </c>
      <c r="D21" s="129">
        <v>293</v>
      </c>
      <c r="E21" s="129">
        <v>2</v>
      </c>
      <c r="F21" s="52"/>
      <c r="G21" s="24"/>
      <c r="H21" s="80"/>
      <c r="I21" s="81"/>
    </row>
    <row r="22" spans="1:9">
      <c r="A22" s="47" t="s">
        <v>36</v>
      </c>
      <c r="B22" s="54">
        <v>0</v>
      </c>
      <c r="C22" s="54">
        <v>0</v>
      </c>
      <c r="D22" s="54">
        <v>0</v>
      </c>
      <c r="E22" s="54">
        <v>0</v>
      </c>
      <c r="F22" s="52"/>
      <c r="G22" s="24"/>
      <c r="H22" s="80"/>
      <c r="I22" s="81"/>
    </row>
    <row r="23" spans="1:9" ht="15">
      <c r="A23" s="46" t="s">
        <v>37</v>
      </c>
      <c r="B23" s="129">
        <v>0</v>
      </c>
      <c r="C23" s="129">
        <v>0</v>
      </c>
      <c r="D23" s="129">
        <v>0</v>
      </c>
      <c r="E23" s="129">
        <v>0</v>
      </c>
      <c r="F23" s="52"/>
      <c r="G23" s="24"/>
      <c r="H23" s="80"/>
      <c r="I23" s="79"/>
    </row>
    <row r="24" spans="1:9" ht="15">
      <c r="A24" s="47" t="s">
        <v>38</v>
      </c>
      <c r="B24" s="54">
        <v>153</v>
      </c>
      <c r="C24" s="54">
        <v>22</v>
      </c>
      <c r="D24" s="54">
        <v>10</v>
      </c>
      <c r="E24" s="54">
        <v>0</v>
      </c>
      <c r="F24" s="52"/>
      <c r="G24" s="24"/>
      <c r="H24" s="80"/>
      <c r="I24" s="79"/>
    </row>
    <row r="25" spans="1:9" ht="15">
      <c r="A25" s="46" t="s">
        <v>39</v>
      </c>
      <c r="B25" s="129">
        <v>28</v>
      </c>
      <c r="C25" s="129">
        <v>26</v>
      </c>
      <c r="D25" s="129">
        <v>7</v>
      </c>
      <c r="E25" s="129">
        <v>0</v>
      </c>
      <c r="F25" s="52"/>
      <c r="G25" s="24"/>
      <c r="H25" s="80"/>
      <c r="I25" s="79"/>
    </row>
    <row r="26" spans="1:9" ht="15">
      <c r="A26" s="47" t="s">
        <v>40</v>
      </c>
      <c r="B26" s="54">
        <v>0</v>
      </c>
      <c r="C26" s="54">
        <v>0</v>
      </c>
      <c r="D26" s="54">
        <v>0</v>
      </c>
      <c r="E26" s="54">
        <v>0</v>
      </c>
      <c r="F26" s="52"/>
      <c r="G26" s="24"/>
      <c r="H26" s="80"/>
      <c r="I26" s="79"/>
    </row>
    <row r="27" spans="1:9" ht="15">
      <c r="A27" s="46" t="s">
        <v>41</v>
      </c>
      <c r="B27" s="129">
        <v>113</v>
      </c>
      <c r="C27" s="129">
        <v>49</v>
      </c>
      <c r="D27" s="129">
        <v>21</v>
      </c>
      <c r="E27" s="129">
        <v>15</v>
      </c>
      <c r="F27" s="52"/>
      <c r="G27" s="24"/>
      <c r="H27" s="80"/>
      <c r="I27" s="79"/>
    </row>
    <row r="28" spans="1:9" ht="15">
      <c r="A28" s="47" t="s">
        <v>42</v>
      </c>
      <c r="B28" s="54">
        <v>0</v>
      </c>
      <c r="C28" s="54">
        <v>0</v>
      </c>
      <c r="D28" s="54">
        <v>0</v>
      </c>
      <c r="E28" s="54">
        <v>0</v>
      </c>
      <c r="F28" s="52"/>
      <c r="G28" s="24"/>
      <c r="H28" s="80"/>
      <c r="I28" s="79"/>
    </row>
    <row r="29" spans="1:9" ht="15">
      <c r="A29" s="46" t="s">
        <v>43</v>
      </c>
      <c r="B29" s="129">
        <v>19</v>
      </c>
      <c r="C29" s="129">
        <v>2</v>
      </c>
      <c r="D29" s="129">
        <v>8</v>
      </c>
      <c r="E29" s="129">
        <v>0</v>
      </c>
      <c r="F29" s="52"/>
      <c r="G29" s="24"/>
      <c r="H29" s="80"/>
      <c r="I29" s="79"/>
    </row>
    <row r="30" spans="1:9">
      <c r="A30" s="47" t="s">
        <v>44</v>
      </c>
      <c r="B30" s="54">
        <v>57</v>
      </c>
      <c r="C30" s="54">
        <v>4</v>
      </c>
      <c r="D30" s="54">
        <v>14</v>
      </c>
      <c r="E30" s="54">
        <v>0</v>
      </c>
      <c r="F30" s="52"/>
      <c r="G30" s="24"/>
      <c r="H30" s="24"/>
      <c r="I30" s="24"/>
    </row>
    <row r="31" spans="1:9">
      <c r="A31" s="46" t="s">
        <v>45</v>
      </c>
      <c r="B31" s="129">
        <v>14</v>
      </c>
      <c r="C31" s="129">
        <v>4</v>
      </c>
      <c r="D31" s="129">
        <v>12</v>
      </c>
      <c r="E31" s="129">
        <v>0</v>
      </c>
      <c r="F31" s="52"/>
      <c r="G31" s="24"/>
      <c r="H31" s="24"/>
      <c r="I31" s="24"/>
    </row>
    <row r="32" spans="1:9">
      <c r="A32" s="48" t="s">
        <v>46</v>
      </c>
      <c r="B32" s="55">
        <f>SUM(B9:B31)</f>
        <v>2877</v>
      </c>
      <c r="C32" s="55">
        <f t="shared" ref="C32:E32" si="0">SUM(C9:C31)</f>
        <v>958</v>
      </c>
      <c r="D32" s="55">
        <f t="shared" si="0"/>
        <v>695</v>
      </c>
      <c r="E32" s="55">
        <f t="shared" si="0"/>
        <v>27</v>
      </c>
      <c r="F32" s="24"/>
      <c r="G32" s="24"/>
      <c r="H32" s="24"/>
      <c r="I32" s="24"/>
    </row>
    <row r="33" spans="1:7">
      <c r="A33" s="56" t="s">
        <v>99</v>
      </c>
      <c r="B33" s="24"/>
      <c r="C33" s="37"/>
      <c r="D33" s="24"/>
      <c r="E33" s="24"/>
      <c r="F33" s="24"/>
      <c r="G33" s="24"/>
    </row>
    <row r="34" spans="1:7">
      <c r="A34" s="133" t="s">
        <v>83</v>
      </c>
      <c r="B34" s="176" t="s">
        <v>126</v>
      </c>
      <c r="C34" s="177"/>
      <c r="D34" s="177"/>
      <c r="E34" s="177"/>
      <c r="F34" s="177"/>
      <c r="G34" s="24"/>
    </row>
    <row r="35" spans="1:7">
      <c r="A35" s="17"/>
      <c r="B35" s="177"/>
      <c r="C35" s="177"/>
      <c r="D35" s="177"/>
      <c r="E35" s="177"/>
      <c r="F35" s="177"/>
      <c r="G35" s="24"/>
    </row>
    <row r="36" spans="1:7">
      <c r="B36" s="177"/>
      <c r="C36" s="177"/>
      <c r="D36" s="177"/>
      <c r="E36" s="177"/>
      <c r="F36" s="177"/>
      <c r="G36" s="24"/>
    </row>
    <row r="37" spans="1:7">
      <c r="A37" s="24"/>
      <c r="B37" s="177"/>
      <c r="C37" s="177"/>
      <c r="D37" s="177"/>
      <c r="E37" s="177"/>
      <c r="F37" s="177"/>
      <c r="G37" s="24"/>
    </row>
    <row r="38" spans="1:7">
      <c r="B38" s="177"/>
      <c r="C38" s="177"/>
      <c r="D38" s="177"/>
      <c r="E38" s="177"/>
      <c r="F38" s="177"/>
    </row>
    <row r="39" spans="1:7">
      <c r="B39" s="177"/>
      <c r="C39" s="177"/>
      <c r="D39" s="177"/>
      <c r="E39" s="177"/>
      <c r="F39" s="177"/>
    </row>
    <row r="40" spans="1:7">
      <c r="B40" s="177"/>
      <c r="C40" s="177"/>
      <c r="D40" s="177"/>
      <c r="E40" s="177"/>
      <c r="F40" s="177"/>
    </row>
    <row r="41" spans="1:7">
      <c r="B41" s="177"/>
      <c r="C41" s="177"/>
      <c r="D41" s="177"/>
      <c r="E41" s="177"/>
      <c r="F41" s="177"/>
    </row>
    <row r="42" spans="1:7">
      <c r="B42" s="177"/>
      <c r="C42" s="177"/>
      <c r="D42" s="177"/>
      <c r="E42" s="177"/>
      <c r="F42" s="177"/>
    </row>
    <row r="43" spans="1:7">
      <c r="B43" s="177"/>
      <c r="C43" s="177"/>
      <c r="D43" s="177"/>
      <c r="E43" s="177"/>
      <c r="F43" s="177"/>
    </row>
    <row r="44" spans="1:7">
      <c r="B44" s="177"/>
      <c r="C44" s="177"/>
      <c r="D44" s="177"/>
      <c r="E44" s="177"/>
      <c r="F44" s="177"/>
    </row>
    <row r="45" spans="1:7">
      <c r="B45" s="177"/>
      <c r="C45" s="177"/>
      <c r="D45" s="177"/>
      <c r="E45" s="177"/>
      <c r="F45" s="177"/>
    </row>
    <row r="46" spans="1:7">
      <c r="B46" s="177"/>
      <c r="C46" s="177"/>
      <c r="D46" s="177"/>
      <c r="E46" s="177"/>
      <c r="F46" s="177"/>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ColWidth="9.140625" defaultRowHeight="12.75"/>
  <cols>
    <col min="1" max="1" width="22.28515625" style="4" customWidth="1"/>
    <col min="2" max="2" width="23.140625" style="4" customWidth="1"/>
    <col min="3" max="3" width="24.28515625" style="4" customWidth="1"/>
    <col min="4" max="4" width="18.140625" style="4" customWidth="1"/>
    <col min="5" max="5" width="26" style="4" customWidth="1"/>
    <col min="6" max="6" width="10.5703125" style="4" customWidth="1"/>
    <col min="7" max="16384" width="9.140625" style="4"/>
  </cols>
  <sheetData>
    <row r="1" spans="1:7" ht="36" customHeight="1" thickBot="1">
      <c r="A1" s="170" t="s">
        <v>50</v>
      </c>
      <c r="B1" s="171"/>
      <c r="C1" s="171"/>
      <c r="D1" s="171"/>
      <c r="E1" s="171"/>
      <c r="F1" s="171"/>
      <c r="G1" s="172"/>
    </row>
    <row r="2" spans="1:7" ht="16.5" customHeight="1" thickBot="1"/>
    <row r="3" spans="1:7">
      <c r="A3" s="151" t="str">
        <f>'Service Metrics (items 1-2)'!A3</f>
        <v>Railroad: Union Pacific</v>
      </c>
      <c r="B3" s="156" t="str">
        <f>'Service Metrics (items 1-2)'!B3</f>
        <v>Year: 2020</v>
      </c>
      <c r="C3" s="156" t="s">
        <v>59</v>
      </c>
      <c r="D3" s="28" t="s">
        <v>51</v>
      </c>
      <c r="E3" s="12">
        <f>'Service Metrics (items 1-2)'!E3</f>
        <v>44149</v>
      </c>
      <c r="F3" s="18"/>
    </row>
    <row r="4" spans="1:7" ht="13.5" thickBot="1">
      <c r="A4" s="152"/>
      <c r="B4" s="158"/>
      <c r="C4" s="158"/>
      <c r="D4" s="29" t="s">
        <v>60</v>
      </c>
      <c r="E4" s="30">
        <f>'Service Metrics (items 1-2)'!E4</f>
        <v>44155</v>
      </c>
      <c r="F4" s="18"/>
    </row>
    <row r="5" spans="1:7" ht="13.5" thickBot="1"/>
    <row r="6" spans="1:7" ht="36.75" customHeight="1" thickBot="1">
      <c r="A6" s="147" t="s">
        <v>107</v>
      </c>
      <c r="B6" s="162"/>
      <c r="C6" s="148"/>
    </row>
    <row r="7" spans="1:7" ht="57.75" customHeight="1" thickBot="1">
      <c r="A7" s="119" t="s">
        <v>67</v>
      </c>
      <c r="B7" s="125" t="s">
        <v>109</v>
      </c>
      <c r="C7" s="120" t="s">
        <v>108</v>
      </c>
      <c r="D7" s="139" t="s">
        <v>83</v>
      </c>
      <c r="E7" s="176" t="s">
        <v>150</v>
      </c>
      <c r="F7" s="177"/>
      <c r="G7" s="177"/>
    </row>
    <row r="8" spans="1:7" ht="12.75" customHeight="1">
      <c r="A8" s="122" t="s">
        <v>48</v>
      </c>
      <c r="B8" s="123">
        <v>10.3</v>
      </c>
      <c r="C8" s="71">
        <v>10.5</v>
      </c>
      <c r="E8" s="177"/>
      <c r="F8" s="177"/>
      <c r="G8" s="177"/>
    </row>
    <row r="9" spans="1:7" ht="12.75" customHeight="1">
      <c r="A9" s="124" t="s">
        <v>49</v>
      </c>
      <c r="B9" s="123">
        <v>3.4</v>
      </c>
      <c r="C9" s="71">
        <v>3.6</v>
      </c>
      <c r="E9" s="177"/>
      <c r="F9" s="177"/>
      <c r="G9" s="177"/>
    </row>
    <row r="10" spans="1:7">
      <c r="A10" s="124" t="s">
        <v>13</v>
      </c>
      <c r="B10" s="123">
        <v>1</v>
      </c>
      <c r="C10" s="71" t="s">
        <v>191</v>
      </c>
      <c r="E10" s="73"/>
      <c r="F10" s="73"/>
      <c r="G10" s="73"/>
    </row>
    <row r="11" spans="1:7">
      <c r="A11" s="99"/>
      <c r="B11" s="99"/>
      <c r="C11" s="99"/>
    </row>
    <row r="12" spans="1:7">
      <c r="A12" s="99"/>
      <c r="B12" s="99"/>
      <c r="C12" s="37"/>
      <c r="D12" s="24"/>
      <c r="F12" s="24"/>
    </row>
    <row r="13" spans="1:7" ht="13.5" thickBot="1">
      <c r="A13" s="99"/>
      <c r="B13" s="99"/>
      <c r="C13" s="99"/>
    </row>
    <row r="14" spans="1:7" ht="42.75" customHeight="1" thickBot="1">
      <c r="A14" s="147" t="s">
        <v>190</v>
      </c>
      <c r="B14" s="162"/>
      <c r="C14" s="148"/>
      <c r="D14" s="64"/>
      <c r="E14" s="64"/>
      <c r="F14" s="64"/>
    </row>
    <row r="15" spans="1:7" ht="39" customHeight="1">
      <c r="A15" s="67" t="s">
        <v>69</v>
      </c>
      <c r="B15" s="68" t="s">
        <v>122</v>
      </c>
      <c r="C15" s="69" t="s">
        <v>121</v>
      </c>
      <c r="D15" s="139" t="s">
        <v>83</v>
      </c>
      <c r="E15" s="176" t="s">
        <v>127</v>
      </c>
      <c r="F15" s="176"/>
      <c r="G15" s="176"/>
    </row>
    <row r="16" spans="1:7">
      <c r="A16" s="70" t="s">
        <v>78</v>
      </c>
      <c r="B16" s="63">
        <v>4.2</v>
      </c>
      <c r="C16" s="71">
        <v>2.5</v>
      </c>
      <c r="E16" s="176"/>
      <c r="F16" s="176"/>
      <c r="G16" s="176"/>
    </row>
    <row r="17" spans="1:7">
      <c r="A17" s="70" t="s">
        <v>79</v>
      </c>
      <c r="B17" s="63">
        <v>3</v>
      </c>
      <c r="C17" s="71">
        <v>2.5</v>
      </c>
      <c r="D17" s="17"/>
      <c r="E17" s="176"/>
      <c r="F17" s="176"/>
      <c r="G17" s="176"/>
    </row>
    <row r="18" spans="1:7">
      <c r="A18" s="70" t="s">
        <v>80</v>
      </c>
      <c r="B18" s="63">
        <v>3.3</v>
      </c>
      <c r="C18" s="71">
        <v>2.5</v>
      </c>
      <c r="E18" s="176"/>
      <c r="F18" s="176"/>
      <c r="G18" s="176"/>
    </row>
    <row r="19" spans="1:7">
      <c r="A19" s="70" t="s">
        <v>81</v>
      </c>
      <c r="B19" s="63">
        <v>2</v>
      </c>
      <c r="C19" s="71">
        <v>1.5</v>
      </c>
      <c r="E19" s="176"/>
      <c r="F19" s="176"/>
      <c r="G19" s="176"/>
    </row>
    <row r="20" spans="1:7">
      <c r="A20" s="70" t="s">
        <v>82</v>
      </c>
      <c r="B20" s="63">
        <v>2.5</v>
      </c>
      <c r="C20" s="71">
        <v>2</v>
      </c>
      <c r="E20" s="176"/>
      <c r="F20" s="176"/>
      <c r="G20" s="176"/>
    </row>
    <row r="21" spans="1:7">
      <c r="A21" s="70" t="s">
        <v>120</v>
      </c>
      <c r="B21" s="63">
        <v>3.1</v>
      </c>
      <c r="C21" s="71">
        <v>2.5</v>
      </c>
      <c r="E21" s="176"/>
      <c r="F21" s="176"/>
      <c r="G21" s="176"/>
    </row>
    <row r="22" spans="1:7">
      <c r="A22" s="65"/>
      <c r="B22" s="66"/>
      <c r="C22" s="66"/>
      <c r="E22" s="176"/>
      <c r="F22" s="176"/>
      <c r="G22" s="176"/>
    </row>
    <row r="23" spans="1:7">
      <c r="E23" s="176"/>
      <c r="F23" s="176"/>
      <c r="G23" s="176"/>
    </row>
    <row r="24" spans="1:7" ht="14.25">
      <c r="A24" s="75" t="s">
        <v>149</v>
      </c>
      <c r="B24" s="75"/>
      <c r="C24" s="75"/>
      <c r="D24" s="75"/>
      <c r="E24" s="75"/>
      <c r="F24" s="75"/>
      <c r="G24" s="75"/>
    </row>
    <row r="25" spans="1:7" ht="12.75" customHeight="1">
      <c r="A25" s="75"/>
      <c r="B25" s="75"/>
      <c r="C25" s="75"/>
      <c r="D25" s="75"/>
      <c r="E25" s="75"/>
      <c r="F25" s="75"/>
      <c r="G25" s="75"/>
    </row>
    <row r="26" spans="1:7" ht="14.25">
      <c r="G26" s="75"/>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sqref="A1:G1"/>
    </sheetView>
  </sheetViews>
  <sheetFormatPr defaultColWidth="9.140625" defaultRowHeight="12.75"/>
  <cols>
    <col min="1" max="1" width="1" style="4" customWidth="1"/>
    <col min="2" max="2" width="42.140625" style="4" customWidth="1"/>
    <col min="3" max="3" width="13.5703125" style="4" customWidth="1"/>
    <col min="4" max="4" width="16.28515625" style="4" customWidth="1"/>
    <col min="5" max="5" width="27.28515625" style="4" customWidth="1"/>
    <col min="6" max="6" width="26" style="4" customWidth="1"/>
    <col min="7" max="7" width="10.5703125" style="4" customWidth="1"/>
    <col min="8" max="8" width="10.28515625" style="4" customWidth="1"/>
    <col min="9" max="16384" width="9.140625" style="4"/>
  </cols>
  <sheetData>
    <row r="1" spans="1:8" ht="36" customHeight="1" thickBot="1">
      <c r="A1" s="99"/>
      <c r="B1" s="170" t="s">
        <v>50</v>
      </c>
      <c r="C1" s="171"/>
      <c r="D1" s="171"/>
      <c r="E1" s="171"/>
      <c r="F1" s="171"/>
      <c r="G1" s="172"/>
    </row>
    <row r="2" spans="1:8" ht="16.5" customHeight="1" thickBot="1"/>
    <row r="3" spans="1:8">
      <c r="B3" s="151" t="str">
        <f>'Service Metrics (items 1-2)'!A3</f>
        <v>Railroad: Union Pacific</v>
      </c>
      <c r="C3" s="156" t="str">
        <f>'Service Metrics (items 1-2)'!B3</f>
        <v>Year: 2020</v>
      </c>
      <c r="D3" s="156" t="s">
        <v>59</v>
      </c>
      <c r="E3" s="126" t="s">
        <v>51</v>
      </c>
      <c r="F3" s="12">
        <f>'Service Metrics (items 1-2)'!E3+1</f>
        <v>44150</v>
      </c>
      <c r="G3" s="18"/>
    </row>
    <row r="4" spans="1:8" ht="13.5" thickBot="1">
      <c r="B4" s="152"/>
      <c r="C4" s="158"/>
      <c r="D4" s="158"/>
      <c r="E4" s="29" t="s">
        <v>60</v>
      </c>
      <c r="F4" s="30">
        <f>'Service Metrics (items 1-2)'!E4+1</f>
        <v>44156</v>
      </c>
      <c r="G4" s="18"/>
    </row>
    <row r="5" spans="1:8" ht="13.5" thickBot="1"/>
    <row r="6" spans="1:8" ht="36.75" customHeight="1" thickBot="1">
      <c r="B6" s="147" t="s">
        <v>115</v>
      </c>
      <c r="C6" s="162"/>
      <c r="D6" s="148"/>
    </row>
    <row r="7" spans="1:8" ht="29.25" customHeight="1" thickBot="1">
      <c r="B7" s="119" t="s">
        <v>110</v>
      </c>
      <c r="C7" s="120" t="s">
        <v>124</v>
      </c>
      <c r="D7" s="120" t="s">
        <v>123</v>
      </c>
    </row>
    <row r="8" spans="1:8" ht="13.5" customHeight="1">
      <c r="A8" s="130" t="s">
        <v>151</v>
      </c>
      <c r="B8" s="121" t="s">
        <v>15</v>
      </c>
      <c r="C8" s="76">
        <v>6692</v>
      </c>
      <c r="D8" s="76">
        <v>1169</v>
      </c>
      <c r="E8" s="132" t="s">
        <v>83</v>
      </c>
      <c r="F8" s="176" t="s">
        <v>125</v>
      </c>
      <c r="G8" s="176"/>
      <c r="H8" s="176"/>
    </row>
    <row r="9" spans="1:8" ht="13.5" customHeight="1">
      <c r="A9" s="130" t="s">
        <v>152</v>
      </c>
      <c r="B9" s="121" t="s">
        <v>128</v>
      </c>
      <c r="C9" s="76">
        <v>269</v>
      </c>
      <c r="D9" s="76">
        <v>102</v>
      </c>
      <c r="F9" s="176"/>
      <c r="G9" s="176"/>
      <c r="H9" s="176"/>
    </row>
    <row r="10" spans="1:8" ht="13.5" customHeight="1">
      <c r="A10" s="130" t="s">
        <v>153</v>
      </c>
      <c r="B10" s="121" t="s">
        <v>129</v>
      </c>
      <c r="C10" s="76">
        <v>366</v>
      </c>
      <c r="D10" s="76">
        <v>43</v>
      </c>
      <c r="F10" s="176"/>
      <c r="G10" s="176"/>
      <c r="H10" s="176"/>
    </row>
    <row r="11" spans="1:8" ht="13.5" customHeight="1">
      <c r="A11" s="130" t="s">
        <v>154</v>
      </c>
      <c r="B11" s="121" t="s">
        <v>16</v>
      </c>
      <c r="C11" s="76">
        <v>14243</v>
      </c>
      <c r="D11" s="76">
        <v>1022</v>
      </c>
      <c r="F11" s="176"/>
      <c r="G11" s="176"/>
      <c r="H11" s="176"/>
    </row>
    <row r="12" spans="1:8" ht="13.5" customHeight="1">
      <c r="A12" s="130" t="s">
        <v>155</v>
      </c>
      <c r="B12" s="121" t="s">
        <v>130</v>
      </c>
      <c r="C12" s="76">
        <v>6624</v>
      </c>
      <c r="D12" s="76">
        <v>23</v>
      </c>
      <c r="F12" s="176"/>
      <c r="G12" s="176"/>
      <c r="H12" s="176"/>
    </row>
    <row r="13" spans="1:8" ht="13.5" customHeight="1">
      <c r="A13" s="130" t="s">
        <v>156</v>
      </c>
      <c r="B13" s="121" t="s">
        <v>131</v>
      </c>
      <c r="C13" s="76">
        <v>447</v>
      </c>
      <c r="D13" s="76">
        <v>144</v>
      </c>
      <c r="F13" s="176"/>
      <c r="G13" s="176"/>
      <c r="H13" s="176"/>
    </row>
    <row r="14" spans="1:8" ht="13.5" customHeight="1">
      <c r="A14" s="130" t="s">
        <v>157</v>
      </c>
      <c r="B14" s="121" t="s">
        <v>132</v>
      </c>
      <c r="C14" s="76">
        <v>3033</v>
      </c>
      <c r="D14" s="76">
        <v>311</v>
      </c>
      <c r="F14" s="176"/>
      <c r="G14" s="176"/>
      <c r="H14" s="176"/>
    </row>
    <row r="15" spans="1:8" ht="13.5" customHeight="1">
      <c r="A15" s="130" t="s">
        <v>158</v>
      </c>
      <c r="B15" s="121" t="s">
        <v>133</v>
      </c>
      <c r="C15" s="76">
        <v>2595</v>
      </c>
      <c r="D15" s="76">
        <v>2019</v>
      </c>
      <c r="F15" s="176"/>
      <c r="G15" s="176"/>
      <c r="H15" s="176"/>
    </row>
    <row r="16" spans="1:8" ht="13.5" customHeight="1">
      <c r="A16" s="130" t="s">
        <v>159</v>
      </c>
      <c r="B16" s="121" t="s">
        <v>134</v>
      </c>
      <c r="C16" s="76">
        <v>150</v>
      </c>
      <c r="D16" s="76">
        <v>-45</v>
      </c>
      <c r="F16" s="72"/>
      <c r="G16" s="72"/>
    </row>
    <row r="17" spans="1:6" ht="13.5" customHeight="1">
      <c r="A17" s="130" t="s">
        <v>160</v>
      </c>
      <c r="B17" s="121" t="s">
        <v>135</v>
      </c>
      <c r="C17" s="76">
        <v>1547</v>
      </c>
      <c r="D17" s="76">
        <v>783</v>
      </c>
    </row>
    <row r="18" spans="1:6" ht="13.5" customHeight="1">
      <c r="A18" s="130" t="s">
        <v>161</v>
      </c>
      <c r="B18" s="121" t="s">
        <v>136</v>
      </c>
      <c r="C18" s="76">
        <v>804</v>
      </c>
      <c r="D18" s="76">
        <v>666</v>
      </c>
    </row>
    <row r="19" spans="1:6" ht="13.5" customHeight="1">
      <c r="A19" s="130" t="s">
        <v>162</v>
      </c>
      <c r="B19" s="121" t="s">
        <v>137</v>
      </c>
      <c r="C19" s="76">
        <v>15015</v>
      </c>
      <c r="D19" s="76">
        <v>3065</v>
      </c>
    </row>
    <row r="20" spans="1:6" ht="13.5" customHeight="1">
      <c r="A20" s="130" t="s">
        <v>163</v>
      </c>
      <c r="B20" s="121" t="s">
        <v>138</v>
      </c>
      <c r="C20" s="76">
        <v>2822</v>
      </c>
      <c r="D20" s="76">
        <v>1967</v>
      </c>
    </row>
    <row r="21" spans="1:6" ht="13.5" customHeight="1">
      <c r="A21" s="130" t="s">
        <v>164</v>
      </c>
      <c r="B21" s="121" t="s">
        <v>139</v>
      </c>
      <c r="C21" s="76">
        <v>2073</v>
      </c>
      <c r="D21" s="76">
        <v>578</v>
      </c>
    </row>
    <row r="22" spans="1:6" ht="13.5" customHeight="1">
      <c r="A22" s="130" t="s">
        <v>165</v>
      </c>
      <c r="B22" s="121" t="s">
        <v>140</v>
      </c>
      <c r="C22" s="76">
        <v>885</v>
      </c>
      <c r="D22" s="76">
        <v>19</v>
      </c>
    </row>
    <row r="23" spans="1:6" ht="13.5" customHeight="1">
      <c r="A23" s="130" t="s">
        <v>166</v>
      </c>
      <c r="B23" s="121" t="s">
        <v>141</v>
      </c>
      <c r="C23" s="76">
        <v>866</v>
      </c>
      <c r="D23" s="76">
        <v>1155</v>
      </c>
    </row>
    <row r="24" spans="1:6" ht="13.5" customHeight="1">
      <c r="A24" s="130" t="s">
        <v>167</v>
      </c>
      <c r="B24" s="121" t="s">
        <v>142</v>
      </c>
      <c r="C24" s="76">
        <v>2137</v>
      </c>
      <c r="D24" s="76">
        <v>6088</v>
      </c>
      <c r="F24" s="99"/>
    </row>
    <row r="25" spans="1:6" ht="13.5" customHeight="1">
      <c r="A25" s="130" t="s">
        <v>168</v>
      </c>
      <c r="B25" s="121" t="s">
        <v>143</v>
      </c>
      <c r="C25" s="76">
        <v>700</v>
      </c>
      <c r="D25" s="76">
        <v>100</v>
      </c>
    </row>
    <row r="26" spans="1:6" ht="13.5" customHeight="1">
      <c r="A26" s="130" t="s">
        <v>169</v>
      </c>
      <c r="B26" s="121" t="s">
        <v>144</v>
      </c>
      <c r="C26" s="76">
        <v>567</v>
      </c>
      <c r="D26" s="76">
        <v>180</v>
      </c>
    </row>
    <row r="27" spans="1:6" ht="13.5" customHeight="1">
      <c r="A27" s="130" t="s">
        <v>170</v>
      </c>
      <c r="B27" s="121" t="s">
        <v>7</v>
      </c>
      <c r="C27" s="76">
        <v>2913</v>
      </c>
      <c r="D27" s="76">
        <v>676</v>
      </c>
    </row>
    <row r="28" spans="1:6" ht="13.5" customHeight="1">
      <c r="A28" s="74" t="s">
        <v>116</v>
      </c>
      <c r="B28" s="121" t="s">
        <v>145</v>
      </c>
      <c r="C28" s="76">
        <v>64748</v>
      </c>
      <c r="D28" s="76">
        <v>20065</v>
      </c>
    </row>
    <row r="29" spans="1:6" ht="13.5" customHeight="1">
      <c r="A29" s="74" t="s">
        <v>117</v>
      </c>
      <c r="B29" s="121" t="s">
        <v>146</v>
      </c>
      <c r="C29" s="76">
        <v>63880</v>
      </c>
      <c r="D29" s="76">
        <v>10590</v>
      </c>
    </row>
    <row r="30" spans="1:6" ht="13.5" customHeight="1">
      <c r="A30" s="74" t="s">
        <v>118</v>
      </c>
      <c r="B30" s="121" t="s">
        <v>147</v>
      </c>
      <c r="C30" s="76">
        <v>3480</v>
      </c>
      <c r="D30" s="76">
        <v>44</v>
      </c>
    </row>
    <row r="31" spans="1:6" ht="13.5" customHeight="1">
      <c r="A31" s="74" t="s">
        <v>119</v>
      </c>
      <c r="B31" s="121" t="s">
        <v>148</v>
      </c>
      <c r="C31" s="76">
        <v>67360</v>
      </c>
      <c r="D31" s="76">
        <v>10634</v>
      </c>
    </row>
    <row r="32" spans="1:6" ht="13.5" thickBot="1">
      <c r="B32" s="99"/>
      <c r="C32" s="99"/>
      <c r="D32" s="99"/>
    </row>
    <row r="33" spans="1:7" ht="36.75" customHeight="1" thickBot="1">
      <c r="B33" s="147" t="s">
        <v>115</v>
      </c>
      <c r="C33" s="162"/>
      <c r="D33" s="148"/>
    </row>
    <row r="34" spans="1:7" ht="29.25" customHeight="1" thickBot="1">
      <c r="B34" s="40" t="s">
        <v>110</v>
      </c>
      <c r="C34" s="45" t="s">
        <v>124</v>
      </c>
      <c r="D34" s="45" t="s">
        <v>123</v>
      </c>
    </row>
    <row r="35" spans="1:7" ht="13.5" customHeight="1">
      <c r="A35" s="131" t="s">
        <v>171</v>
      </c>
      <c r="B35" s="38" t="s">
        <v>100</v>
      </c>
      <c r="C35" s="76">
        <v>1135</v>
      </c>
      <c r="D35" s="76">
        <v>998</v>
      </c>
    </row>
    <row r="37" spans="1:7">
      <c r="D37" s="37"/>
      <c r="E37" s="24"/>
      <c r="F37" s="24"/>
      <c r="G37" s="2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2020-11-23T13:40:30Z</dcterms:modified>
</cp:coreProperties>
</file>