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600" yWindow="-15" windowWidth="12645" windowHeight="12540" tabRatio="862" activeTab="4"/>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1-2)'!$A$1:$F$38</definedName>
    <definedName name="_xlnm.Print_Area" localSheetId="1">'Service Metrics (items 3-6)'!$A$1:$H$63</definedName>
  </definedNames>
  <calcPr calcId="125725"/>
</workbook>
</file>

<file path=xl/calcChain.xml><?xml version="1.0" encoding="utf-8"?>
<calcChain xmlns="http://schemas.openxmlformats.org/spreadsheetml/2006/main">
  <c r="F32" i="3"/>
  <c r="E32"/>
  <c r="B32"/>
  <c r="E4" i="1"/>
  <c r="E4" i="3" s="1"/>
  <c r="H36" i="6"/>
  <c r="H37"/>
  <c r="H38"/>
  <c r="H39"/>
  <c r="H40"/>
  <c r="H41"/>
  <c r="H42"/>
  <c r="H35"/>
  <c r="E3" i="5"/>
  <c r="B3"/>
  <c r="A3"/>
  <c r="E3" i="3"/>
  <c r="B3"/>
  <c r="A3"/>
  <c r="E3" i="2"/>
  <c r="E3" i="6"/>
  <c r="B3"/>
  <c r="A3"/>
  <c r="B3" i="2"/>
  <c r="A3"/>
  <c r="D32" i="3" l="1"/>
  <c r="G32"/>
  <c r="D32" i="2"/>
  <c r="E4"/>
  <c r="E4" i="6"/>
  <c r="B14"/>
  <c r="E4" i="5"/>
  <c r="H43" i="6"/>
  <c r="C32" i="2"/>
  <c r="B32"/>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<sst xmlns="http://schemas.openxmlformats.org/spreadsheetml/2006/main" count="217" uniqueCount="148">
  <si>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</si>
  <si>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</si>
  <si>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</si>
  <si>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</si>
  <si>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</si>
  <si>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</si>
  <si>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</si>
  <si>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</si>
  <si>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</si>
  <si>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</si>
  <si>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</si>
  <si>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</si>
  <si>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</si>
  <si>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</si>
  <si>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</si>
  <si>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</si>
  <si>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</si>
  <si>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</si>
  <si>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</si>
  <si>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</si>
  <si>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</si>
  <si>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</si>
  <si>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</si>
  <si>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</si>
  <si>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</si>
  <si>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</si>
  <si>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</si>
  <si>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</si>
  <si>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</si>
  <si>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</si>
  <si>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</si>
  <si>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</si>
  <si>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</si>
  <si>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</si>
  <si>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</si>
  <si>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</si>
  <si>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</si>
  <si>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</si>
  <si>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</si>
  <si>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</si>
  <si>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</si>
  <si>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</si>
  <si>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</si>
  <si>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</si>
  <si>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</si>
  <si>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</si>
  <si>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</si>
  <si>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</si>
  <si>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</si>
  <si>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</si>
  <si>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</si>
  <si>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</si>
  <si>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</si>
  <si>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</si>
  <si>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</si>
  <si>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</si>
  <si>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</si>
  <si>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</si>
  <si>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</si>
  <si>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</si>
  <si>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</si>
  <si>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</si>
  <si>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</si>
  <si>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</si>
  <si>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</si>
  <si>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</si>
  <si>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</si>
  <si>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</si>
  <si>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</si>
  <si>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</si>
  <si>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</si>
  <si>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</si>
  <si>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</si>
  <si>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</si>
  <si>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</si>
  <si>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</si>
  <si>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</si>
  <si>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</si>
  <si>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</si>
  <si>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</si>
  <si>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</si>
  <si>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</si>
  <si>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</si>
  <si>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</si>
  <si>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</si>
  <si>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</si>
  <si>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</si>
  <si>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</si>
  <si>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</si>
  <si>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</si>
  <si>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</si>
  <si>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</si>
  <si>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</si>
  <si>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</si>
  <si>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</si>
  <si>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</si>
  <si>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</si>
  <si>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</si>
  <si>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</si>
  <si>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</si>
  <si>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Under Development</t>
  </si>
  <si>
    <t>AR/TX</t>
  </si>
  <si>
    <t>CA/AZ</t>
  </si>
  <si>
    <t>Gulf</t>
  </si>
  <si>
    <t>Mexico</t>
  </si>
  <si>
    <t>PNW</t>
  </si>
  <si>
    <t>Other Domestic</t>
  </si>
  <si>
    <t>Trip Performance
Previous Four Weeks</t>
  </si>
  <si>
    <t xml:space="preserve">Methodology:  </t>
  </si>
  <si>
    <t xml:space="preserve">intermediate terminal time.  Excludes the following train categories:  yard, local, passenger, foreign, and </t>
  </si>
  <si>
    <t>maintenance of way.</t>
  </si>
  <si>
    <t xml:space="preserve">AAR train speed measure.  Calculated by dividing train-miles by total hours from origin to destination, less </t>
  </si>
  <si>
    <t>AAR cars on line measure.  Calculated by AAR using Railinc data.  Average daily inventory of all freight cars in revenue fleet regardless of location or status.  Includes cars</t>
  </si>
  <si>
    <t>located on shortline railroads, cars delivered to customer facilities and stored cars.  Excludes maintenance of way cars.  Articulated cars are counted as a single unit.</t>
  </si>
  <si>
    <t>interchange receipt, and ends with car placement at customer facility or interchange delivery.  Excludes cars in hold status (constructively placed, stored, bad order,</t>
  </si>
  <si>
    <t>yard and local trains.</t>
  </si>
  <si>
    <t>offered in interchange, etc.).  Excludes empty cars not billed to a specific consignee, non-revenue car movements, and cars billed to Union Pacific Railroad.  Excludes cars</t>
  </si>
  <si>
    <t>with no events reported during the past 28 days.  Articulated cars are counted as a single unit.  No car is counted more than once each week per car cycle.</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</si>
  <si>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</si>
  <si>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</si>
  <si>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</si>
  <si>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</si>
  <si>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</si>
  <si>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Cumulative weekly number, based on daily snapshots of freight cars in revenue service that have not moved for 48+ hours.  Begins with pull from customer facility or</t>
  </si>
  <si>
    <t>Railroad: Union Pacific</t>
  </si>
  <si>
    <t>Customer, Foreign Road, Incidents/Weather, Other</t>
  </si>
  <si>
    <t>freight cars.  Excludes trains received in interchange from another railroad and intermodal trains.  Union Pacific is implementing a process to report origin dwell time for</t>
  </si>
  <si>
    <t>automotive trains, but we are unable to provide reliable information at this time.</t>
  </si>
  <si>
    <t>Measured at origin, from customer release to train departure.  Release time is based on the last cut of five or more cars.  Includes trains transporting both loaded and empty</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</si>
  <si>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</si>
  <si>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</si>
  <si>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</si>
  <si>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</si>
  <si>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</si>
  <si>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</si>
  <si>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</si>
  <si>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</si>
  <si>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</si>
  <si>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AAR terminal dwell measure.  Average hours a car resides at the specified terminal location.  Begins with </t>
  </si>
  <si>
    <t xml:space="preserve">train arrival, customer release, or interchange receipt.  Ends with train departure, customer placement </t>
  </si>
  <si>
    <t xml:space="preserve">(actual or constructive), interchange offering or delivery.  Excludes cars that move through a terminal on </t>
  </si>
  <si>
    <t>run-through  trains.  Also excludes stored cars, bad ordered cars, and maintenance of way cars.</t>
  </si>
  <si>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</si>
  <si>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</si>
  <si>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</si>
  <si>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</si>
  <si>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</si>
  <si>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 xml:space="preserve"> </t>
  </si>
</sst>
</file>

<file path=xl/styles.xml><?xml version="1.0" encoding="utf-8"?>
<styleSheet xmlns="http://schemas.openxmlformats.org/spreadsheetml/2006/main">
  <numFmts count="2">
    <numFmt numFmtId="44" formatCode="_(&quot;$&quot;* #,##0.00_);_(&quot;$&quot;* \(#,##0.00\);_(&quot;$&quot;* &quot;-&quot;??_);_(@_)"/>
    <numFmt numFmtId="164" formatCode="#,##0.0"/>
  </numFmts>
  <fonts count="14">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36">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164" fontId="5" fillId="0" borderId="1" xfId="0" applyNumberFormat="1" applyFont="1" applyBorder="1" applyAlignment="1">
      <alignment horizontal="right"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257174</xdr:colOff>
      <xdr:row>34</xdr:row>
      <xdr:rowOff>28575</xdr:rowOff>
    </xdr:from>
    <xdr:ext cx="10391775" cy="1390650"/>
    <xdr:sp macro="" textlink="">
      <xdr:nvSpPr>
        <xdr:cNvPr id="2" name="TextBox 1"/>
        <xdr:cNvSpPr txBox="1"/>
      </xdr:nvSpPr>
      <xdr:spPr>
        <a:xfrm>
          <a:off x="1971674" y="7410450"/>
          <a:ext cx="10391775" cy="1390650"/>
        </a:xfrm>
        <a:prstGeom prst="rect">
          <a:avLst/>
        </a:prstGeom>
        <a:solidFill>
          <a:schemeClr val="bg1"/>
        </a:solidFill>
        <a:ln w="158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baseline="0">
              <a:solidFill>
                <a:srgbClr val="C00000"/>
              </a:solidFill>
              <a:latin typeface="Arial" pitchFamily="34" charset="0"/>
              <a:ea typeface="+mn-ea"/>
              <a:cs typeface="Arial" pitchFamily="34" charset="0"/>
            </a:rPr>
            <a:t>This metric is not available this week.</a:t>
          </a:r>
        </a:p>
        <a:p>
          <a:pPr marL="0" marR="0" indent="0" algn="ctr" defTabSz="914400" eaLnBrk="1" fontAlgn="auto" latinLnBrk="0" hangingPunct="1">
            <a:lnSpc>
              <a:spcPct val="100000"/>
            </a:lnSpc>
            <a:spcBef>
              <a:spcPts val="0"/>
            </a:spcBef>
            <a:spcAft>
              <a:spcPts val="0"/>
            </a:spcAft>
            <a:buClrTx/>
            <a:buSzTx/>
            <a:buFontTx/>
            <a:buNone/>
            <a:tabLst/>
            <a:defRPr/>
          </a:pPr>
          <a:endParaRPr lang="en-US" sz="1200" b="1">
            <a:solidFill>
              <a:srgbClr val="C00000"/>
            </a:solidFill>
            <a:latin typeface="Arial" pitchFamily="34" charset="0"/>
            <a:ea typeface="+mn-ea"/>
            <a:cs typeface="Arial" pitchFamily="34" charset="0"/>
          </a:endParaRPr>
        </a:p>
        <a:p>
          <a:pPr algn="ctr"/>
          <a:r>
            <a:rPr lang="en-US" sz="1200" b="1">
              <a:solidFill>
                <a:srgbClr val="C00000"/>
              </a:solidFill>
              <a:latin typeface="Arial" pitchFamily="34" charset="0"/>
              <a:cs typeface="Arial" pitchFamily="34" charset="0"/>
            </a:rPr>
            <a:t>Trains held were under</a:t>
          </a:r>
          <a:r>
            <a:rPr lang="en-US" sz="1200" b="1" baseline="0">
              <a:solidFill>
                <a:srgbClr val="C00000"/>
              </a:solidFill>
              <a:latin typeface="Arial" pitchFamily="34" charset="0"/>
              <a:cs typeface="Arial" pitchFamily="34" charset="0"/>
            </a:rPr>
            <a:t> reported during a software cutover on November 11, so we do not have an accurate count.</a:t>
          </a:r>
          <a:endParaRPr lang="en-US" sz="1200" b="1">
            <a:solidFill>
              <a:srgbClr val="C00000"/>
            </a:solidFill>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F38"/>
  <sheetViews>
    <sheetView showGridLines="0" topLeftCell="A13" zoomScaleNormal="100" workbookViewId="0">
      <selection sqref="A1:F1"/>
    </sheetView>
  </sheetViews>
  <sheetFormatPr defaultRowHeight="12.75"/>
  <cols>
    <col min="1" max="1" width="25.7109375" style="8" customWidth="1"/>
    <col min="2" max="5" width="20.7109375" style="8" customWidth="1"/>
    <col min="6" max="6" width="22.28515625" style="8" customWidth="1"/>
    <col min="7" max="16384" width="9.140625" style="8"/>
  </cols>
  <sheetData>
    <row r="1" spans="1:6" ht="39" customHeight="1" thickBot="1">
      <c r="A1" s="103" t="s">
        <v>54</v>
      </c>
      <c r="B1" s="104"/>
      <c r="C1" s="104"/>
      <c r="D1" s="104"/>
      <c r="E1" s="104"/>
      <c r="F1" s="105"/>
    </row>
    <row r="2" spans="1:6" ht="14.25" customHeight="1" thickBot="1">
      <c r="A2" s="23"/>
      <c r="B2" s="6"/>
      <c r="C2" s="6"/>
      <c r="D2" s="6"/>
      <c r="E2" s="6"/>
      <c r="F2" s="7"/>
    </row>
    <row r="3" spans="1:6" ht="15" customHeight="1">
      <c r="A3" s="101" t="s">
        <v>124</v>
      </c>
      <c r="B3" s="106" t="s">
        <v>66</v>
      </c>
      <c r="C3" s="106" t="s">
        <v>67</v>
      </c>
      <c r="D3" s="24" t="s">
        <v>55</v>
      </c>
      <c r="E3" s="25">
        <v>41951</v>
      </c>
    </row>
    <row r="4" spans="1:6" ht="13.5" thickBot="1">
      <c r="A4" s="102"/>
      <c r="B4" s="107"/>
      <c r="C4" s="107"/>
      <c r="D4" s="26" t="s">
        <v>68</v>
      </c>
      <c r="E4" s="27">
        <f>E3+6</f>
        <v>41957</v>
      </c>
    </row>
    <row r="5" spans="1:6" ht="41.25" customHeight="1" thickBot="1">
      <c r="A5" s="97" t="s">
        <v>73</v>
      </c>
      <c r="B5" s="100"/>
      <c r="C5" s="28"/>
      <c r="D5" s="29"/>
      <c r="E5" s="9"/>
      <c r="F5" s="29"/>
    </row>
    <row r="6" spans="1:6" ht="15.75" customHeight="1">
      <c r="A6" s="10" t="s">
        <v>0</v>
      </c>
      <c r="B6" s="85">
        <v>29.3</v>
      </c>
      <c r="C6" s="11"/>
      <c r="D6" s="11"/>
      <c r="E6" s="9"/>
      <c r="F6" s="12"/>
    </row>
    <row r="7" spans="1:6">
      <c r="A7" s="13" t="s">
        <v>5</v>
      </c>
      <c r="B7" s="86">
        <v>20.399999999999999</v>
      </c>
      <c r="C7" s="11"/>
      <c r="D7" s="11"/>
      <c r="E7" s="9"/>
      <c r="F7" s="12"/>
    </row>
    <row r="8" spans="1:6">
      <c r="A8" s="13" t="s">
        <v>4</v>
      </c>
      <c r="B8" s="86">
        <v>23.9</v>
      </c>
      <c r="C8" s="11"/>
      <c r="D8" s="11"/>
      <c r="E8" s="9"/>
      <c r="F8" s="12"/>
    </row>
    <row r="9" spans="1:6">
      <c r="A9" s="13" t="s">
        <v>3</v>
      </c>
      <c r="B9" s="86">
        <v>23.7</v>
      </c>
      <c r="C9" s="11"/>
      <c r="D9" s="11"/>
      <c r="E9" s="9"/>
      <c r="F9" s="12"/>
    </row>
    <row r="10" spans="1:6">
      <c r="A10" s="13" t="s">
        <v>2</v>
      </c>
      <c r="B10" s="86">
        <v>20.5</v>
      </c>
      <c r="C10" s="11"/>
      <c r="D10" s="11"/>
      <c r="E10" s="9"/>
      <c r="F10" s="12"/>
    </row>
    <row r="11" spans="1:6">
      <c r="A11" s="13" t="s">
        <v>1</v>
      </c>
      <c r="B11" s="86">
        <v>18.899999999999999</v>
      </c>
      <c r="C11" s="11"/>
      <c r="D11" s="11"/>
      <c r="E11" s="9"/>
      <c r="F11" s="12"/>
    </row>
    <row r="12" spans="1:6">
      <c r="A12" s="13" t="s">
        <v>6</v>
      </c>
      <c r="B12" s="86">
        <v>20.399999999999999</v>
      </c>
      <c r="C12" s="11"/>
      <c r="D12" s="11"/>
      <c r="E12" s="9"/>
      <c r="F12" s="12"/>
    </row>
    <row r="13" spans="1:6">
      <c r="A13" s="13" t="s">
        <v>7</v>
      </c>
      <c r="B13" s="86">
        <v>17.899999999999999</v>
      </c>
      <c r="C13" s="11"/>
      <c r="D13" s="11"/>
      <c r="E13" s="9"/>
      <c r="F13" s="12"/>
    </row>
    <row r="14" spans="1:6">
      <c r="A14" s="30"/>
      <c r="B14" s="14"/>
      <c r="C14" s="11"/>
      <c r="D14" s="11"/>
      <c r="E14" s="9"/>
      <c r="F14" s="12"/>
    </row>
    <row r="15" spans="1:6">
      <c r="A15" s="2" t="s">
        <v>108</v>
      </c>
      <c r="B15" s="2" t="s">
        <v>111</v>
      </c>
      <c r="C15" s="15"/>
      <c r="D15" s="15"/>
      <c r="E15" s="16"/>
      <c r="F15" s="17"/>
    </row>
    <row r="16" spans="1:6">
      <c r="A16" s="31"/>
      <c r="B16" s="2" t="s">
        <v>109</v>
      </c>
      <c r="C16" s="15"/>
      <c r="D16" s="15"/>
      <c r="E16" s="16"/>
      <c r="F16" s="17"/>
    </row>
    <row r="17" spans="1:6">
      <c r="A17" s="30"/>
      <c r="B17" s="2" t="s">
        <v>110</v>
      </c>
      <c r="C17" s="11"/>
      <c r="D17" s="11"/>
      <c r="E17" s="9"/>
      <c r="F17" s="12"/>
    </row>
    <row r="18" spans="1:6" ht="13.5" thickBot="1">
      <c r="A18" s="9"/>
      <c r="B18" s="18"/>
      <c r="C18" s="9"/>
      <c r="D18" s="9"/>
      <c r="E18" s="9"/>
      <c r="F18" s="12"/>
    </row>
    <row r="19" spans="1:6" ht="13.5" thickBot="1">
      <c r="A19" s="97" t="s">
        <v>61</v>
      </c>
      <c r="B19" s="98"/>
      <c r="C19" s="32"/>
      <c r="D19" s="33"/>
    </row>
    <row r="20" spans="1:6" ht="39" customHeight="1" thickBot="1">
      <c r="A20" s="99"/>
      <c r="B20" s="100"/>
      <c r="C20" s="34"/>
      <c r="D20" s="35"/>
    </row>
    <row r="21" spans="1:6" ht="17.25" customHeight="1">
      <c r="A21" s="19" t="s">
        <v>62</v>
      </c>
      <c r="B21" s="87">
        <v>30.7</v>
      </c>
      <c r="C21" s="20"/>
      <c r="D21" s="20"/>
    </row>
    <row r="22" spans="1:6" ht="21" customHeight="1" thickBot="1">
      <c r="A22" s="21"/>
      <c r="B22" s="21"/>
      <c r="C22" s="20"/>
      <c r="D22" s="20"/>
    </row>
    <row r="23" spans="1:6" ht="49.5" customHeight="1" thickBot="1">
      <c r="A23" s="97" t="s">
        <v>74</v>
      </c>
      <c r="B23" s="98"/>
      <c r="C23" s="34"/>
      <c r="D23" s="35" t="s">
        <v>147</v>
      </c>
    </row>
    <row r="24" spans="1:6">
      <c r="A24" s="36" t="s">
        <v>90</v>
      </c>
      <c r="B24" s="86">
        <v>40.4</v>
      </c>
      <c r="C24" s="20"/>
      <c r="D24" s="20"/>
    </row>
    <row r="25" spans="1:6">
      <c r="A25" s="22" t="s">
        <v>91</v>
      </c>
      <c r="B25" s="86">
        <v>34</v>
      </c>
      <c r="C25" s="20"/>
      <c r="D25" s="20"/>
    </row>
    <row r="26" spans="1:6">
      <c r="A26" s="22" t="s">
        <v>92</v>
      </c>
      <c r="B26" s="86">
        <v>32.700000000000003</v>
      </c>
      <c r="C26" s="20"/>
      <c r="D26" s="20"/>
    </row>
    <row r="27" spans="1:6">
      <c r="A27" s="22" t="s">
        <v>93</v>
      </c>
      <c r="B27" s="86">
        <v>33.200000000000003</v>
      </c>
      <c r="C27" s="20"/>
      <c r="D27" s="20"/>
    </row>
    <row r="28" spans="1:6">
      <c r="A28" s="22" t="s">
        <v>94</v>
      </c>
      <c r="B28" s="86">
        <v>33.9</v>
      </c>
      <c r="C28" s="20"/>
      <c r="D28" s="20"/>
    </row>
    <row r="29" spans="1:6">
      <c r="A29" s="22" t="s">
        <v>95</v>
      </c>
      <c r="B29" s="88">
        <v>30</v>
      </c>
      <c r="C29" s="20"/>
      <c r="D29" s="20"/>
    </row>
    <row r="30" spans="1:6">
      <c r="A30" s="22" t="s">
        <v>96</v>
      </c>
      <c r="B30" s="86">
        <v>45.9</v>
      </c>
      <c r="C30" s="20"/>
      <c r="D30" s="20"/>
    </row>
    <row r="31" spans="1:6">
      <c r="A31" s="22" t="s">
        <v>97</v>
      </c>
      <c r="B31" s="86">
        <v>32.5</v>
      </c>
      <c r="C31" s="20"/>
      <c r="D31" s="20"/>
    </row>
    <row r="32" spans="1:6">
      <c r="A32" s="22" t="s">
        <v>98</v>
      </c>
      <c r="B32" s="86">
        <v>30.8</v>
      </c>
      <c r="C32" s="20"/>
      <c r="D32" s="20"/>
    </row>
    <row r="33" spans="1:4">
      <c r="A33" s="22" t="s">
        <v>99</v>
      </c>
      <c r="B33" s="86">
        <v>31.3</v>
      </c>
      <c r="C33" s="20"/>
      <c r="D33" s="20"/>
    </row>
    <row r="35" spans="1:4">
      <c r="A35" s="2" t="s">
        <v>108</v>
      </c>
      <c r="B35" s="2" t="s">
        <v>138</v>
      </c>
    </row>
    <row r="36" spans="1:4">
      <c r="A36" s="31"/>
      <c r="B36" s="2" t="s">
        <v>139</v>
      </c>
    </row>
    <row r="37" spans="1:4">
      <c r="A37" s="30"/>
      <c r="B37" s="2" t="s">
        <v>140</v>
      </c>
    </row>
    <row r="38" spans="1:4">
      <c r="B38" s="2" t="s">
        <v>141</v>
      </c>
    </row>
  </sheetData>
  <mergeCells count="7">
    <mergeCell ref="A19:B20"/>
    <mergeCell ref="A23:B23"/>
    <mergeCell ref="A3:A4"/>
    <mergeCell ref="A5:B5"/>
    <mergeCell ref="A1:F1"/>
    <mergeCell ref="B3:B4"/>
    <mergeCell ref="C3:C4"/>
  </mergeCells>
  <printOptions horizontalCentered="1"/>
  <pageMargins left="0.25" right="0.25"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62"/>
  <sheetViews>
    <sheetView showGridLines="0" topLeftCell="A46" zoomScaleNormal="100" workbookViewId="0">
      <selection activeCell="A48" sqref="A48:E48"/>
    </sheetView>
  </sheetViews>
  <sheetFormatPr defaultRowHeight="12.75"/>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c r="A1" s="103" t="s">
        <v>54</v>
      </c>
      <c r="B1" s="104"/>
      <c r="C1" s="104"/>
      <c r="D1" s="104"/>
      <c r="E1" s="104"/>
      <c r="F1" s="105"/>
    </row>
    <row r="2" spans="1:7" ht="14.25" customHeight="1" thickBot="1">
      <c r="A2" s="44"/>
      <c r="B2" s="7"/>
      <c r="C2" s="7"/>
      <c r="D2" s="7"/>
      <c r="E2" s="7"/>
      <c r="F2" s="7"/>
    </row>
    <row r="3" spans="1:7" ht="15" customHeight="1">
      <c r="A3" s="101" t="str">
        <f>'Service Metrics (items 1-2)'!A3</f>
        <v>Railroad: Union Pacific</v>
      </c>
      <c r="B3" s="106" t="str">
        <f>'Service Metrics (items 1-2)'!B3</f>
        <v>Year: 2014</v>
      </c>
      <c r="C3" s="106" t="s">
        <v>67</v>
      </c>
      <c r="D3" s="45" t="s">
        <v>55</v>
      </c>
      <c r="E3" s="25">
        <f>'Service Metrics (items 1-2)'!E3</f>
        <v>41951</v>
      </c>
      <c r="F3" s="7"/>
    </row>
    <row r="4" spans="1:7" ht="15.75" customHeight="1" thickBot="1">
      <c r="A4" s="102"/>
      <c r="B4" s="112"/>
      <c r="C4" s="112"/>
      <c r="D4" s="46" t="s">
        <v>68</v>
      </c>
      <c r="E4" s="47">
        <f>'Service Metrics (items 1-2)'!E4</f>
        <v>41957</v>
      </c>
    </row>
    <row r="5" spans="1:7" ht="45" customHeight="1" thickBot="1">
      <c r="A5" s="97" t="s">
        <v>82</v>
      </c>
      <c r="B5" s="98"/>
      <c r="C5" s="28"/>
    </row>
    <row r="6" spans="1:7" ht="15.75" customHeight="1">
      <c r="A6" s="37" t="s">
        <v>8</v>
      </c>
      <c r="B6" s="89">
        <v>22231</v>
      </c>
      <c r="C6" s="12"/>
    </row>
    <row r="7" spans="1:7">
      <c r="A7" s="38" t="s">
        <v>9</v>
      </c>
      <c r="B7" s="43">
        <v>106447</v>
      </c>
      <c r="C7" s="12"/>
    </row>
    <row r="8" spans="1:7">
      <c r="A8" s="38" t="s">
        <v>10</v>
      </c>
      <c r="B8" s="43">
        <v>11784</v>
      </c>
      <c r="C8" s="12"/>
    </row>
    <row r="9" spans="1:7">
      <c r="A9" s="38" t="s">
        <v>0</v>
      </c>
      <c r="B9" s="43">
        <v>13803</v>
      </c>
      <c r="C9" s="12"/>
      <c r="G9" s="48"/>
    </row>
    <row r="10" spans="1:7">
      <c r="A10" s="38" t="s">
        <v>11</v>
      </c>
      <c r="B10" s="43">
        <v>12230</v>
      </c>
      <c r="C10" s="12"/>
      <c r="G10" s="49"/>
    </row>
    <row r="11" spans="1:7">
      <c r="A11" s="38" t="s">
        <v>19</v>
      </c>
      <c r="B11" s="43">
        <v>47331</v>
      </c>
      <c r="C11" s="12"/>
    </row>
    <row r="12" spans="1:7">
      <c r="A12" s="38" t="s">
        <v>12</v>
      </c>
      <c r="B12" s="43">
        <v>68153</v>
      </c>
      <c r="C12" s="12"/>
    </row>
    <row r="13" spans="1:7">
      <c r="A13" s="38" t="s">
        <v>13</v>
      </c>
      <c r="B13" s="43">
        <v>14710</v>
      </c>
      <c r="C13" s="12"/>
    </row>
    <row r="14" spans="1:7">
      <c r="A14" s="38" t="s">
        <v>14</v>
      </c>
      <c r="B14" s="43">
        <f>SUM(B6:B13)</f>
        <v>296689</v>
      </c>
      <c r="C14" s="12"/>
    </row>
    <row r="15" spans="1:7">
      <c r="A15" s="30"/>
      <c r="B15" s="14"/>
      <c r="C15" s="11"/>
      <c r="D15" s="11"/>
      <c r="E15" s="9"/>
      <c r="F15" s="12"/>
      <c r="G15" s="39"/>
    </row>
    <row r="16" spans="1:7">
      <c r="A16" s="2" t="s">
        <v>108</v>
      </c>
      <c r="B16" s="2" t="s">
        <v>112</v>
      </c>
      <c r="C16" s="15"/>
      <c r="D16" s="15"/>
      <c r="E16" s="16"/>
      <c r="F16" s="17"/>
      <c r="G16" s="39"/>
    </row>
    <row r="17" spans="1:8">
      <c r="A17" s="31"/>
      <c r="B17" s="2" t="s">
        <v>113</v>
      </c>
      <c r="C17" s="15"/>
      <c r="D17" s="15"/>
      <c r="E17" s="16"/>
      <c r="F17" s="17"/>
      <c r="G17" s="39"/>
    </row>
    <row r="18" spans="1:8" ht="13.5" thickBot="1">
      <c r="A18" s="9"/>
      <c r="B18" s="18"/>
      <c r="C18" s="9"/>
      <c r="D18" s="9"/>
      <c r="E18" s="9"/>
      <c r="F18" s="12"/>
      <c r="G18" s="39"/>
    </row>
    <row r="19" spans="1:8" ht="44.25" customHeight="1" thickBot="1">
      <c r="A19" s="97" t="s">
        <v>63</v>
      </c>
      <c r="B19" s="98"/>
      <c r="C19" s="32"/>
      <c r="D19" s="33"/>
    </row>
    <row r="20" spans="1:8">
      <c r="A20" s="37" t="s">
        <v>15</v>
      </c>
      <c r="B20" s="91">
        <v>20.68</v>
      </c>
      <c r="C20" s="20"/>
      <c r="D20" s="20"/>
    </row>
    <row r="21" spans="1:8">
      <c r="A21" s="38" t="s">
        <v>16</v>
      </c>
      <c r="B21" s="91">
        <v>4.0199999999999996</v>
      </c>
      <c r="C21" s="20"/>
      <c r="D21" s="20"/>
    </row>
    <row r="22" spans="1:8">
      <c r="A22" s="38" t="s">
        <v>17</v>
      </c>
      <c r="B22" s="90" t="s">
        <v>100</v>
      </c>
      <c r="C22" s="20"/>
      <c r="D22" s="20"/>
    </row>
    <row r="23" spans="1:8">
      <c r="A23" s="38" t="s">
        <v>25</v>
      </c>
      <c r="B23" s="91">
        <v>12.49</v>
      </c>
      <c r="C23" s="20"/>
      <c r="D23" s="20"/>
    </row>
    <row r="24" spans="1:8">
      <c r="A24" s="38" t="s">
        <v>18</v>
      </c>
      <c r="B24" s="91">
        <v>20.89</v>
      </c>
      <c r="C24" s="20"/>
      <c r="D24" s="20"/>
    </row>
    <row r="25" spans="1:8">
      <c r="A25" s="38" t="s">
        <v>57</v>
      </c>
      <c r="B25" s="91">
        <v>12.9</v>
      </c>
      <c r="C25" s="20"/>
      <c r="D25" s="20"/>
    </row>
    <row r="26" spans="1:8">
      <c r="A26" s="30"/>
      <c r="B26" s="14"/>
      <c r="C26" s="11"/>
      <c r="D26" s="11"/>
      <c r="E26" s="9"/>
      <c r="F26" s="12"/>
      <c r="G26" s="39"/>
    </row>
    <row r="27" spans="1:8">
      <c r="A27" s="2" t="s">
        <v>108</v>
      </c>
      <c r="B27" s="2" t="s">
        <v>128</v>
      </c>
      <c r="C27" s="15"/>
      <c r="D27" s="15"/>
      <c r="E27" s="16"/>
      <c r="F27" s="17"/>
      <c r="G27" s="39"/>
    </row>
    <row r="28" spans="1:8">
      <c r="A28" s="31"/>
      <c r="B28" s="2" t="s">
        <v>126</v>
      </c>
      <c r="C28" s="15"/>
      <c r="D28" s="15"/>
      <c r="E28" s="16"/>
      <c r="F28" s="17"/>
      <c r="G28" s="39"/>
    </row>
    <row r="29" spans="1:8">
      <c r="A29" s="31"/>
      <c r="B29" s="2" t="s">
        <v>127</v>
      </c>
      <c r="C29" s="15"/>
      <c r="D29" s="15"/>
      <c r="E29" s="16"/>
      <c r="F29" s="17"/>
      <c r="G29" s="39"/>
    </row>
    <row r="30" spans="1:8" ht="13.5" thickBot="1">
      <c r="A30" s="9"/>
      <c r="B30" s="18"/>
      <c r="C30" s="9"/>
      <c r="D30" s="9"/>
      <c r="E30" s="9"/>
      <c r="F30" s="12"/>
      <c r="G30" s="39"/>
    </row>
    <row r="31" spans="1:8" ht="57" customHeight="1" thickBot="1">
      <c r="A31" s="97" t="s">
        <v>64</v>
      </c>
      <c r="B31" s="108"/>
      <c r="C31" s="108"/>
      <c r="D31" s="108"/>
      <c r="E31" s="108"/>
      <c r="F31" s="108"/>
      <c r="G31" s="108"/>
      <c r="H31" s="98"/>
    </row>
    <row r="32" spans="1:8" ht="13.5" thickBot="1">
      <c r="A32" s="106" t="s">
        <v>58</v>
      </c>
      <c r="B32" s="108" t="s">
        <v>75</v>
      </c>
      <c r="C32" s="108"/>
      <c r="D32" s="108"/>
      <c r="E32" s="108"/>
      <c r="F32" s="108"/>
      <c r="G32" s="108"/>
      <c r="H32" s="98"/>
    </row>
    <row r="33" spans="1:8" ht="13.5" thickBot="1">
      <c r="A33" s="111"/>
      <c r="B33" s="106" t="s">
        <v>21</v>
      </c>
      <c r="C33" s="113" t="s">
        <v>23</v>
      </c>
      <c r="D33" s="113" t="s">
        <v>22</v>
      </c>
      <c r="E33" s="113" t="s">
        <v>65</v>
      </c>
      <c r="F33" s="115" t="s">
        <v>13</v>
      </c>
      <c r="G33" s="116"/>
      <c r="H33" s="117" t="s">
        <v>14</v>
      </c>
    </row>
    <row r="34" spans="1:8" ht="13.5" thickBot="1">
      <c r="A34" s="112"/>
      <c r="B34" s="112"/>
      <c r="C34" s="114"/>
      <c r="D34" s="114"/>
      <c r="E34" s="114"/>
      <c r="F34" s="50" t="s">
        <v>88</v>
      </c>
      <c r="G34" s="51" t="s">
        <v>89</v>
      </c>
      <c r="H34" s="118"/>
    </row>
    <row r="35" spans="1:8">
      <c r="A35" s="10" t="s">
        <v>0</v>
      </c>
      <c r="B35" s="92"/>
      <c r="C35" s="92"/>
      <c r="D35" s="92"/>
      <c r="E35" s="92"/>
      <c r="F35" s="92"/>
      <c r="G35" s="119" t="s">
        <v>125</v>
      </c>
      <c r="H35" s="96">
        <f>SUM(B35:F35)</f>
        <v>0</v>
      </c>
    </row>
    <row r="36" spans="1:8">
      <c r="A36" s="13" t="s">
        <v>5</v>
      </c>
      <c r="B36" s="93"/>
      <c r="C36" s="93"/>
      <c r="D36" s="94"/>
      <c r="E36" s="94"/>
      <c r="F36" s="93"/>
      <c r="G36" s="120"/>
      <c r="H36" s="96">
        <f t="shared" ref="H36:H42" si="0">SUM(B36:F36)</f>
        <v>0</v>
      </c>
    </row>
    <row r="37" spans="1:8">
      <c r="A37" s="13" t="s">
        <v>4</v>
      </c>
      <c r="B37" s="93"/>
      <c r="C37" s="93"/>
      <c r="D37" s="94"/>
      <c r="E37" s="94"/>
      <c r="F37" s="93"/>
      <c r="G37" s="120"/>
      <c r="H37" s="96">
        <f t="shared" si="0"/>
        <v>0</v>
      </c>
    </row>
    <row r="38" spans="1:8">
      <c r="A38" s="13" t="s">
        <v>3</v>
      </c>
      <c r="B38" s="93"/>
      <c r="C38" s="93"/>
      <c r="D38" s="94"/>
      <c r="E38" s="94"/>
      <c r="F38" s="93"/>
      <c r="G38" s="120"/>
      <c r="H38" s="96">
        <f t="shared" si="0"/>
        <v>0</v>
      </c>
    </row>
    <row r="39" spans="1:8">
      <c r="A39" s="13" t="s">
        <v>2</v>
      </c>
      <c r="B39" s="93"/>
      <c r="C39" s="93"/>
      <c r="D39" s="94"/>
      <c r="E39" s="94"/>
      <c r="F39" s="93"/>
      <c r="G39" s="120"/>
      <c r="H39" s="96">
        <f t="shared" si="0"/>
        <v>0</v>
      </c>
    </row>
    <row r="40" spans="1:8">
      <c r="A40" s="13" t="s">
        <v>1</v>
      </c>
      <c r="B40" s="93"/>
      <c r="C40" s="93"/>
      <c r="D40" s="93"/>
      <c r="E40" s="93"/>
      <c r="F40" s="93"/>
      <c r="G40" s="120"/>
      <c r="H40" s="96">
        <f t="shared" si="0"/>
        <v>0</v>
      </c>
    </row>
    <row r="41" spans="1:8">
      <c r="A41" s="13" t="s">
        <v>20</v>
      </c>
      <c r="B41" s="93"/>
      <c r="C41" s="93"/>
      <c r="D41" s="93"/>
      <c r="E41" s="93"/>
      <c r="F41" s="93"/>
      <c r="G41" s="120"/>
      <c r="H41" s="96">
        <f t="shared" si="0"/>
        <v>0</v>
      </c>
    </row>
    <row r="42" spans="1:8">
      <c r="A42" s="13" t="s">
        <v>76</v>
      </c>
      <c r="B42" s="93"/>
      <c r="C42" s="93"/>
      <c r="D42" s="93"/>
      <c r="E42" s="93"/>
      <c r="F42" s="93"/>
      <c r="G42" s="120"/>
      <c r="H42" s="96">
        <f t="shared" si="0"/>
        <v>0</v>
      </c>
    </row>
    <row r="43" spans="1:8">
      <c r="A43" s="13" t="s">
        <v>14</v>
      </c>
      <c r="B43" s="95"/>
      <c r="C43" s="95"/>
      <c r="D43" s="95"/>
      <c r="E43" s="95"/>
      <c r="F43" s="95"/>
      <c r="G43" s="121"/>
      <c r="H43" s="95">
        <f>SUM(H35:H42)</f>
        <v>0</v>
      </c>
    </row>
    <row r="44" spans="1:8">
      <c r="A44" s="30"/>
      <c r="B44" s="14"/>
      <c r="C44" s="11"/>
      <c r="D44" s="11"/>
      <c r="E44" s="9"/>
      <c r="F44" s="12"/>
      <c r="G44" s="39"/>
    </row>
    <row r="45" spans="1:8">
      <c r="A45" s="2" t="s">
        <v>108</v>
      </c>
      <c r="B45" s="2" t="s">
        <v>122</v>
      </c>
      <c r="C45" s="15"/>
      <c r="D45" s="15"/>
      <c r="E45" s="16"/>
      <c r="F45" s="17"/>
      <c r="G45" s="39"/>
    </row>
    <row r="46" spans="1:8">
      <c r="A46" s="31"/>
      <c r="B46" s="2" t="s">
        <v>115</v>
      </c>
      <c r="C46" s="15"/>
      <c r="D46" s="15"/>
      <c r="E46" s="16"/>
      <c r="F46" s="17"/>
      <c r="G46" s="39"/>
    </row>
    <row r="47" spans="1:8" ht="13.5" thickBot="1">
      <c r="A47" s="9"/>
      <c r="B47" s="18"/>
      <c r="C47" s="9"/>
      <c r="D47" s="9"/>
      <c r="E47" s="9"/>
      <c r="F47" s="12"/>
      <c r="G47" s="39"/>
    </row>
    <row r="48" spans="1:8" ht="36" customHeight="1" thickBot="1">
      <c r="A48" s="97" t="s">
        <v>81</v>
      </c>
      <c r="B48" s="108"/>
      <c r="C48" s="108"/>
      <c r="D48" s="108"/>
      <c r="E48" s="98"/>
    </row>
    <row r="49" spans="1:7" ht="46.5" customHeight="1" thickBot="1">
      <c r="A49" s="40"/>
      <c r="B49" s="109" t="s">
        <v>24</v>
      </c>
      <c r="C49" s="110"/>
      <c r="D49" s="97" t="s">
        <v>80</v>
      </c>
      <c r="E49" s="98"/>
    </row>
    <row r="50" spans="1:7" ht="13.5" thickBot="1">
      <c r="A50" s="41"/>
      <c r="B50" s="52" t="s">
        <v>59</v>
      </c>
      <c r="C50" s="53" t="s">
        <v>60</v>
      </c>
      <c r="D50" s="54" t="s">
        <v>59</v>
      </c>
      <c r="E50" s="53" t="s">
        <v>60</v>
      </c>
    </row>
    <row r="51" spans="1:7">
      <c r="A51" s="37" t="s">
        <v>0</v>
      </c>
      <c r="B51" s="42">
        <v>109</v>
      </c>
      <c r="C51" s="42">
        <v>8</v>
      </c>
      <c r="D51" s="42">
        <v>656</v>
      </c>
      <c r="E51" s="42">
        <v>17</v>
      </c>
    </row>
    <row r="52" spans="1:7">
      <c r="A52" s="38" t="s">
        <v>15</v>
      </c>
      <c r="B52" s="43">
        <v>97</v>
      </c>
      <c r="C52" s="43">
        <v>75</v>
      </c>
      <c r="D52" s="43">
        <v>1116</v>
      </c>
      <c r="E52" s="43">
        <v>1111</v>
      </c>
    </row>
    <row r="53" spans="1:7">
      <c r="A53" s="38" t="s">
        <v>16</v>
      </c>
      <c r="B53" s="43">
        <v>69</v>
      </c>
      <c r="C53" s="43">
        <v>76</v>
      </c>
      <c r="D53" s="43">
        <v>323</v>
      </c>
      <c r="E53" s="43">
        <v>109</v>
      </c>
    </row>
    <row r="54" spans="1:7">
      <c r="A54" s="38" t="s">
        <v>25</v>
      </c>
      <c r="B54" s="43">
        <v>49</v>
      </c>
      <c r="C54" s="43">
        <v>184</v>
      </c>
      <c r="D54" s="43">
        <v>137</v>
      </c>
      <c r="E54" s="43">
        <v>275</v>
      </c>
    </row>
    <row r="55" spans="1:7">
      <c r="A55" s="38" t="s">
        <v>18</v>
      </c>
      <c r="B55" s="43">
        <v>5</v>
      </c>
      <c r="C55" s="43">
        <v>42</v>
      </c>
      <c r="D55" s="43">
        <v>186</v>
      </c>
      <c r="E55" s="43">
        <v>287</v>
      </c>
    </row>
    <row r="56" spans="1:7">
      <c r="A56" s="38" t="s">
        <v>17</v>
      </c>
      <c r="B56" s="43">
        <v>78</v>
      </c>
      <c r="C56" s="43">
        <v>147</v>
      </c>
      <c r="D56" s="43">
        <v>1080</v>
      </c>
      <c r="E56" s="43">
        <v>916</v>
      </c>
    </row>
    <row r="57" spans="1:7">
      <c r="A57" s="38" t="s">
        <v>7</v>
      </c>
      <c r="B57" s="43">
        <v>2321</v>
      </c>
      <c r="C57" s="43">
        <v>2089</v>
      </c>
      <c r="D57" s="43">
        <v>13504</v>
      </c>
      <c r="E57" s="43">
        <v>11356</v>
      </c>
    </row>
    <row r="58" spans="1:7">
      <c r="A58" s="30"/>
      <c r="B58" s="14"/>
      <c r="C58" s="11"/>
      <c r="D58" s="11"/>
      <c r="E58" s="9"/>
      <c r="F58" s="12"/>
      <c r="G58" s="39"/>
    </row>
    <row r="59" spans="1:7">
      <c r="A59" s="2" t="s">
        <v>108</v>
      </c>
      <c r="B59" s="2" t="s">
        <v>123</v>
      </c>
      <c r="C59" s="15"/>
      <c r="D59" s="15"/>
      <c r="E59" s="16"/>
      <c r="F59" s="17"/>
      <c r="G59" s="39"/>
    </row>
    <row r="60" spans="1:7">
      <c r="A60" s="31"/>
      <c r="B60" s="2" t="s">
        <v>114</v>
      </c>
      <c r="C60" s="15"/>
      <c r="D60" s="15"/>
      <c r="E60" s="16"/>
      <c r="F60" s="17"/>
      <c r="G60" s="39"/>
    </row>
    <row r="61" spans="1:7">
      <c r="B61" s="2" t="s">
        <v>116</v>
      </c>
    </row>
    <row r="62" spans="1:7">
      <c r="B62" s="2" t="s">
        <v>117</v>
      </c>
    </row>
  </sheetData>
  <mergeCells count="19">
    <mergeCell ref="A1:F1"/>
    <mergeCell ref="A3:A4"/>
    <mergeCell ref="B3:B4"/>
    <mergeCell ref="C3:C4"/>
    <mergeCell ref="G35:G43"/>
    <mergeCell ref="A48:E48"/>
    <mergeCell ref="B49:C49"/>
    <mergeCell ref="D49:E49"/>
    <mergeCell ref="A5:B5"/>
    <mergeCell ref="A19:B19"/>
    <mergeCell ref="A31:H31"/>
    <mergeCell ref="A32:A34"/>
    <mergeCell ref="B32:H32"/>
    <mergeCell ref="B33:B34"/>
    <mergeCell ref="C33:C34"/>
    <mergeCell ref="D33:D34"/>
    <mergeCell ref="E33:E34"/>
    <mergeCell ref="F33:G33"/>
    <mergeCell ref="H33:H34"/>
  </mergeCells>
  <printOptions horizontalCentered="1"/>
  <pageMargins left="0.25" right="0.25" top="0.25" bottom="0.25" header="0.3" footer="0.3"/>
  <pageSetup scale="56"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topLeftCell="A16" zoomScaleNormal="100" workbookViewId="0">
      <selection activeCell="C25" sqref="C25"/>
    </sheetView>
  </sheetViews>
  <sheetFormatPr defaultRowHeight="12.75"/>
  <cols>
    <col min="1" max="1" width="25.7109375" style="8" customWidth="1"/>
    <col min="2" max="4" width="50.7109375" style="8" customWidth="1"/>
    <col min="5" max="5" width="13.28515625" style="8" customWidth="1"/>
    <col min="6" max="16384" width="9.140625" style="8"/>
  </cols>
  <sheetData>
    <row r="1" spans="1:6" ht="48" customHeight="1" thickBot="1">
      <c r="A1" s="122" t="s">
        <v>54</v>
      </c>
      <c r="B1" s="123"/>
      <c r="C1" s="123"/>
      <c r="D1" s="123"/>
      <c r="E1" s="124"/>
      <c r="F1" s="78"/>
    </row>
    <row r="2" spans="1:6" ht="15.75" customHeight="1" thickBot="1"/>
    <row r="3" spans="1:6" ht="15" customHeight="1">
      <c r="A3" s="101" t="str">
        <f>'Service Metrics (items 1-2)'!A3</f>
        <v>Railroad: Union Pacific</v>
      </c>
      <c r="B3" s="106" t="str">
        <f>'Service Metrics (items 1-2)'!B3</f>
        <v>Year: 2014</v>
      </c>
      <c r="C3" s="106" t="s">
        <v>67</v>
      </c>
      <c r="D3" s="45" t="s">
        <v>55</v>
      </c>
      <c r="E3" s="25">
        <f>'Service Metrics (items 1-2)'!E3</f>
        <v>41951</v>
      </c>
    </row>
    <row r="4" spans="1:6" ht="13.5" thickBot="1">
      <c r="A4" s="102"/>
      <c r="B4" s="112"/>
      <c r="C4" s="107"/>
      <c r="D4" s="46" t="s">
        <v>68</v>
      </c>
      <c r="E4" s="47">
        <f>'Service Metrics (items 1-2)'!E4</f>
        <v>41957</v>
      </c>
    </row>
    <row r="5" spans="1:6" ht="13.5" thickBot="1">
      <c r="A5" s="33"/>
      <c r="B5" s="33"/>
      <c r="C5" s="9"/>
    </row>
    <row r="6" spans="1:6" ht="125.25" customHeight="1" thickBot="1">
      <c r="A6" s="125" t="s">
        <v>136</v>
      </c>
      <c r="B6" s="126"/>
      <c r="C6" s="126"/>
      <c r="D6" s="127"/>
    </row>
    <row r="7" spans="1:6" ht="13.5" thickBot="1"/>
    <row r="8" spans="1:6" ht="57" customHeight="1" thickBot="1">
      <c r="A8" s="72" t="s">
        <v>50</v>
      </c>
      <c r="B8" s="72" t="s">
        <v>69</v>
      </c>
      <c r="C8" s="51" t="s">
        <v>70</v>
      </c>
      <c r="D8" s="51" t="s">
        <v>71</v>
      </c>
      <c r="E8" s="34"/>
    </row>
    <row r="9" spans="1:6">
      <c r="A9" s="69" t="s">
        <v>26</v>
      </c>
      <c r="B9" s="4">
        <v>25</v>
      </c>
      <c r="C9" s="4">
        <v>0</v>
      </c>
      <c r="D9" s="4">
        <v>25</v>
      </c>
    </row>
    <row r="10" spans="1:6">
      <c r="A10" s="70" t="s">
        <v>29</v>
      </c>
      <c r="B10" s="73">
        <v>3</v>
      </c>
      <c r="C10" s="73">
        <v>0</v>
      </c>
      <c r="D10" s="73">
        <v>3</v>
      </c>
    </row>
    <row r="11" spans="1:6">
      <c r="A11" s="69" t="s">
        <v>27</v>
      </c>
      <c r="B11" s="4">
        <v>92</v>
      </c>
      <c r="C11" s="4">
        <v>0</v>
      </c>
      <c r="D11" s="4">
        <v>92</v>
      </c>
    </row>
    <row r="12" spans="1:6">
      <c r="A12" s="70" t="s">
        <v>28</v>
      </c>
      <c r="B12" s="73">
        <v>57</v>
      </c>
      <c r="C12" s="73">
        <v>0</v>
      </c>
      <c r="D12" s="73">
        <v>57</v>
      </c>
    </row>
    <row r="13" spans="1:6">
      <c r="A13" s="69" t="s">
        <v>30</v>
      </c>
      <c r="B13" s="4">
        <v>1341</v>
      </c>
      <c r="C13" s="4">
        <v>788</v>
      </c>
      <c r="D13" s="4">
        <v>553</v>
      </c>
    </row>
    <row r="14" spans="1:6">
      <c r="A14" s="70" t="s">
        <v>31</v>
      </c>
      <c r="B14" s="73">
        <v>407</v>
      </c>
      <c r="C14" s="73">
        <v>226</v>
      </c>
      <c r="D14" s="73">
        <v>181</v>
      </c>
    </row>
    <row r="15" spans="1:6">
      <c r="A15" s="69" t="s">
        <v>32</v>
      </c>
      <c r="B15" s="74">
        <v>558</v>
      </c>
      <c r="C15" s="74">
        <v>547</v>
      </c>
      <c r="D15" s="74">
        <v>11</v>
      </c>
    </row>
    <row r="16" spans="1:6">
      <c r="A16" s="70" t="s">
        <v>33</v>
      </c>
      <c r="B16" s="5">
        <v>966</v>
      </c>
      <c r="C16" s="5">
        <v>646</v>
      </c>
      <c r="D16" s="5">
        <v>320</v>
      </c>
    </row>
    <row r="17" spans="1:4">
      <c r="A17" s="69" t="s">
        <v>34</v>
      </c>
      <c r="B17" s="4">
        <v>1</v>
      </c>
      <c r="C17" s="4">
        <v>0</v>
      </c>
      <c r="D17" s="4">
        <v>1</v>
      </c>
    </row>
    <row r="18" spans="1:4">
      <c r="A18" s="70" t="s">
        <v>35</v>
      </c>
      <c r="B18" s="73">
        <v>230</v>
      </c>
      <c r="C18" s="73">
        <v>110</v>
      </c>
      <c r="D18" s="73">
        <v>120</v>
      </c>
    </row>
    <row r="19" spans="1:4">
      <c r="A19" s="69" t="s">
        <v>36</v>
      </c>
      <c r="B19" s="74">
        <v>383</v>
      </c>
      <c r="C19" s="74">
        <v>328</v>
      </c>
      <c r="D19" s="74">
        <v>55</v>
      </c>
    </row>
    <row r="20" spans="1:4">
      <c r="A20" s="70" t="s">
        <v>37</v>
      </c>
      <c r="B20" s="5">
        <v>26</v>
      </c>
      <c r="C20" s="5">
        <v>0</v>
      </c>
      <c r="D20" s="5">
        <v>26</v>
      </c>
    </row>
    <row r="21" spans="1:4">
      <c r="A21" s="69" t="s">
        <v>38</v>
      </c>
      <c r="B21" s="4">
        <v>2581</v>
      </c>
      <c r="C21" s="4">
        <v>1994</v>
      </c>
      <c r="D21" s="4">
        <v>587</v>
      </c>
    </row>
    <row r="22" spans="1:4">
      <c r="A22" s="70" t="s">
        <v>39</v>
      </c>
      <c r="B22" s="5">
        <v>6</v>
      </c>
      <c r="C22" s="5">
        <v>0</v>
      </c>
      <c r="D22" s="5">
        <v>6</v>
      </c>
    </row>
    <row r="23" spans="1:4">
      <c r="A23" s="69" t="s">
        <v>40</v>
      </c>
      <c r="B23" s="74">
        <v>2</v>
      </c>
      <c r="C23" s="74">
        <v>0</v>
      </c>
      <c r="D23" s="74">
        <v>2</v>
      </c>
    </row>
    <row r="24" spans="1:4">
      <c r="A24" s="70" t="s">
        <v>41</v>
      </c>
      <c r="B24" s="73">
        <v>8</v>
      </c>
      <c r="C24" s="73">
        <v>0</v>
      </c>
      <c r="D24" s="73">
        <v>8</v>
      </c>
    </row>
    <row r="25" spans="1:4">
      <c r="A25" s="69" t="s">
        <v>42</v>
      </c>
      <c r="B25" s="4">
        <v>8</v>
      </c>
      <c r="C25" s="4">
        <v>0</v>
      </c>
      <c r="D25" s="4">
        <v>8</v>
      </c>
    </row>
    <row r="26" spans="1:4">
      <c r="A26" s="70" t="s">
        <v>43</v>
      </c>
      <c r="B26" s="5">
        <v>0</v>
      </c>
      <c r="C26" s="5">
        <v>0</v>
      </c>
      <c r="D26" s="5">
        <v>0</v>
      </c>
    </row>
    <row r="27" spans="1:4">
      <c r="A27" s="69" t="s">
        <v>44</v>
      </c>
      <c r="B27" s="4">
        <v>131</v>
      </c>
      <c r="C27" s="4">
        <v>0</v>
      </c>
      <c r="D27" s="4">
        <v>131</v>
      </c>
    </row>
    <row r="28" spans="1:4">
      <c r="A28" s="70" t="s">
        <v>45</v>
      </c>
      <c r="B28" s="73">
        <v>11</v>
      </c>
      <c r="C28" s="73">
        <v>0</v>
      </c>
      <c r="D28" s="73">
        <v>11</v>
      </c>
    </row>
    <row r="29" spans="1:4">
      <c r="A29" s="69" t="s">
        <v>46</v>
      </c>
      <c r="B29" s="74">
        <v>3</v>
      </c>
      <c r="C29" s="74">
        <v>0</v>
      </c>
      <c r="D29" s="74">
        <v>3</v>
      </c>
    </row>
    <row r="30" spans="1:4">
      <c r="A30" s="70" t="s">
        <v>47</v>
      </c>
      <c r="B30" s="5">
        <v>348</v>
      </c>
      <c r="C30" s="5">
        <v>108</v>
      </c>
      <c r="D30" s="5">
        <v>240</v>
      </c>
    </row>
    <row r="31" spans="1:4">
      <c r="A31" s="69" t="s">
        <v>48</v>
      </c>
      <c r="B31" s="4">
        <v>5</v>
      </c>
      <c r="C31" s="4">
        <v>0</v>
      </c>
      <c r="D31" s="4">
        <v>5</v>
      </c>
    </row>
    <row r="32" spans="1:4">
      <c r="A32" s="75" t="s">
        <v>14</v>
      </c>
      <c r="B32" s="76">
        <f>SUM(B9:B31)</f>
        <v>7192</v>
      </c>
      <c r="C32" s="76">
        <f>SUM(C9:C31)</f>
        <v>4747</v>
      </c>
      <c r="D32" s="76">
        <f>SUM(D9:D31)</f>
        <v>2445</v>
      </c>
    </row>
    <row r="34" spans="1:5">
      <c r="A34" s="2" t="s">
        <v>108</v>
      </c>
      <c r="B34" s="2" t="s">
        <v>118</v>
      </c>
    </row>
    <row r="35" spans="1:5">
      <c r="A35" s="31"/>
      <c r="B35" s="2" t="s">
        <v>119</v>
      </c>
    </row>
    <row r="36" spans="1:5">
      <c r="B36" s="2" t="s">
        <v>120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showGridLines="0" workbookViewId="0">
      <selection sqref="A1:F1"/>
    </sheetView>
  </sheetViews>
  <sheetFormatPr defaultRowHeight="12.75"/>
  <cols>
    <col min="1" max="1" width="25.7109375" style="8" customWidth="1"/>
    <col min="2" max="7" width="29.7109375" style="8" customWidth="1"/>
    <col min="8" max="16384" width="9.140625" style="8"/>
  </cols>
  <sheetData>
    <row r="1" spans="1:7" ht="38.25" customHeight="1" thickBot="1">
      <c r="A1" s="122" t="s">
        <v>54</v>
      </c>
      <c r="B1" s="123"/>
      <c r="C1" s="123"/>
      <c r="D1" s="123"/>
      <c r="E1" s="123"/>
      <c r="F1" s="124"/>
      <c r="G1" s="64"/>
    </row>
    <row r="2" spans="1:7" ht="18" customHeight="1" thickBot="1">
      <c r="C2" s="61"/>
    </row>
    <row r="3" spans="1:7">
      <c r="A3" s="101" t="str">
        <f>'Service Metrics (items 1-2)'!A3</f>
        <v>Railroad: Union Pacific</v>
      </c>
      <c r="B3" s="106" t="str">
        <f>'Service Metrics (items 1-2)'!B3</f>
        <v>Year: 2014</v>
      </c>
      <c r="C3" s="106" t="s">
        <v>67</v>
      </c>
      <c r="D3" s="45" t="s">
        <v>55</v>
      </c>
      <c r="E3" s="25">
        <f>'Service Metrics (items 1-2)'!E3</f>
        <v>41951</v>
      </c>
      <c r="F3" s="32"/>
      <c r="G3" s="32"/>
    </row>
    <row r="4" spans="1:7" ht="13.5" thickBot="1">
      <c r="A4" s="102"/>
      <c r="B4" s="112"/>
      <c r="C4" s="112"/>
      <c r="D4" s="46" t="s">
        <v>68</v>
      </c>
      <c r="E4" s="47">
        <f>'Service Metrics (items 1-2)'!E4</f>
        <v>41957</v>
      </c>
      <c r="F4" s="32"/>
      <c r="G4" s="32"/>
    </row>
    <row r="5" spans="1:7" ht="13.5" thickBot="1">
      <c r="C5" s="61"/>
    </row>
    <row r="6" spans="1:7" ht="48.75" customHeight="1" thickBot="1">
      <c r="A6" s="125" t="s">
        <v>135</v>
      </c>
      <c r="B6" s="126"/>
      <c r="C6" s="126"/>
      <c r="D6" s="126"/>
      <c r="E6" s="126"/>
      <c r="F6" s="126"/>
      <c r="G6" s="128"/>
    </row>
    <row r="7" spans="1:7" ht="13.5" thickBot="1">
      <c r="C7" s="61"/>
    </row>
    <row r="8" spans="1:7" ht="39" thickBot="1">
      <c r="A8" s="65" t="s">
        <v>50</v>
      </c>
      <c r="B8" s="66" t="s">
        <v>72</v>
      </c>
      <c r="C8" s="67" t="s">
        <v>79</v>
      </c>
      <c r="D8" s="66" t="s">
        <v>78</v>
      </c>
      <c r="E8" s="66" t="s">
        <v>56</v>
      </c>
      <c r="F8" s="66" t="s">
        <v>83</v>
      </c>
      <c r="G8" s="68" t="s">
        <v>84</v>
      </c>
    </row>
    <row r="9" spans="1:7">
      <c r="A9" s="69" t="s">
        <v>26</v>
      </c>
      <c r="B9" s="79">
        <v>263</v>
      </c>
      <c r="C9" s="79">
        <v>8</v>
      </c>
      <c r="D9" s="79">
        <v>0</v>
      </c>
      <c r="E9" s="79">
        <v>25</v>
      </c>
      <c r="F9" s="80">
        <v>0</v>
      </c>
      <c r="G9" s="80">
        <v>0</v>
      </c>
    </row>
    <row r="10" spans="1:7">
      <c r="A10" s="70" t="s">
        <v>29</v>
      </c>
      <c r="B10" s="81">
        <v>49</v>
      </c>
      <c r="C10" s="81">
        <v>3</v>
      </c>
      <c r="D10" s="81">
        <v>25</v>
      </c>
      <c r="E10" s="81">
        <v>10</v>
      </c>
      <c r="F10" s="82">
        <v>0</v>
      </c>
      <c r="G10" s="82">
        <v>0</v>
      </c>
    </row>
    <row r="11" spans="1:7">
      <c r="A11" s="69" t="s">
        <v>27</v>
      </c>
      <c r="B11" s="79">
        <v>207</v>
      </c>
      <c r="C11" s="79">
        <v>6</v>
      </c>
      <c r="D11" s="79">
        <v>35</v>
      </c>
      <c r="E11" s="79">
        <v>59</v>
      </c>
      <c r="F11" s="80">
        <v>15</v>
      </c>
      <c r="G11" s="80">
        <v>0</v>
      </c>
    </row>
    <row r="12" spans="1:7">
      <c r="A12" s="70" t="s">
        <v>28</v>
      </c>
      <c r="B12" s="81">
        <v>96</v>
      </c>
      <c r="C12" s="81">
        <v>25</v>
      </c>
      <c r="D12" s="81">
        <v>2</v>
      </c>
      <c r="E12" s="81">
        <v>17</v>
      </c>
      <c r="F12" s="82">
        <v>0</v>
      </c>
      <c r="G12" s="82">
        <v>0</v>
      </c>
    </row>
    <row r="13" spans="1:7">
      <c r="A13" s="69" t="s">
        <v>30</v>
      </c>
      <c r="B13" s="79">
        <v>658</v>
      </c>
      <c r="C13" s="79">
        <v>2</v>
      </c>
      <c r="D13" s="79">
        <v>107</v>
      </c>
      <c r="E13" s="79">
        <v>61</v>
      </c>
      <c r="F13" s="80">
        <v>0</v>
      </c>
      <c r="G13" s="80">
        <v>0</v>
      </c>
    </row>
    <row r="14" spans="1:7">
      <c r="A14" s="70" t="s">
        <v>31</v>
      </c>
      <c r="B14" s="81">
        <v>538</v>
      </c>
      <c r="C14" s="81">
        <v>7</v>
      </c>
      <c r="D14" s="81">
        <v>0</v>
      </c>
      <c r="E14" s="81">
        <v>30</v>
      </c>
      <c r="F14" s="82">
        <v>0</v>
      </c>
      <c r="G14" s="82">
        <v>0</v>
      </c>
    </row>
    <row r="15" spans="1:7">
      <c r="A15" s="69" t="s">
        <v>32</v>
      </c>
      <c r="B15" s="79">
        <v>7</v>
      </c>
      <c r="C15" s="79">
        <v>21</v>
      </c>
      <c r="D15" s="79">
        <v>0</v>
      </c>
      <c r="E15" s="79">
        <v>1</v>
      </c>
      <c r="F15" s="80">
        <v>0</v>
      </c>
      <c r="G15" s="80">
        <v>0</v>
      </c>
    </row>
    <row r="16" spans="1:7">
      <c r="A16" s="70" t="s">
        <v>33</v>
      </c>
      <c r="B16" s="83">
        <v>1010</v>
      </c>
      <c r="C16" s="83">
        <v>13</v>
      </c>
      <c r="D16" s="83">
        <v>186</v>
      </c>
      <c r="E16" s="83">
        <v>121</v>
      </c>
      <c r="F16" s="82">
        <v>419</v>
      </c>
      <c r="G16" s="82">
        <v>0</v>
      </c>
    </row>
    <row r="17" spans="1:7">
      <c r="A17" s="69" t="s">
        <v>34</v>
      </c>
      <c r="B17" s="79">
        <v>0</v>
      </c>
      <c r="C17" s="79">
        <v>0</v>
      </c>
      <c r="D17" s="79">
        <v>0</v>
      </c>
      <c r="E17" s="79">
        <v>8</v>
      </c>
      <c r="F17" s="80">
        <v>0</v>
      </c>
      <c r="G17" s="80">
        <v>0</v>
      </c>
    </row>
    <row r="18" spans="1:7">
      <c r="A18" s="70" t="s">
        <v>35</v>
      </c>
      <c r="B18" s="81">
        <v>124</v>
      </c>
      <c r="C18" s="81">
        <v>5</v>
      </c>
      <c r="D18" s="81">
        <v>0</v>
      </c>
      <c r="E18" s="81">
        <v>31</v>
      </c>
      <c r="F18" s="82">
        <v>0</v>
      </c>
      <c r="G18" s="82">
        <v>0</v>
      </c>
    </row>
    <row r="19" spans="1:7">
      <c r="A19" s="69" t="s">
        <v>36</v>
      </c>
      <c r="B19" s="79">
        <v>345</v>
      </c>
      <c r="C19" s="79">
        <v>12</v>
      </c>
      <c r="D19" s="79">
        <v>100</v>
      </c>
      <c r="E19" s="79">
        <v>18</v>
      </c>
      <c r="F19" s="80">
        <v>0</v>
      </c>
      <c r="G19" s="80">
        <v>0</v>
      </c>
    </row>
    <row r="20" spans="1:7">
      <c r="A20" s="70" t="s">
        <v>37</v>
      </c>
      <c r="B20" s="81">
        <v>81</v>
      </c>
      <c r="C20" s="81">
        <v>3</v>
      </c>
      <c r="D20" s="81">
        <v>0</v>
      </c>
      <c r="E20" s="81">
        <v>20</v>
      </c>
      <c r="F20" s="82">
        <v>0</v>
      </c>
      <c r="G20" s="82">
        <v>0</v>
      </c>
    </row>
    <row r="21" spans="1:7">
      <c r="A21" s="69" t="s">
        <v>38</v>
      </c>
      <c r="B21" s="79">
        <v>3507</v>
      </c>
      <c r="C21" s="79">
        <v>15</v>
      </c>
      <c r="D21" s="79">
        <v>242</v>
      </c>
      <c r="E21" s="79">
        <v>206</v>
      </c>
      <c r="F21" s="80">
        <v>1214</v>
      </c>
      <c r="G21" s="80">
        <v>0</v>
      </c>
    </row>
    <row r="22" spans="1:7">
      <c r="A22" s="70" t="s">
        <v>39</v>
      </c>
      <c r="B22" s="81">
        <v>0</v>
      </c>
      <c r="C22" s="81">
        <v>0</v>
      </c>
      <c r="D22" s="81">
        <v>0</v>
      </c>
      <c r="E22" s="81">
        <v>0</v>
      </c>
      <c r="F22" s="82">
        <v>0</v>
      </c>
      <c r="G22" s="82">
        <v>0</v>
      </c>
    </row>
    <row r="23" spans="1:7">
      <c r="A23" s="69" t="s">
        <v>40</v>
      </c>
      <c r="B23" s="79">
        <v>0</v>
      </c>
      <c r="C23" s="79">
        <v>0</v>
      </c>
      <c r="D23" s="79">
        <v>0</v>
      </c>
      <c r="E23" s="79">
        <v>0</v>
      </c>
      <c r="F23" s="80">
        <v>0</v>
      </c>
      <c r="G23" s="80">
        <v>0</v>
      </c>
    </row>
    <row r="24" spans="1:7">
      <c r="A24" s="70" t="s">
        <v>41</v>
      </c>
      <c r="B24" s="81">
        <v>657</v>
      </c>
      <c r="C24" s="81">
        <v>11</v>
      </c>
      <c r="D24" s="81">
        <v>0</v>
      </c>
      <c r="E24" s="81">
        <v>6</v>
      </c>
      <c r="F24" s="82">
        <v>0</v>
      </c>
      <c r="G24" s="82">
        <v>0</v>
      </c>
    </row>
    <row r="25" spans="1:7">
      <c r="A25" s="69" t="s">
        <v>42</v>
      </c>
      <c r="B25" s="79">
        <v>72</v>
      </c>
      <c r="C25" s="79">
        <v>0</v>
      </c>
      <c r="D25" s="79">
        <v>10</v>
      </c>
      <c r="E25" s="79">
        <v>1</v>
      </c>
      <c r="F25" s="80">
        <v>0</v>
      </c>
      <c r="G25" s="80">
        <v>0</v>
      </c>
    </row>
    <row r="26" spans="1:7">
      <c r="A26" s="70" t="s">
        <v>43</v>
      </c>
      <c r="B26" s="81">
        <v>0</v>
      </c>
      <c r="C26" s="81">
        <v>0</v>
      </c>
      <c r="D26" s="81">
        <v>0</v>
      </c>
      <c r="E26" s="81">
        <v>0</v>
      </c>
      <c r="F26" s="82">
        <v>0</v>
      </c>
      <c r="G26" s="82">
        <v>0</v>
      </c>
    </row>
    <row r="27" spans="1:7">
      <c r="A27" s="69" t="s">
        <v>44</v>
      </c>
      <c r="B27" s="79">
        <v>233</v>
      </c>
      <c r="C27" s="79">
        <v>8</v>
      </c>
      <c r="D27" s="79">
        <v>20</v>
      </c>
      <c r="E27" s="79">
        <v>5</v>
      </c>
      <c r="F27" s="80">
        <v>10</v>
      </c>
      <c r="G27" s="80">
        <v>0</v>
      </c>
    </row>
    <row r="28" spans="1:7">
      <c r="A28" s="70" t="s">
        <v>45</v>
      </c>
      <c r="B28" s="81">
        <v>43</v>
      </c>
      <c r="C28" s="81">
        <v>0</v>
      </c>
      <c r="D28" s="81">
        <v>0</v>
      </c>
      <c r="E28" s="81">
        <v>1</v>
      </c>
      <c r="F28" s="82">
        <v>0</v>
      </c>
      <c r="G28" s="82">
        <v>0</v>
      </c>
    </row>
    <row r="29" spans="1:7">
      <c r="A29" s="69" t="s">
        <v>46</v>
      </c>
      <c r="B29" s="79">
        <v>29</v>
      </c>
      <c r="C29" s="79">
        <v>6</v>
      </c>
      <c r="D29" s="79">
        <v>0</v>
      </c>
      <c r="E29" s="79">
        <v>0</v>
      </c>
      <c r="F29" s="80">
        <v>0</v>
      </c>
      <c r="G29" s="80">
        <v>0</v>
      </c>
    </row>
    <row r="30" spans="1:7">
      <c r="A30" s="70" t="s">
        <v>47</v>
      </c>
      <c r="B30" s="81">
        <v>389</v>
      </c>
      <c r="C30" s="81">
        <v>7</v>
      </c>
      <c r="D30" s="81">
        <v>3</v>
      </c>
      <c r="E30" s="81">
        <v>32</v>
      </c>
      <c r="F30" s="82">
        <v>0</v>
      </c>
      <c r="G30" s="82">
        <v>0</v>
      </c>
    </row>
    <row r="31" spans="1:7">
      <c r="A31" s="69" t="s">
        <v>48</v>
      </c>
      <c r="B31" s="79">
        <v>37</v>
      </c>
      <c r="C31" s="79">
        <v>25</v>
      </c>
      <c r="D31" s="79">
        <v>0</v>
      </c>
      <c r="E31" s="79">
        <v>16</v>
      </c>
      <c r="F31" s="80">
        <v>0</v>
      </c>
      <c r="G31" s="80">
        <v>0</v>
      </c>
    </row>
    <row r="32" spans="1:7">
      <c r="A32" s="71" t="s">
        <v>49</v>
      </c>
      <c r="B32" s="84">
        <f>SUM(B9:B31)</f>
        <v>8345</v>
      </c>
      <c r="C32" s="84">
        <v>11</v>
      </c>
      <c r="D32" s="84">
        <f>SUM(D9:D31)</f>
        <v>730</v>
      </c>
      <c r="E32" s="84">
        <f>SUM(E9:E31)</f>
        <v>668</v>
      </c>
      <c r="F32" s="84">
        <f>SUM(F9:F31)</f>
        <v>1658</v>
      </c>
      <c r="G32" s="84">
        <f>SUM(G9:G31)</f>
        <v>0</v>
      </c>
    </row>
    <row r="33" spans="1:7">
      <c r="A33" s="39"/>
      <c r="B33" s="39"/>
      <c r="C33" s="58"/>
      <c r="D33" s="39"/>
      <c r="E33" s="39"/>
      <c r="F33" s="39"/>
      <c r="G33" s="39"/>
    </row>
    <row r="34" spans="1:7">
      <c r="A34" s="2" t="s">
        <v>108</v>
      </c>
      <c r="B34" s="2" t="s">
        <v>134</v>
      </c>
      <c r="C34" s="58"/>
      <c r="D34" s="39"/>
      <c r="E34" s="39"/>
      <c r="F34" s="39"/>
      <c r="G34" s="39"/>
    </row>
    <row r="35" spans="1:7">
      <c r="A35" s="31"/>
      <c r="B35" s="2" t="s">
        <v>129</v>
      </c>
      <c r="C35" s="58"/>
      <c r="D35" s="39"/>
      <c r="E35" s="39"/>
      <c r="F35" s="39"/>
      <c r="G35" s="39"/>
    </row>
    <row r="36" spans="1:7">
      <c r="B36" s="2" t="s">
        <v>130</v>
      </c>
      <c r="C36" s="58"/>
      <c r="D36" s="39"/>
      <c r="E36" s="39"/>
      <c r="F36" s="39"/>
      <c r="G36" s="39"/>
    </row>
    <row r="37" spans="1:7">
      <c r="A37" s="39"/>
      <c r="B37" s="3" t="s">
        <v>131</v>
      </c>
      <c r="C37" s="58"/>
      <c r="D37" s="39"/>
      <c r="E37" s="39"/>
      <c r="F37" s="39"/>
      <c r="G37" s="39"/>
    </row>
    <row r="38" spans="1:7">
      <c r="B38" s="3" t="s">
        <v>132</v>
      </c>
    </row>
    <row r="39" spans="1:7">
      <c r="B39" s="3" t="s">
        <v>133</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F28"/>
  <sheetViews>
    <sheetView showGridLines="0" tabSelected="1" zoomScaleNormal="100" workbookViewId="0">
      <selection activeCell="B9" sqref="B9:C9"/>
    </sheetView>
  </sheetViews>
  <sheetFormatPr defaultRowHeight="12.75"/>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c r="A1" s="122" t="s">
        <v>54</v>
      </c>
      <c r="B1" s="123"/>
      <c r="C1" s="123"/>
      <c r="D1" s="123"/>
      <c r="E1" s="123"/>
      <c r="F1" s="124"/>
    </row>
    <row r="2" spans="1:6" ht="16.5" customHeight="1" thickBot="1"/>
    <row r="3" spans="1:6">
      <c r="A3" s="101" t="str">
        <f>'Service Metrics (items 1-2)'!A3</f>
        <v>Railroad: Union Pacific</v>
      </c>
      <c r="B3" s="106" t="str">
        <f>'Service Metrics (items 1-2)'!B3</f>
        <v>Year: 2014</v>
      </c>
      <c r="C3" s="106" t="s">
        <v>67</v>
      </c>
      <c r="D3" s="45" t="s">
        <v>55</v>
      </c>
      <c r="E3" s="25">
        <f>'Service Metrics (items 1-2)'!E3</f>
        <v>41951</v>
      </c>
      <c r="F3" s="32"/>
    </row>
    <row r="4" spans="1:6" ht="13.5" thickBot="1">
      <c r="A4" s="102"/>
      <c r="B4" s="112"/>
      <c r="C4" s="112"/>
      <c r="D4" s="46" t="s">
        <v>68</v>
      </c>
      <c r="E4" s="47">
        <f>'Service Metrics (items 1-2)'!E4</f>
        <v>41957</v>
      </c>
      <c r="F4" s="32"/>
    </row>
    <row r="5" spans="1:6" ht="13.5" thickBot="1">
      <c r="E5" s="49"/>
      <c r="F5" s="62"/>
    </row>
    <row r="6" spans="1:6" ht="43.5" customHeight="1" thickBot="1">
      <c r="A6" s="97" t="s">
        <v>85</v>
      </c>
      <c r="B6" s="108"/>
      <c r="C6" s="98"/>
      <c r="E6" s="49"/>
      <c r="F6" s="62"/>
    </row>
    <row r="7" spans="1:6" ht="57.75" customHeight="1" thickBot="1">
      <c r="A7" s="63" t="s">
        <v>87</v>
      </c>
      <c r="B7" s="129" t="s">
        <v>107</v>
      </c>
      <c r="C7" s="98"/>
      <c r="D7" s="33"/>
    </row>
    <row r="8" spans="1:6" ht="15" customHeight="1">
      <c r="A8" s="55" t="s">
        <v>101</v>
      </c>
      <c r="B8" s="130">
        <v>4.0999999999999996</v>
      </c>
      <c r="C8" s="131"/>
      <c r="D8" s="9"/>
    </row>
    <row r="9" spans="1:6" ht="15" customHeight="1">
      <c r="A9" s="56" t="s">
        <v>102</v>
      </c>
      <c r="B9" s="132">
        <v>3</v>
      </c>
      <c r="C9" s="133"/>
      <c r="D9" s="9"/>
    </row>
    <row r="10" spans="1:6" ht="15" customHeight="1">
      <c r="A10" s="56" t="s">
        <v>103</v>
      </c>
      <c r="B10" s="132">
        <v>2.7</v>
      </c>
      <c r="C10" s="133"/>
      <c r="D10" s="9"/>
    </row>
    <row r="11" spans="1:6" ht="15" customHeight="1">
      <c r="A11" s="56" t="s">
        <v>104</v>
      </c>
      <c r="B11" s="132">
        <v>1.7</v>
      </c>
      <c r="C11" s="133"/>
      <c r="D11" s="9"/>
    </row>
    <row r="12" spans="1:6" ht="15" customHeight="1">
      <c r="A12" s="56" t="s">
        <v>105</v>
      </c>
      <c r="B12" s="132">
        <v>3.3</v>
      </c>
      <c r="C12" s="133"/>
      <c r="D12" s="9"/>
    </row>
    <row r="13" spans="1:6" ht="15" customHeight="1" thickBot="1">
      <c r="A13" s="57" t="s">
        <v>106</v>
      </c>
      <c r="B13" s="134">
        <v>4.5999999999999996</v>
      </c>
      <c r="C13" s="135"/>
      <c r="D13" s="9"/>
    </row>
    <row r="14" spans="1:6">
      <c r="A14" s="9"/>
    </row>
    <row r="15" spans="1:6">
      <c r="A15" s="2" t="s">
        <v>108</v>
      </c>
      <c r="B15" s="2" t="s">
        <v>142</v>
      </c>
      <c r="C15" s="58"/>
      <c r="D15" s="39"/>
      <c r="E15" s="39"/>
      <c r="F15" s="39"/>
    </row>
    <row r="16" spans="1:6">
      <c r="A16" s="31"/>
      <c r="B16" s="2" t="s">
        <v>143</v>
      </c>
      <c r="C16" s="58"/>
      <c r="D16" s="39"/>
      <c r="E16" s="39"/>
      <c r="F16" s="39"/>
    </row>
    <row r="17" spans="1:6">
      <c r="B17" s="2" t="s">
        <v>144</v>
      </c>
      <c r="C17" s="58"/>
      <c r="D17" s="39"/>
      <c r="E17" s="39"/>
      <c r="F17" s="39"/>
    </row>
    <row r="18" spans="1:6">
      <c r="B18" s="2" t="s">
        <v>145</v>
      </c>
      <c r="C18" s="58"/>
      <c r="D18" s="39"/>
      <c r="E18" s="39"/>
      <c r="F18" s="39"/>
    </row>
    <row r="19" spans="1:6">
      <c r="B19" s="2" t="s">
        <v>146</v>
      </c>
      <c r="C19" s="58"/>
      <c r="D19" s="39"/>
      <c r="E19" s="39"/>
      <c r="F19" s="39"/>
    </row>
    <row r="20" spans="1:6">
      <c r="B20" s="2"/>
      <c r="C20" s="58"/>
      <c r="D20" s="39"/>
      <c r="E20" s="39"/>
      <c r="F20" s="39"/>
    </row>
    <row r="21" spans="1:6" ht="13.5" thickBot="1"/>
    <row r="22" spans="1:6" ht="47.25" customHeight="1" thickBot="1">
      <c r="A22" s="97" t="s">
        <v>86</v>
      </c>
      <c r="B22" s="108"/>
      <c r="C22" s="98"/>
    </row>
    <row r="23" spans="1:6" ht="57.75" customHeight="1" thickBot="1">
      <c r="A23" s="63" t="s">
        <v>77</v>
      </c>
      <c r="B23" s="129" t="s">
        <v>137</v>
      </c>
      <c r="C23" s="98"/>
    </row>
    <row r="24" spans="1:6">
      <c r="A24" s="59" t="s">
        <v>51</v>
      </c>
      <c r="B24" s="130">
        <v>27.29</v>
      </c>
      <c r="C24" s="131"/>
    </row>
    <row r="25" spans="1:6">
      <c r="A25" s="1" t="s">
        <v>52</v>
      </c>
      <c r="B25" s="132">
        <v>0.3</v>
      </c>
      <c r="C25" s="133"/>
    </row>
    <row r="26" spans="1:6" ht="13.5" thickBot="1">
      <c r="A26" s="60" t="s">
        <v>53</v>
      </c>
      <c r="B26" s="134">
        <v>6.43</v>
      </c>
      <c r="C26" s="135"/>
    </row>
    <row r="28" spans="1:6">
      <c r="A28" s="2" t="s">
        <v>108</v>
      </c>
      <c r="B28" s="2" t="s">
        <v>121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2014-11-19T21:12:40Z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