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2" yWindow="-12" windowWidth="9612" windowHeight="12000" tabRatio="862"/>
  </bookViews>
  <sheets>
    <sheet name="Service Metrics (items 1-2)" sheetId="1" r:id="rId1"/>
    <sheet name="Service Metrics (items 3-6)" sheetId="6" r:id="rId2"/>
    <sheet name="Grain Metrics 1 (item 7)" sheetId="2" r:id="rId3"/>
    <sheet name="Grain Metrics 2 (item 8)" sheetId="3" r:id="rId4"/>
    <sheet name="Grain &amp; Coal Plans (items 9-10)" sheetId="5" r:id="rId5"/>
  </sheets>
  <definedNames>
    <definedName name="_xlnm.Print_Area" localSheetId="4">'Grain &amp; Coal Plans (items 9-10)'!$A$1:$F$28</definedName>
    <definedName name="_xlnm.Print_Area" localSheetId="2">'Grain Metrics 1 (item 7)'!$A$1:$E$36</definedName>
    <definedName name="_xlnm.Print_Area" localSheetId="3">'Grain Metrics 2 (item 8)'!$A$1:$G$39</definedName>
    <definedName name="_xlnm.Print_Area" localSheetId="0">'Service Metrics (items 1-2)'!$A$1:$F$29</definedName>
    <definedName name="_xlnm.Print_Area" localSheetId="1">'Service Metrics (items 3-6)'!$A$1:$H$50</definedName>
  </definedNames>
  <calcPr calcId="171027"/>
</workbook>
</file>

<file path=xl/calcChain.xml><?xml version="1.0" encoding="utf-8"?>
<calcChain xmlns="http://schemas.openxmlformats.org/spreadsheetml/2006/main">
  <c r="E4" i="6" l="1"/>
  <c r="F36" i="6"/>
  <c r="E36" i="6"/>
  <c r="D36" i="6"/>
  <c r="C36" i="6"/>
  <c r="B36" i="6"/>
  <c r="G32" i="3"/>
  <c r="F32" i="3"/>
  <c r="E32" i="3"/>
  <c r="D32" i="3"/>
  <c r="B32" i="3"/>
  <c r="H29" i="6"/>
  <c r="H30" i="6"/>
  <c r="H31" i="6"/>
  <c r="H32" i="6"/>
  <c r="H33" i="6"/>
  <c r="H34" i="6"/>
  <c r="H35" i="6"/>
  <c r="H28" i="6"/>
  <c r="B3" i="5"/>
  <c r="A3" i="5"/>
  <c r="B3" i="3"/>
  <c r="A3" i="3"/>
  <c r="B3" i="6"/>
  <c r="A3" i="6"/>
  <c r="B3" i="2"/>
  <c r="A3" i="2"/>
  <c r="B14" i="6" l="1"/>
  <c r="H36" i="6"/>
  <c r="D32" i="2"/>
  <c r="C32" i="2"/>
  <c r="B32" i="2"/>
  <c r="E4" i="3" l="1"/>
  <c r="E4" i="2"/>
  <c r="E4" i="5"/>
  <c r="E3" i="1"/>
  <c r="E3" i="3" s="1"/>
  <c r="E3" i="6" l="1"/>
  <c r="E3" i="2"/>
  <c r="E3" i="5"/>
</calcChain>
</file>

<file path=xl/sharedStrings.xml><?xml version="1.0" encoding="utf-8"?>
<sst xmlns="http://schemas.openxmlformats.org/spreadsheetml/2006/main" count="216" uniqueCount="147">
  <si>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</si>
  <si>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</si>
  <si>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</si>
  <si>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</si>
  <si>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</si>
  <si>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</si>
  <si>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</si>
  <si>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</si>
  <si>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</si>
  <si>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</si>
  <si>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</si>
  <si>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</si>
  <si>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</si>
  <si>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</si>
  <si>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</si>
  <si>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</si>
  <si>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</si>
  <si>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</si>
  <si>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</si>
  <si>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</si>
  <si>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</si>
  <si>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</si>
  <si>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Track maintenance</t>
  </si>
  <si>
    <t>Locomotive power</t>
  </si>
  <si>
    <t>Greater Than 120 Hours</t>
  </si>
  <si>
    <t>Crude Oil</t>
  </si>
  <si>
    <t>AZ</t>
  </si>
  <si>
    <t>CA</t>
  </si>
  <si>
    <t>CO</t>
  </si>
  <si>
    <t>AR</t>
  </si>
  <si>
    <t>ID</t>
  </si>
  <si>
    <t>IL</t>
  </si>
  <si>
    <t>IA</t>
  </si>
  <si>
    <t>KS</t>
  </si>
  <si>
    <t>LA</t>
  </si>
  <si>
    <t>MN</t>
  </si>
  <si>
    <t>MO</t>
  </si>
  <si>
    <t>MT</t>
  </si>
  <si>
    <t>NE</t>
  </si>
  <si>
    <t>NV</t>
  </si>
  <si>
    <t>NM</t>
  </si>
  <si>
    <t>OK</t>
  </si>
  <si>
    <t>OR</t>
  </si>
  <si>
    <t>TN</t>
  </si>
  <si>
    <t>TX</t>
  </si>
  <si>
    <t>UT</t>
  </si>
  <si>
    <t>WA</t>
  </si>
  <si>
    <t>WI</t>
  </si>
  <si>
    <t>WY</t>
  </si>
  <si>
    <t>TOTAL</t>
  </si>
  <si>
    <t>State</t>
  </si>
  <si>
    <t>Powder River Basin</t>
  </si>
  <si>
    <t>Illinois Basin</t>
  </si>
  <si>
    <t>Uinta Basin</t>
  </si>
  <si>
    <t>EP 724 - US RAIL SERVICE ISSUES  - DATA COLLECTION</t>
  </si>
  <si>
    <t>Date Week Began:</t>
  </si>
  <si>
    <t>d. Number of Car Orders Filled</t>
  </si>
  <si>
    <t>All Other Unit Trains</t>
  </si>
  <si>
    <t xml:space="preserve"> Train Type</t>
  </si>
  <si>
    <t>Loaded</t>
  </si>
  <si>
    <t>Empty</t>
  </si>
  <si>
    <t>2. Weekly Average Terminal Dwell Time Measured in Hours Excluding Cars on Run Through Trains</t>
  </si>
  <si>
    <t>System Average</t>
  </si>
  <si>
    <t xml:space="preserve">     4. Weekly Average Dwell Time at Origin for Unit Train Shipments Measured in Hours</t>
  </si>
  <si>
    <t>5. Weekly Total Number of Trains Held Short of Destination or Scheduled Interchange for Longer than 6 Hours by Train Type and Cause</t>
  </si>
  <si>
    <t>Mechanical Issue</t>
  </si>
  <si>
    <t>Reporting Week:</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</si>
  <si>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</si>
  <si>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</si>
  <si>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</si>
  <si>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</si>
  <si>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</si>
  <si>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1. System-Average Train Speed by Train Type for the Reporting Week (MPH)</t>
  </si>
  <si>
    <t>2. Weekly Average Terminal Dwell Time Measured in Hours for 10 Largest Terminals In Terms Of Railcar Capacity</t>
  </si>
  <si>
    <t>Cause</t>
  </si>
  <si>
    <t>All other trains</t>
  </si>
  <si>
    <t xml:space="preserve"> Region</t>
  </si>
  <si>
    <t>c. Number of New Car Orders</t>
  </si>
  <si>
    <t>b. Average Number of Days Late For All Outstanding Grain Car Orders</t>
  </si>
  <si>
    <t>Greater Than 48 but Less than 
or Equal to 120 Hours</t>
  </si>
  <si>
    <t>6. Weekly Total Number of Loaded and Empty Cars in Revenue Service That Have Not Moved In:</t>
  </si>
  <si>
    <t>3. Total Cars On Line by Car Type for the Reporting Week</t>
  </si>
  <si>
    <t>e.1. Number of Orders Canceled By Shipper</t>
  </si>
  <si>
    <t>e.2. Number of Orders Canceled By Railroad</t>
  </si>
  <si>
    <t>9.      Plan vs. Performance For Grain Shuttle (Or Dedicated Grain Train) Round Trips, By Region, Updated To Reflect The Previous Four Weeks</t>
  </si>
  <si>
    <t xml:space="preserve">10.  Average Daily Coal Unit Train Loadings vs. Plan for the Reporting Week By Coal Production Region    </t>
  </si>
  <si>
    <t>Region
(Please Specify Destination Region)</t>
  </si>
  <si>
    <t>Number</t>
  </si>
  <si>
    <t>Briefly Explain Cause</t>
  </si>
  <si>
    <t>1  Chicago (Proviso), IL</t>
  </si>
  <si>
    <t>2  Fort Worth, TX</t>
  </si>
  <si>
    <t>3  Houston (Englewood), TX</t>
  </si>
  <si>
    <t>4  Livonia, LA</t>
  </si>
  <si>
    <t>5  North Little Rock, AR</t>
  </si>
  <si>
    <t>6  North Platte East, NE</t>
  </si>
  <si>
    <t>7  North Platte West, NE</t>
  </si>
  <si>
    <t>8  Pine Bluff, AR</t>
  </si>
  <si>
    <t>9  Roseville, CA</t>
  </si>
  <si>
    <t>10  West Colton, CA</t>
  </si>
  <si>
    <t>AR/TX</t>
  </si>
  <si>
    <t>CA/AZ</t>
  </si>
  <si>
    <t>Gulf</t>
  </si>
  <si>
    <t>Mexico</t>
  </si>
  <si>
    <t>PNW</t>
  </si>
  <si>
    <t>Other Domestic</t>
  </si>
  <si>
    <t>Trip Performance
Previous Four Weeks</t>
  </si>
  <si>
    <t xml:space="preserve">Methodology:  </t>
  </si>
  <si>
    <t>yard and local trains.</t>
  </si>
  <si>
    <t>Number of grain cars loaded and billed each week by state and type of train service.  A carload is counted when the loaded car is released by UP's customer or</t>
  </si>
  <si>
    <t>received in interchange from another railroad. State is based on UP origin.  Shuttle / dedicated train service includes cars moving on grain shuttle trains.  Other than</t>
  </si>
  <si>
    <t>shuttle / dedicated train service includes all other cars moving on unit grain trains or manifest service.</t>
  </si>
  <si>
    <t>Average daily count of loaded coal trains released by the mines.</t>
  </si>
  <si>
    <t>Cumulative weekly number, based on daily snapshots of active trains held for more than six consecutive hours.  No train is counted more than once each week.  Excludes</t>
  </si>
  <si>
    <t>Railroad: Union Pacific</t>
  </si>
  <si>
    <r>
      <t xml:space="preserve">for the current half.  </t>
    </r>
    <r>
      <rPr>
        <b/>
        <u/>
        <sz val="10"/>
        <color rgb="FF002060"/>
        <rFont val="Arial"/>
        <family val="2"/>
      </rPr>
      <t>Average number of days late for outstanding orders:</t>
    </r>
    <r>
      <rPr>
        <b/>
        <sz val="10"/>
        <color rgb="FF002060"/>
        <rFont val="Arial"/>
        <family val="2"/>
      </rPr>
      <t xml:space="preserve">  For any outstanding orders from prior half-month periods, we calculate the number of days past the end of the half that </t>
    </r>
  </si>
  <si>
    <r>
      <t xml:space="preserve">the cars were ordered for.  </t>
    </r>
    <r>
      <rPr>
        <b/>
        <u/>
        <sz val="10"/>
        <color rgb="FF002060"/>
        <rFont val="Arial"/>
        <family val="2"/>
      </rPr>
      <t>New car orders</t>
    </r>
    <r>
      <rPr>
        <b/>
        <sz val="10"/>
        <color rgb="FF002060"/>
        <rFont val="Arial"/>
        <family val="2"/>
      </rPr>
      <t xml:space="preserve"> are requests received during the reporting period for the next half-month period and beyond.  </t>
    </r>
    <r>
      <rPr>
        <b/>
        <u/>
        <sz val="10"/>
        <color rgb="FF002060"/>
        <rFont val="Arial"/>
        <family val="2"/>
      </rPr>
      <t>Car orders filled</t>
    </r>
    <r>
      <rPr>
        <b/>
        <sz val="10"/>
        <color rgb="FF002060"/>
        <rFont val="Arial"/>
        <family val="2"/>
      </rPr>
      <t xml:space="preserve"> are the number of empty cars delivered </t>
    </r>
  </si>
  <si>
    <t xml:space="preserve">to customers for loading during the reporting period.  For offline customers, orders are filled when cars are delivered or offered in interchange to the connecting carrier.  The data in columns a </t>
  </si>
  <si>
    <t>and b is calculated from a snapshot of outstanding car orders taken every Monday.  The data in columns c, d, and e is based on a reporting period that spans Sunday through Saturday.  This</t>
  </si>
  <si>
    <t>metric excludes cars in UP's shuttle train program because those cars are controlled by the shuttle operator.</t>
  </si>
  <si>
    <r>
      <t xml:space="preserve">Per the tariff, Union Pacific accepts grain orders for half-month periods.  </t>
    </r>
    <r>
      <rPr>
        <b/>
        <u/>
        <sz val="10"/>
        <color rgb="FF002060"/>
        <rFont val="Arial"/>
        <family val="2"/>
      </rPr>
      <t>Outstanding orders</t>
    </r>
    <r>
      <rPr>
        <b/>
        <sz val="10"/>
        <color rgb="FF002060"/>
        <rFont val="Arial"/>
        <family val="2"/>
      </rPr>
      <t xml:space="preserve"> include unfilled guaranteed orders from prior half-month periods plus all unfilled guaranteed orders</t>
    </r>
  </si>
  <si>
    <t>8.      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</si>
  <si>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</si>
  <si>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r>
      <t xml:space="preserve">Loadings Average
</t>
    </r>
    <r>
      <rPr>
        <b/>
        <sz val="10"/>
        <rFont val="Arial"/>
        <family val="2"/>
      </rPr>
      <t>Current Week</t>
    </r>
  </si>
  <si>
    <t xml:space="preserve">Average trips per shuttle set per month = 720 hours per month / (Average loaded cycle hours + Average empty cycle hours).  </t>
  </si>
  <si>
    <t xml:space="preserve">A loaded cycle is measured from loaded release to empty release.  An empty cycle is measured from empty release to </t>
  </si>
  <si>
    <t xml:space="preserve">loaded release.  The average cycle times are calculated for all cycles that closed during the 4-week reporting period.  </t>
  </si>
  <si>
    <t>AAR cars on line measure.  Calculated by AAR using Railinc data.  Average daily inventory of all freight cars in revenue fleet</t>
  </si>
  <si>
    <t>regardless of location or status.  Includes cars located on shortline railroads, cars delivered to customer facilities and stored</t>
  </si>
  <si>
    <t>cars.  Excludes maintenance of way cars.  Articulated cars are counted as a single unit.</t>
  </si>
  <si>
    <t xml:space="preserve">Measured at origin, from customer release to train departure.  Release time is based on the last cut of five or more cars. </t>
  </si>
  <si>
    <t>Includes trains transporting both loaded and empty freight cars.  Excludes trains received in interchange from another</t>
  </si>
  <si>
    <t>Customer, Foreign Road, 
Incidents/Weather, Other</t>
  </si>
  <si>
    <t>AAR train speed measure.  Calculated by dividing train-miles by total</t>
  </si>
  <si>
    <t xml:space="preserve">hours from origin to destination, less intermediate terminal time. </t>
  </si>
  <si>
    <t>Excludes the following train categories:  yard, local, passenger,</t>
  </si>
  <si>
    <t>foreign, and maintenance of way.</t>
  </si>
  <si>
    <t>AAR terminal dwell measure.  Average hours a car resides at the</t>
  </si>
  <si>
    <t>specified terminal location.  Begins with train arrival, customer</t>
  </si>
  <si>
    <t>release, or interchange receipt.  Ends with train departure, customer</t>
  </si>
  <si>
    <t xml:space="preserve">placement (actual or constructive), interchange offering or delivery. </t>
  </si>
  <si>
    <t xml:space="preserve">Excludes cars that move through a terminal on run-through  trains. </t>
  </si>
  <si>
    <t>Also excludes stored cars, bad ordered cars, and maintenance of way</t>
  </si>
  <si>
    <t>cars.</t>
  </si>
  <si>
    <t>railroad and intermodal trains.</t>
  </si>
  <si>
    <t>Measure includes routine inspection and preventative maintenance.</t>
  </si>
  <si>
    <t>Year: 2016</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</si>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</sst>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0.0"/>
  </numFmts>
  <fonts count="16" x14ac:knownFonts="1">
    <font>
      <sz val="10"/>
      <name val="Arial"/>
    </font>
    <font>
      <sz val="10"/>
      <color theme="1"/>
      <name val="Arial"/>
      <family val="2"/>
    </font>
    <font>
      <sz val="10"/>
      <color rgb="FF000000"/>
      <name val="Times New Roman"/>
      <family val="1"/>
    </font>
    <font>
      <sz val="11"/>
      <color theme="1"/>
      <name val="Calibri"/>
      <family val="2"/>
      <scheme val="minor"/>
    </font>
    <font>
      <b/>
      <sz val="9"/>
      <color indexed="8"/>
      <name val="Tahoma"/>
      <family val="2"/>
    </font>
    <font>
      <sz val="10"/>
      <name val="Arial"/>
      <family val="2"/>
    </font>
    <font>
      <b/>
      <sz val="10"/>
      <color rgb="FF002060"/>
      <name val="Arial"/>
      <family val="2"/>
    </font>
    <font>
      <b/>
      <u/>
      <sz val="10"/>
      <color rgb="FF002060"/>
      <name val="Arial"/>
      <family val="2"/>
    </font>
    <font>
      <b/>
      <sz val="10"/>
      <color theme="1"/>
      <name val="Arial"/>
      <family val="2"/>
    </font>
    <font>
      <b/>
      <u/>
      <sz val="10"/>
      <color theme="1"/>
      <name val="Arial"/>
      <family val="2"/>
    </font>
    <font>
      <b/>
      <sz val="10"/>
      <name val="Arial"/>
      <family val="2"/>
    </font>
    <font>
      <u/>
      <sz val="10"/>
      <color theme="1"/>
      <name val="Arial"/>
      <family val="2"/>
    </font>
    <font>
      <b/>
      <u/>
      <sz val="18"/>
      <color theme="1"/>
      <name val="Arial"/>
      <family val="2"/>
    </font>
    <font>
      <sz val="18"/>
      <name val="Arial"/>
      <family val="2"/>
    </font>
    <font>
      <b/>
      <sz val="10"/>
      <color theme="0"/>
      <name val="Arial"/>
      <family val="2"/>
    </font>
    <font>
      <sz val="10"/>
      <color theme="0"/>
      <name val="Arial"/>
      <family val="2"/>
    </font>
  </fonts>
  <fills count="5">
    <fill>
      <patternFill patternType="none"/>
    </fill>
    <fill>
      <patternFill patternType="gray125"/>
    </fill>
    <fill>
      <patternFill patternType="solid">
        <fgColor rgb="FFF0FBB7"/>
        <bgColor indexed="64"/>
      </patternFill>
    </fill>
    <fill>
      <patternFill patternType="solid">
        <fgColor indexed="22"/>
        <bgColor indexed="64"/>
      </patternFill>
    </fill>
    <fill>
      <patternFill patternType="solid">
        <fgColor theme="0" tint="-0.34998626667073579"/>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xf numFmtId="0" fontId="2" fillId="0" borderId="0"/>
    <xf numFmtId="44" fontId="3" fillId="0" borderId="0" applyFont="0" applyFill="0" applyBorder="0" applyAlignment="0" applyProtection="0"/>
    <xf numFmtId="0" fontId="4" fillId="3" borderId="26">
      <alignment vertical="center"/>
    </xf>
  </cellStyleXfs>
  <cellXfs count="145">
    <xf numFmtId="0" fontId="0" fillId="0" borderId="0" xfId="0"/>
    <xf numFmtId="49" fontId="5" fillId="0" borderId="1" xfId="0" applyNumberFormat="1" applyFont="1" applyBorder="1" applyAlignment="1">
      <alignment vertical="top"/>
    </xf>
    <xf numFmtId="164" fontId="6" fillId="0" borderId="0" xfId="0" applyNumberFormat="1" applyFont="1" applyBorder="1" applyAlignment="1">
      <alignment horizontal="left" vertical="center"/>
    </xf>
    <xf numFmtId="164" fontId="6" fillId="0" borderId="0" xfId="0" applyNumberFormat="1" applyFont="1" applyFill="1" applyBorder="1" applyAlignment="1">
      <alignment horizontal="left" vertical="center"/>
    </xf>
    <xf numFmtId="3" fontId="5" fillId="2" borderId="1" xfId="0" applyNumberFormat="1" applyFont="1" applyFill="1" applyBorder="1" applyAlignment="1">
      <alignment horizontal="right" vertical="center" indent="13"/>
    </xf>
    <xf numFmtId="3" fontId="5" fillId="0" borderId="1" xfId="0" applyNumberFormat="1" applyFont="1" applyFill="1" applyBorder="1" applyAlignment="1">
      <alignment horizontal="right" vertical="center" indent="13"/>
    </xf>
    <xf numFmtId="0" fontId="5" fillId="0" borderId="25" xfId="0" applyFont="1" applyBorder="1" applyAlignment="1">
      <alignment horizontal="center" vertical="center"/>
    </xf>
    <xf numFmtId="0" fontId="5" fillId="0" borderId="0" xfId="0" applyFont="1" applyBorder="1" applyAlignment="1">
      <alignment horizontal="center" vertical="center"/>
    </xf>
    <xf numFmtId="0" fontId="5" fillId="0" borderId="0" xfId="0" applyFont="1"/>
    <xf numFmtId="0" fontId="5" fillId="0" borderId="0" xfId="0" applyFont="1" applyBorder="1"/>
    <xf numFmtId="0" fontId="5" fillId="0" borderId="2" xfId="0" applyFont="1" applyBorder="1" applyAlignment="1">
      <alignment wrapText="1"/>
    </xf>
    <xf numFmtId="2" fontId="5" fillId="0" borderId="0" xfId="0" applyNumberFormat="1" applyFont="1" applyBorder="1"/>
    <xf numFmtId="3" fontId="5" fillId="0" borderId="0" xfId="0" applyNumberFormat="1" applyFont="1" applyBorder="1"/>
    <xf numFmtId="0" fontId="5" fillId="0" borderId="1" xfId="0" applyFont="1" applyBorder="1" applyAlignment="1">
      <alignment wrapText="1"/>
    </xf>
    <xf numFmtId="164" fontId="5" fillId="0" borderId="0" xfId="0" applyNumberFormat="1" applyFont="1" applyBorder="1" applyAlignment="1">
      <alignment horizontal="right" vertical="center" wrapText="1"/>
    </xf>
    <xf numFmtId="2" fontId="5" fillId="0" borderId="0" xfId="0" applyNumberFormat="1" applyFont="1" applyBorder="1" applyAlignment="1"/>
    <xf numFmtId="0" fontId="5" fillId="0" borderId="0" xfId="0" applyFont="1" applyBorder="1" applyAlignment="1"/>
    <xf numFmtId="3" fontId="5" fillId="0" borderId="0" xfId="0" applyNumberFormat="1" applyFont="1" applyBorder="1" applyAlignment="1"/>
    <xf numFmtId="0" fontId="5" fillId="0" borderId="0" xfId="0" applyFont="1" applyBorder="1" applyAlignment="1">
      <alignment horizontal="right" vertical="center"/>
    </xf>
    <xf numFmtId="0" fontId="5" fillId="0" borderId="2" xfId="0" applyFont="1" applyBorder="1" applyAlignment="1">
      <alignment horizontal="left" vertical="top"/>
    </xf>
    <xf numFmtId="4" fontId="5" fillId="0" borderId="0" xfId="0" applyNumberFormat="1" applyFont="1" applyBorder="1"/>
    <xf numFmtId="0" fontId="5" fillId="0" borderId="0" xfId="0" applyFont="1" applyBorder="1" applyAlignment="1">
      <alignment horizontal="left"/>
    </xf>
    <xf numFmtId="0" fontId="5" fillId="0" borderId="1" xfId="0" applyFont="1" applyBorder="1" applyAlignment="1">
      <alignment horizontal="left" wrapText="1"/>
    </xf>
    <xf numFmtId="0" fontId="9" fillId="0" borderId="24" xfId="0" applyFont="1" applyBorder="1" applyAlignment="1">
      <alignment horizontal="center" vertical="center"/>
    </xf>
    <xf numFmtId="0" fontId="8" fillId="0" borderId="17" xfId="0" applyFont="1" applyBorder="1" applyAlignment="1">
      <alignment horizontal="left" vertical="top"/>
    </xf>
    <xf numFmtId="14" fontId="8" fillId="0" borderId="18" xfId="0" applyNumberFormat="1" applyFont="1" applyBorder="1"/>
    <xf numFmtId="0" fontId="8" fillId="0" borderId="19" xfId="0" applyFont="1" applyBorder="1" applyAlignment="1">
      <alignment horizontal="left" vertical="top" wrapText="1"/>
    </xf>
    <xf numFmtId="14" fontId="8" fillId="0" borderId="20" xfId="0" applyNumberFormat="1" applyFont="1" applyBorder="1"/>
    <xf numFmtId="0" fontId="8" fillId="0" borderId="0" xfId="0" applyFont="1" applyBorder="1" applyAlignment="1"/>
    <xf numFmtId="0" fontId="8" fillId="0" borderId="0" xfId="0" applyFont="1" applyBorder="1" applyAlignment="1">
      <alignment horizontal="center"/>
    </xf>
    <xf numFmtId="0" fontId="5" fillId="0" borderId="0" xfId="0" applyFont="1" applyBorder="1" applyAlignment="1">
      <alignment wrapText="1"/>
    </xf>
    <xf numFmtId="0" fontId="6" fillId="0" borderId="0" xfId="0" applyFont="1" applyBorder="1" applyAlignment="1"/>
    <xf numFmtId="0" fontId="8" fillId="0" borderId="0" xfId="0" applyFont="1" applyBorder="1" applyAlignment="1">
      <alignment vertical="center"/>
    </xf>
    <xf numFmtId="0" fontId="8" fillId="0" borderId="0" xfId="0" applyFont="1" applyBorder="1" applyAlignment="1">
      <alignment horizontal="center" vertical="center"/>
    </xf>
    <xf numFmtId="0" fontId="8" fillId="0" borderId="0" xfId="0" applyFont="1" applyBorder="1" applyAlignment="1">
      <alignment vertical="center" wrapText="1"/>
    </xf>
    <xf numFmtId="0" fontId="8" fillId="0" borderId="0" xfId="0" applyFont="1" applyBorder="1" applyAlignment="1">
      <alignment horizontal="center" vertical="center" wrapText="1"/>
    </xf>
    <xf numFmtId="0" fontId="5" fillId="0" borderId="2" xfId="0" applyFont="1" applyBorder="1" applyAlignment="1">
      <alignment horizontal="left"/>
    </xf>
    <xf numFmtId="0" fontId="5" fillId="0" borderId="2" xfId="0" applyFont="1" applyBorder="1"/>
    <xf numFmtId="0" fontId="5" fillId="0" borderId="1" xfId="0" applyFont="1" applyBorder="1"/>
    <xf numFmtId="0" fontId="5" fillId="0" borderId="0" xfId="0" applyFont="1" applyFill="1" applyBorder="1"/>
    <xf numFmtId="0" fontId="5" fillId="0" borderId="22" xfId="0" applyFont="1" applyBorder="1"/>
    <xf numFmtId="0" fontId="5" fillId="0" borderId="7" xfId="0" applyFont="1" applyBorder="1"/>
    <xf numFmtId="3" fontId="5" fillId="0" borderId="2" xfId="0" applyNumberFormat="1" applyFont="1" applyFill="1" applyBorder="1" applyAlignment="1">
      <alignment horizontal="right" vertical="center" wrapText="1" indent="4"/>
    </xf>
    <xf numFmtId="3" fontId="5" fillId="0" borderId="1" xfId="0" applyNumberFormat="1" applyFont="1" applyFill="1" applyBorder="1" applyAlignment="1">
      <alignment horizontal="right" vertical="center" wrapText="1" indent="4"/>
    </xf>
    <xf numFmtId="0" fontId="9" fillId="0" borderId="0" xfId="0" applyFont="1" applyBorder="1" applyAlignment="1">
      <alignment horizontal="center" vertical="center"/>
    </xf>
    <xf numFmtId="0" fontId="8" fillId="0" borderId="21" xfId="0" applyFont="1" applyBorder="1" applyAlignment="1">
      <alignment horizontal="left" vertical="top"/>
    </xf>
    <xf numFmtId="0" fontId="8" fillId="0" borderId="12" xfId="0" applyFont="1" applyBorder="1" applyAlignment="1">
      <alignment horizontal="left" vertical="top" wrapText="1"/>
    </xf>
    <xf numFmtId="14" fontId="8" fillId="0" borderId="20" xfId="0" applyNumberFormat="1" applyFont="1" applyBorder="1" applyAlignment="1">
      <alignment horizontal="right" vertical="top" wrapText="1"/>
    </xf>
    <xf numFmtId="0" fontId="8" fillId="0" borderId="0" xfId="0" applyFont="1" applyAlignment="1"/>
    <xf numFmtId="0" fontId="8" fillId="0" borderId="0" xfId="0" applyFont="1"/>
    <xf numFmtId="0" fontId="8" fillId="0" borderId="13"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7" xfId="0" applyFont="1" applyBorder="1" applyAlignment="1">
      <alignment horizontal="center" vertical="center"/>
    </xf>
    <xf numFmtId="0" fontId="8" fillId="0" borderId="13" xfId="0" applyFont="1" applyBorder="1" applyAlignment="1">
      <alignment horizontal="center" vertical="center"/>
    </xf>
    <xf numFmtId="0" fontId="8" fillId="0" borderId="16" xfId="0" applyFont="1" applyBorder="1" applyAlignment="1">
      <alignment horizontal="center" vertical="center"/>
    </xf>
    <xf numFmtId="49" fontId="5" fillId="0" borderId="17" xfId="0" applyNumberFormat="1" applyFont="1" applyBorder="1" applyAlignment="1">
      <alignment horizontal="left" vertical="top"/>
    </xf>
    <xf numFmtId="49" fontId="5" fillId="0" borderId="32" xfId="0" applyNumberFormat="1" applyFont="1" applyBorder="1" applyAlignment="1">
      <alignment horizontal="left" vertical="top"/>
    </xf>
    <xf numFmtId="49" fontId="5" fillId="0" borderId="19" xfId="0" applyNumberFormat="1" applyFont="1" applyBorder="1" applyAlignment="1">
      <alignment horizontal="left" vertical="top"/>
    </xf>
    <xf numFmtId="164" fontId="5" fillId="0" borderId="0" xfId="0" applyNumberFormat="1" applyFont="1" applyFill="1" applyBorder="1"/>
    <xf numFmtId="49" fontId="5" fillId="0" borderId="2" xfId="0" applyNumberFormat="1" applyFont="1" applyBorder="1" applyAlignment="1">
      <alignment vertical="top"/>
    </xf>
    <xf numFmtId="49" fontId="5" fillId="0" borderId="37" xfId="0" applyNumberFormat="1" applyFont="1" applyBorder="1" applyAlignment="1">
      <alignment vertical="top"/>
    </xf>
    <xf numFmtId="164" fontId="5" fillId="0" borderId="0" xfId="0" applyNumberFormat="1" applyFont="1"/>
    <xf numFmtId="0" fontId="8" fillId="0" borderId="0" xfId="0" applyFont="1" applyBorder="1"/>
    <xf numFmtId="0" fontId="8" fillId="0" borderId="10" xfId="0" applyFont="1" applyBorder="1" applyAlignment="1">
      <alignment horizontal="center" vertical="center" wrapText="1"/>
    </xf>
    <xf numFmtId="0" fontId="11" fillId="0" borderId="0" xfId="0" applyFont="1" applyBorder="1" applyAlignment="1">
      <alignment wrapText="1"/>
    </xf>
    <xf numFmtId="0" fontId="8" fillId="0" borderId="10" xfId="0" applyFont="1" applyBorder="1" applyAlignment="1">
      <alignment horizontal="center" vertical="center"/>
    </xf>
    <xf numFmtId="0" fontId="8" fillId="0" borderId="5" xfId="0" applyFont="1" applyBorder="1" applyAlignment="1">
      <alignment horizontal="center" vertical="center" wrapText="1"/>
    </xf>
    <xf numFmtId="164" fontId="8" fillId="0" borderId="5" xfId="0" applyNumberFormat="1" applyFont="1" applyBorder="1" applyAlignment="1">
      <alignment horizontal="center" vertical="center" wrapText="1"/>
    </xf>
    <xf numFmtId="0" fontId="8" fillId="0" borderId="11" xfId="0" applyFont="1" applyBorder="1" applyAlignment="1">
      <alignment horizontal="center" vertical="center" wrapText="1"/>
    </xf>
    <xf numFmtId="0" fontId="8" fillId="2" borderId="9"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3" xfId="0" applyFont="1" applyBorder="1" applyAlignment="1">
      <alignment horizontal="center" vertical="center" wrapText="1"/>
    </xf>
    <xf numFmtId="3" fontId="1" fillId="0" borderId="9" xfId="0" applyNumberFormat="1" applyFont="1" applyFill="1" applyBorder="1" applyAlignment="1">
      <alignment horizontal="right" vertical="center" indent="13"/>
    </xf>
    <xf numFmtId="3" fontId="1" fillId="2" borderId="9" xfId="0" applyNumberFormat="1" applyFont="1" applyFill="1" applyBorder="1" applyAlignment="1">
      <alignment horizontal="right" vertical="center" indent="13"/>
    </xf>
    <xf numFmtId="0" fontId="8" fillId="0" borderId="1" xfId="0" applyFont="1" applyBorder="1" applyAlignment="1">
      <alignment horizontal="center" vertical="center"/>
    </xf>
    <xf numFmtId="3" fontId="8" fillId="0" borderId="2" xfId="0" applyNumberFormat="1" applyFont="1" applyBorder="1" applyAlignment="1">
      <alignment horizontal="right" vertical="center" indent="13"/>
    </xf>
    <xf numFmtId="0" fontId="8" fillId="0" borderId="0" xfId="0" applyFont="1" applyFill="1" applyBorder="1" applyAlignment="1">
      <alignment horizontal="center" vertical="center"/>
    </xf>
    <xf numFmtId="0" fontId="13" fillId="0" borderId="0" xfId="0" applyFont="1"/>
    <xf numFmtId="38" fontId="5" fillId="2" borderId="1" xfId="0" applyNumberFormat="1" applyFont="1" applyFill="1" applyBorder="1" applyAlignment="1">
      <alignment horizontal="right" vertical="center" indent="7"/>
    </xf>
    <xf numFmtId="38" fontId="1" fillId="2" borderId="1" xfId="0" applyNumberFormat="1" applyFont="1" applyFill="1" applyBorder="1" applyAlignment="1">
      <alignment horizontal="right" vertical="center" indent="7"/>
    </xf>
    <xf numFmtId="38" fontId="1" fillId="0" borderId="9" xfId="0" applyNumberFormat="1" applyFont="1" applyFill="1" applyBorder="1" applyAlignment="1">
      <alignment horizontal="right" vertical="center" indent="7"/>
    </xf>
    <xf numFmtId="38" fontId="5" fillId="0" borderId="1" xfId="0" applyNumberFormat="1" applyFont="1" applyBorder="1" applyAlignment="1">
      <alignment horizontal="right" vertical="center" indent="7"/>
    </xf>
    <xf numFmtId="38" fontId="5" fillId="0" borderId="1" xfId="0" applyNumberFormat="1" applyFont="1" applyFill="1" applyBorder="1" applyAlignment="1">
      <alignment horizontal="right" vertical="center" indent="7"/>
    </xf>
    <xf numFmtId="38" fontId="8" fillId="0" borderId="1" xfId="0" applyNumberFormat="1" applyFont="1" applyFill="1" applyBorder="1" applyAlignment="1">
      <alignment horizontal="right" vertical="center" indent="7"/>
    </xf>
    <xf numFmtId="164" fontId="5" fillId="0" borderId="14" xfId="0" applyNumberFormat="1" applyFont="1" applyBorder="1" applyAlignment="1">
      <alignment horizontal="right" vertical="center" wrapText="1" indent="5"/>
    </xf>
    <xf numFmtId="164" fontId="5" fillId="0" borderId="1" xfId="0" applyNumberFormat="1" applyFont="1" applyBorder="1" applyAlignment="1">
      <alignment horizontal="right" vertical="center" wrapText="1" indent="5"/>
    </xf>
    <xf numFmtId="164" fontId="5" fillId="0" borderId="2" xfId="0" applyNumberFormat="1" applyFont="1" applyBorder="1" applyAlignment="1">
      <alignment horizontal="right" vertical="center" indent="5"/>
    </xf>
    <xf numFmtId="164" fontId="5" fillId="0" borderId="1" xfId="0" applyNumberFormat="1" applyFont="1" applyBorder="1" applyAlignment="1">
      <alignment horizontal="right" vertical="center" indent="5"/>
    </xf>
    <xf numFmtId="3" fontId="5" fillId="0" borderId="14" xfId="0" applyNumberFormat="1" applyFont="1" applyFill="1" applyBorder="1" applyAlignment="1">
      <alignment horizontal="right" vertical="center" wrapText="1" indent="4"/>
    </xf>
    <xf numFmtId="3" fontId="5" fillId="0" borderId="2" xfId="0"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3" fontId="5" fillId="0" borderId="1" xfId="0" applyNumberFormat="1" applyFont="1" applyFill="1" applyBorder="1" applyAlignment="1">
      <alignment horizontal="center" vertical="center" wrapText="1"/>
    </xf>
    <xf numFmtId="3" fontId="5" fillId="0" borderId="1" xfId="2" applyNumberFormat="1" applyFont="1" applyBorder="1" applyAlignment="1">
      <alignment horizontal="center" vertical="center" wrapText="1"/>
    </xf>
    <xf numFmtId="3" fontId="5" fillId="0" borderId="2" xfId="0" applyNumberFormat="1" applyFont="1" applyBorder="1" applyAlignment="1">
      <alignment horizontal="center" vertical="center"/>
    </xf>
    <xf numFmtId="164" fontId="6" fillId="0" borderId="0" xfId="0" applyNumberFormat="1" applyFont="1" applyBorder="1" applyAlignment="1">
      <alignment horizontal="right" vertical="center"/>
    </xf>
    <xf numFmtId="0" fontId="6" fillId="0" borderId="0" xfId="0" applyFont="1" applyBorder="1" applyAlignment="1">
      <alignment horizontal="right"/>
    </xf>
    <xf numFmtId="3" fontId="5" fillId="0" borderId="0" xfId="0" applyNumberFormat="1" applyFont="1" applyBorder="1" applyAlignment="1">
      <alignment horizontal="right"/>
    </xf>
    <xf numFmtId="0" fontId="5" fillId="0" borderId="0" xfId="0" applyFont="1" applyBorder="1" applyAlignment="1">
      <alignment horizontal="right"/>
    </xf>
    <xf numFmtId="0" fontId="8" fillId="0" borderId="0" xfId="0" applyFont="1" applyBorder="1" applyAlignment="1">
      <alignment horizontal="right" vertical="center"/>
    </xf>
    <xf numFmtId="0" fontId="14" fillId="0" borderId="28" xfId="0" applyFont="1" applyFill="1" applyBorder="1" applyAlignment="1">
      <alignment horizontal="center" vertical="center"/>
    </xf>
    <xf numFmtId="0" fontId="15" fillId="0" borderId="0" xfId="0" applyFont="1" applyBorder="1"/>
    <xf numFmtId="0" fontId="15" fillId="0" borderId="0" xfId="0" applyFont="1"/>
    <xf numFmtId="0" fontId="15" fillId="0" borderId="0" xfId="0" applyFont="1" applyFill="1" applyBorder="1"/>
    <xf numFmtId="164" fontId="5" fillId="0" borderId="1" xfId="0" applyNumberFormat="1" applyFont="1" applyBorder="1" applyAlignment="1">
      <alignment horizontal="center" vertical="center" wrapText="1"/>
    </xf>
    <xf numFmtId="3" fontId="10" fillId="0" borderId="1"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12" fillId="0" borderId="3" xfId="0" applyFont="1" applyBorder="1" applyAlignment="1">
      <alignment horizontal="center" vertical="center"/>
    </xf>
    <xf numFmtId="0" fontId="13" fillId="0" borderId="6" xfId="0" applyFont="1" applyBorder="1" applyAlignment="1">
      <alignment horizontal="center" vertical="center"/>
    </xf>
    <xf numFmtId="0" fontId="13" fillId="0" borderId="4" xfId="0" applyFont="1" applyBorder="1" applyAlignment="1">
      <alignment horizontal="center" vertical="center"/>
    </xf>
    <xf numFmtId="0" fontId="8"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8" fillId="0" borderId="16" xfId="0" applyFont="1" applyBorder="1" applyAlignment="1">
      <alignment horizontal="center" vertical="center" wrapText="1"/>
    </xf>
    <xf numFmtId="3" fontId="5" fillId="4" borderId="27" xfId="0" applyNumberFormat="1" applyFont="1" applyFill="1" applyBorder="1" applyAlignment="1">
      <alignment horizontal="center" vertical="center" wrapText="1"/>
    </xf>
    <xf numFmtId="3" fontId="5" fillId="4" borderId="28" xfId="0" applyNumberFormat="1" applyFont="1" applyFill="1" applyBorder="1" applyAlignment="1">
      <alignment horizontal="center" vertical="center"/>
    </xf>
    <xf numFmtId="3" fontId="5" fillId="4" borderId="2" xfId="0" applyNumberFormat="1" applyFont="1" applyFill="1" applyBorder="1" applyAlignment="1">
      <alignment horizontal="center" vertical="center"/>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15"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12" fillId="0" borderId="3"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4" xfId="0" applyFont="1" applyBorder="1" applyAlignment="1">
      <alignment horizontal="center" vertical="center" wrapText="1"/>
    </xf>
    <xf numFmtId="0" fontId="8" fillId="0" borderId="3" xfId="0" applyFont="1" applyBorder="1" applyAlignment="1">
      <alignment horizontal="left" vertical="center" wrapText="1"/>
    </xf>
    <xf numFmtId="0" fontId="8" fillId="0" borderId="6" xfId="0" applyFont="1" applyBorder="1" applyAlignment="1">
      <alignment horizontal="left" vertical="center" wrapText="1"/>
    </xf>
    <xf numFmtId="0" fontId="5" fillId="0" borderId="4" xfId="0" applyFont="1" applyBorder="1" applyAlignment="1">
      <alignment wrapText="1"/>
    </xf>
    <xf numFmtId="0" fontId="8" fillId="0" borderId="4" xfId="0" applyFont="1" applyBorder="1" applyAlignment="1">
      <alignment horizontal="left" vertical="center" wrapText="1"/>
    </xf>
    <xf numFmtId="0" fontId="8" fillId="0" borderId="29" xfId="0" applyFont="1" applyBorder="1" applyAlignment="1">
      <alignment horizontal="center" vertical="center" wrapText="1"/>
    </xf>
    <xf numFmtId="164" fontId="5" fillId="0" borderId="30" xfId="0" applyNumberFormat="1" applyFont="1" applyBorder="1" applyAlignment="1">
      <alignment horizontal="right" vertical="center" indent="15"/>
    </xf>
    <xf numFmtId="164" fontId="5" fillId="0" borderId="31" xfId="0" applyNumberFormat="1" applyFont="1" applyBorder="1" applyAlignment="1">
      <alignment horizontal="right" vertical="center" indent="15"/>
    </xf>
    <xf numFmtId="164" fontId="5" fillId="0" borderId="33" xfId="0" applyNumberFormat="1" applyFont="1" applyBorder="1" applyAlignment="1">
      <alignment horizontal="right" vertical="center" indent="15"/>
    </xf>
    <xf numFmtId="164" fontId="5" fillId="0" borderId="34" xfId="0" applyNumberFormat="1" applyFont="1" applyBorder="1" applyAlignment="1">
      <alignment horizontal="right" vertical="center" indent="15"/>
    </xf>
    <xf numFmtId="164" fontId="5" fillId="0" borderId="35" xfId="0" applyNumberFormat="1" applyFont="1" applyBorder="1" applyAlignment="1">
      <alignment horizontal="right" vertical="center" indent="15"/>
    </xf>
    <xf numFmtId="164" fontId="5" fillId="0" borderId="36" xfId="0" applyNumberFormat="1" applyFont="1" applyBorder="1" applyAlignment="1">
      <alignment horizontal="right" vertical="center" indent="15"/>
    </xf>
  </cellXfs>
  <cellStyles count="4">
    <cellStyle name="Currency" xfId="2" builtinId="4"/>
    <cellStyle name="Normal" xfId="0" builtinId="0" customBuiltin="1"/>
    <cellStyle name="Normal 4" xfId="1"/>
    <cellStyle name="OBI_ColHeader" xfId="3"/>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9525</xdr:colOff>
      <xdr:row>40</xdr:row>
      <xdr:rowOff>44919</xdr:rowOff>
    </xdr:from>
    <xdr:to>
      <xdr:col>8</xdr:col>
      <xdr:colOff>19050</xdr:colOff>
      <xdr:row>50</xdr:row>
      <xdr:rowOff>0</xdr:rowOff>
    </xdr:to>
    <xdr:sp macro="" textlink="">
      <xdr:nvSpPr>
        <xdr:cNvPr id="2" name="TextBox 1"/>
        <xdr:cNvSpPr txBox="1"/>
      </xdr:nvSpPr>
      <xdr:spPr>
        <a:xfrm>
          <a:off x="8273545" y="7545857"/>
          <a:ext cx="3865526" cy="20768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rgbClr val="002060"/>
              </a:solidFill>
              <a:latin typeface="Arial" pitchFamily="34" charset="0"/>
              <a:cs typeface="Arial" pitchFamily="34" charset="0"/>
            </a:rPr>
            <a:t>Cumulative weekly number, based on daily snapshots of freight cars in revenue service that have not moved for 48+ hours.  Begins with pull from customer facility or interchange receipt, and ends with car placement at customer facility or interchange delivery.  Excludes cars in hold status (constructively placed, stored, bad order, offered in interchange, etc.).  Excludes empty cars not billed to a specific consignee, non-revenue car movements, and cars billed to Union Pacific Railroad.  Excludes cars with no events reported during the past 28 days.  Articulated cars are counted as a single unit.  No car is counted more than once each week per car cycle.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9"/>
  <sheetViews>
    <sheetView showGridLines="0" tabSelected="1" zoomScaleNormal="100" workbookViewId="0">
      <selection activeCell="A2" sqref="A2"/>
    </sheetView>
  </sheetViews>
  <sheetFormatPr defaultColWidth="9.109375" defaultRowHeight="13.2" x14ac:dyDescent="0.25"/>
  <cols>
    <col min="1" max="1" width="25.6640625" style="8" customWidth="1"/>
    <col min="2" max="5" width="20.6640625" style="8" customWidth="1"/>
    <col min="6" max="6" width="22.33203125" style="8" customWidth="1"/>
    <col min="7" max="16384" width="9.109375" style="8"/>
  </cols>
  <sheetData>
    <row r="1" spans="1:6" ht="39" customHeight="1" thickBot="1" x14ac:dyDescent="0.3">
      <c r="A1" s="112" t="s">
        <v>54</v>
      </c>
      <c r="B1" s="113"/>
      <c r="C1" s="113"/>
      <c r="D1" s="113"/>
      <c r="E1" s="113"/>
      <c r="F1" s="114"/>
    </row>
    <row r="2" spans="1:6" ht="14.25" customHeight="1" thickBot="1" x14ac:dyDescent="0.3">
      <c r="A2" s="23"/>
      <c r="B2" s="6"/>
      <c r="C2" s="6"/>
      <c r="D2" s="6"/>
      <c r="E2" s="6"/>
      <c r="F2" s="7"/>
    </row>
    <row r="3" spans="1:6" ht="15" customHeight="1" x14ac:dyDescent="0.25">
      <c r="A3" s="110" t="s">
        <v>113</v>
      </c>
      <c r="B3" s="115" t="s">
        <v>145</v>
      </c>
      <c r="C3" s="115" t="s">
        <v>66</v>
      </c>
      <c r="D3" s="24" t="s">
        <v>55</v>
      </c>
      <c r="E3" s="25">
        <f>+E4-6</f>
        <v>42630</v>
      </c>
    </row>
    <row r="4" spans="1:6" ht="13.8" thickBot="1" x14ac:dyDescent="0.3">
      <c r="A4" s="111"/>
      <c r="B4" s="116"/>
      <c r="C4" s="116"/>
      <c r="D4" s="26" t="s">
        <v>67</v>
      </c>
      <c r="E4" s="27">
        <v>42636</v>
      </c>
    </row>
    <row r="5" spans="1:6" ht="41.25" customHeight="1" thickBot="1" x14ac:dyDescent="0.3">
      <c r="A5" s="106" t="s">
        <v>72</v>
      </c>
      <c r="B5" s="109"/>
      <c r="C5" s="28"/>
      <c r="D5" s="29"/>
      <c r="E5" s="9"/>
      <c r="F5" s="29"/>
    </row>
    <row r="6" spans="1:6" ht="15.75" customHeight="1" x14ac:dyDescent="0.25">
      <c r="A6" s="10" t="s">
        <v>0</v>
      </c>
      <c r="B6" s="85">
        <v>31.8</v>
      </c>
      <c r="C6" s="95" t="s">
        <v>106</v>
      </c>
      <c r="D6" s="2" t="s">
        <v>132</v>
      </c>
      <c r="E6" s="9"/>
      <c r="F6" s="12"/>
    </row>
    <row r="7" spans="1:6" x14ac:dyDescent="0.25">
      <c r="A7" s="13" t="s">
        <v>5</v>
      </c>
      <c r="B7" s="86">
        <v>24.3</v>
      </c>
      <c r="C7" s="11"/>
      <c r="D7" s="2" t="s">
        <v>133</v>
      </c>
      <c r="E7" s="9"/>
      <c r="F7" s="12"/>
    </row>
    <row r="8" spans="1:6" x14ac:dyDescent="0.25">
      <c r="A8" s="13" t="s">
        <v>4</v>
      </c>
      <c r="B8" s="86">
        <v>26.6</v>
      </c>
      <c r="C8" s="11"/>
      <c r="D8" s="2" t="s">
        <v>134</v>
      </c>
      <c r="E8" s="9"/>
      <c r="F8" s="12"/>
    </row>
    <row r="9" spans="1:6" x14ac:dyDescent="0.25">
      <c r="A9" s="13" t="s">
        <v>3</v>
      </c>
      <c r="B9" s="86">
        <v>27</v>
      </c>
      <c r="C9" s="11"/>
      <c r="D9" s="2" t="s">
        <v>135</v>
      </c>
      <c r="E9" s="9"/>
      <c r="F9" s="12"/>
    </row>
    <row r="10" spans="1:6" x14ac:dyDescent="0.25">
      <c r="A10" s="13" t="s">
        <v>2</v>
      </c>
      <c r="B10" s="86">
        <v>22.9</v>
      </c>
      <c r="C10" s="11"/>
      <c r="D10" s="11"/>
      <c r="E10" s="9"/>
      <c r="F10" s="12"/>
    </row>
    <row r="11" spans="1:6" x14ac:dyDescent="0.25">
      <c r="A11" s="13" t="s">
        <v>1</v>
      </c>
      <c r="B11" s="86">
        <v>23.2</v>
      </c>
      <c r="C11" s="11"/>
      <c r="D11" s="11"/>
      <c r="E11" s="9"/>
      <c r="F11" s="12"/>
    </row>
    <row r="12" spans="1:6" x14ac:dyDescent="0.25">
      <c r="A12" s="13" t="s">
        <v>6</v>
      </c>
      <c r="B12" s="86">
        <v>23.5</v>
      </c>
      <c r="C12" s="11"/>
      <c r="D12" s="11"/>
      <c r="E12" s="9"/>
      <c r="F12" s="12"/>
    </row>
    <row r="13" spans="1:6" x14ac:dyDescent="0.25">
      <c r="A13" s="13" t="s">
        <v>7</v>
      </c>
      <c r="B13" s="86">
        <v>20.6</v>
      </c>
      <c r="C13" s="11"/>
      <c r="D13" s="11"/>
      <c r="E13" s="9"/>
      <c r="F13" s="12"/>
    </row>
    <row r="14" spans="1:6" ht="13.8" thickBot="1" x14ac:dyDescent="0.3">
      <c r="A14" s="9"/>
      <c r="B14" s="18"/>
      <c r="C14" s="11"/>
      <c r="D14" s="11"/>
      <c r="E14" s="9"/>
      <c r="F14" s="12"/>
    </row>
    <row r="15" spans="1:6" ht="13.8" thickBot="1" x14ac:dyDescent="0.3">
      <c r="A15" s="106" t="s">
        <v>61</v>
      </c>
      <c r="B15" s="107"/>
      <c r="C15" s="32"/>
      <c r="D15" s="33"/>
    </row>
    <row r="16" spans="1:6" ht="39" customHeight="1" thickBot="1" x14ac:dyDescent="0.3">
      <c r="A16" s="108"/>
      <c r="B16" s="109"/>
      <c r="C16" s="34"/>
      <c r="D16" s="35"/>
    </row>
    <row r="17" spans="1:4" ht="17.25" customHeight="1" x14ac:dyDescent="0.25">
      <c r="A17" s="19" t="s">
        <v>62</v>
      </c>
      <c r="B17" s="87">
        <v>27.9</v>
      </c>
      <c r="C17" s="20"/>
      <c r="D17" s="20"/>
    </row>
    <row r="18" spans="1:4" ht="21" customHeight="1" thickBot="1" x14ac:dyDescent="0.3">
      <c r="A18" s="21"/>
      <c r="B18" s="21"/>
      <c r="C18" s="20"/>
      <c r="D18" s="20"/>
    </row>
    <row r="19" spans="1:4" ht="49.5" customHeight="1" thickBot="1" x14ac:dyDescent="0.3">
      <c r="A19" s="106" t="s">
        <v>73</v>
      </c>
      <c r="B19" s="107"/>
      <c r="C19" s="34"/>
      <c r="D19" s="35"/>
    </row>
    <row r="20" spans="1:4" x14ac:dyDescent="0.25">
      <c r="A20" s="36" t="s">
        <v>89</v>
      </c>
      <c r="B20" s="86">
        <v>28.8</v>
      </c>
      <c r="C20" s="95" t="s">
        <v>106</v>
      </c>
      <c r="D20" s="2" t="s">
        <v>136</v>
      </c>
    </row>
    <row r="21" spans="1:4" x14ac:dyDescent="0.25">
      <c r="A21" s="22" t="s">
        <v>90</v>
      </c>
      <c r="B21" s="86">
        <v>30</v>
      </c>
      <c r="C21" s="31"/>
      <c r="D21" s="2" t="s">
        <v>137</v>
      </c>
    </row>
    <row r="22" spans="1:4" x14ac:dyDescent="0.25">
      <c r="A22" s="22" t="s">
        <v>91</v>
      </c>
      <c r="B22" s="86">
        <v>30.5</v>
      </c>
      <c r="C22" s="30"/>
      <c r="D22" s="2" t="s">
        <v>138</v>
      </c>
    </row>
    <row r="23" spans="1:4" x14ac:dyDescent="0.25">
      <c r="A23" s="22" t="s">
        <v>92</v>
      </c>
      <c r="B23" s="86">
        <v>34.200000000000003</v>
      </c>
      <c r="D23" s="2" t="s">
        <v>139</v>
      </c>
    </row>
    <row r="24" spans="1:4" x14ac:dyDescent="0.25">
      <c r="A24" s="22" t="s">
        <v>93</v>
      </c>
      <c r="B24" s="86">
        <v>26.6</v>
      </c>
      <c r="C24" s="20"/>
      <c r="D24" s="2" t="s">
        <v>140</v>
      </c>
    </row>
    <row r="25" spans="1:4" x14ac:dyDescent="0.25">
      <c r="A25" s="22" t="s">
        <v>94</v>
      </c>
      <c r="B25" s="88">
        <v>28.9</v>
      </c>
      <c r="C25" s="20"/>
      <c r="D25" s="2" t="s">
        <v>141</v>
      </c>
    </row>
    <row r="26" spans="1:4" x14ac:dyDescent="0.25">
      <c r="A26" s="22" t="s">
        <v>95</v>
      </c>
      <c r="B26" s="86">
        <v>32.4</v>
      </c>
      <c r="C26" s="20"/>
      <c r="D26" s="2" t="s">
        <v>142</v>
      </c>
    </row>
    <row r="27" spans="1:4" x14ac:dyDescent="0.25">
      <c r="A27" s="22" t="s">
        <v>96</v>
      </c>
      <c r="B27" s="86">
        <v>28.8</v>
      </c>
      <c r="C27" s="20"/>
      <c r="D27" s="20"/>
    </row>
    <row r="28" spans="1:4" x14ac:dyDescent="0.25">
      <c r="A28" s="22" t="s">
        <v>97</v>
      </c>
      <c r="B28" s="86">
        <v>31.8</v>
      </c>
      <c r="C28" s="20"/>
      <c r="D28" s="20"/>
    </row>
    <row r="29" spans="1:4" x14ac:dyDescent="0.25">
      <c r="A29" s="22" t="s">
        <v>98</v>
      </c>
      <c r="B29" s="86">
        <v>40.799999999999997</v>
      </c>
      <c r="C29" s="20"/>
      <c r="D29" s="20"/>
    </row>
  </sheetData>
  <mergeCells count="7">
    <mergeCell ref="A15:B16"/>
    <mergeCell ref="A19:B19"/>
    <mergeCell ref="A3:A4"/>
    <mergeCell ref="A5:B5"/>
    <mergeCell ref="A1:F1"/>
    <mergeCell ref="B3:B4"/>
    <mergeCell ref="C3:C4"/>
  </mergeCells>
  <printOptions horizontalCentered="1"/>
  <pageMargins left="0.25" right="0.25"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0"/>
  <sheetViews>
    <sheetView showGridLines="0" zoomScaleNormal="100" workbookViewId="0">
      <selection activeCell="A2" sqref="A2"/>
    </sheetView>
  </sheetViews>
  <sheetFormatPr defaultColWidth="9.109375" defaultRowHeight="13.2" x14ac:dyDescent="0.25"/>
  <cols>
    <col min="1" max="1" width="25.6640625" style="8" customWidth="1"/>
    <col min="2" max="5" width="20.6640625" style="8" customWidth="1"/>
    <col min="6" max="6" width="15.44140625" style="8" customWidth="1"/>
    <col min="7" max="7" width="42.44140625" style="8" customWidth="1"/>
    <col min="8" max="8" width="15.44140625" style="8" customWidth="1"/>
    <col min="9" max="16384" width="9.109375" style="8"/>
  </cols>
  <sheetData>
    <row r="1" spans="1:7" ht="39" customHeight="1" thickBot="1" x14ac:dyDescent="0.3">
      <c r="A1" s="112" t="s">
        <v>54</v>
      </c>
      <c r="B1" s="113"/>
      <c r="C1" s="113"/>
      <c r="D1" s="113"/>
      <c r="E1" s="113"/>
      <c r="F1" s="114"/>
    </row>
    <row r="2" spans="1:7" ht="14.25" customHeight="1" thickBot="1" x14ac:dyDescent="0.3">
      <c r="A2" s="44"/>
      <c r="B2" s="7"/>
      <c r="C2" s="7"/>
      <c r="D2" s="7"/>
      <c r="E2" s="7"/>
      <c r="F2" s="7"/>
    </row>
    <row r="3" spans="1:7" ht="15" customHeight="1" x14ac:dyDescent="0.25">
      <c r="A3" s="110" t="str">
        <f>'Service Metrics (items 1-2)'!A3</f>
        <v>Railroad: Union Pacific</v>
      </c>
      <c r="B3" s="115" t="str">
        <f>'Service Metrics (items 1-2)'!B3</f>
        <v>Year: 2016</v>
      </c>
      <c r="C3" s="115" t="s">
        <v>66</v>
      </c>
      <c r="D3" s="45" t="s">
        <v>55</v>
      </c>
      <c r="E3" s="25">
        <f>'Service Metrics (items 1-2)'!E3</f>
        <v>42630</v>
      </c>
      <c r="F3" s="7"/>
    </row>
    <row r="4" spans="1:7" ht="15.75" customHeight="1" thickBot="1" x14ac:dyDescent="0.3">
      <c r="A4" s="111"/>
      <c r="B4" s="117"/>
      <c r="C4" s="117"/>
      <c r="D4" s="46" t="s">
        <v>67</v>
      </c>
      <c r="E4" s="47">
        <f>'Service Metrics (items 1-2)'!E4</f>
        <v>42636</v>
      </c>
    </row>
    <row r="5" spans="1:7" ht="28.5" customHeight="1" thickBot="1" x14ac:dyDescent="0.3">
      <c r="A5" s="106" t="s">
        <v>81</v>
      </c>
      <c r="B5" s="107"/>
      <c r="C5" s="28"/>
    </row>
    <row r="6" spans="1:7" ht="12.75" customHeight="1" x14ac:dyDescent="0.25">
      <c r="A6" s="37" t="s">
        <v>8</v>
      </c>
      <c r="B6" s="89">
        <v>23925</v>
      </c>
      <c r="C6" s="95" t="s">
        <v>106</v>
      </c>
      <c r="D6" s="2" t="s">
        <v>126</v>
      </c>
    </row>
    <row r="7" spans="1:7" ht="12.75" customHeight="1" x14ac:dyDescent="0.25">
      <c r="A7" s="38" t="s">
        <v>9</v>
      </c>
      <c r="B7" s="43">
        <v>106618</v>
      </c>
      <c r="C7" s="96"/>
      <c r="D7" s="2" t="s">
        <v>127</v>
      </c>
    </row>
    <row r="8" spans="1:7" ht="12.75" customHeight="1" x14ac:dyDescent="0.25">
      <c r="A8" s="38" t="s">
        <v>10</v>
      </c>
      <c r="B8" s="43">
        <v>11104</v>
      </c>
      <c r="C8" s="97"/>
      <c r="D8" s="2" t="s">
        <v>128</v>
      </c>
    </row>
    <row r="9" spans="1:7" ht="12.75" customHeight="1" x14ac:dyDescent="0.25">
      <c r="A9" s="38" t="s">
        <v>0</v>
      </c>
      <c r="B9" s="43">
        <v>14817</v>
      </c>
      <c r="C9" s="97"/>
      <c r="G9" s="48"/>
    </row>
    <row r="10" spans="1:7" ht="12.75" customHeight="1" x14ac:dyDescent="0.25">
      <c r="A10" s="38" t="s">
        <v>11</v>
      </c>
      <c r="B10" s="43">
        <v>13172</v>
      </c>
      <c r="C10" s="97"/>
      <c r="G10" s="49"/>
    </row>
    <row r="11" spans="1:7" ht="12.75" customHeight="1" x14ac:dyDescent="0.25">
      <c r="A11" s="38" t="s">
        <v>19</v>
      </c>
      <c r="B11" s="43">
        <v>40365</v>
      </c>
      <c r="C11" s="97"/>
    </row>
    <row r="12" spans="1:7" ht="12.75" customHeight="1" x14ac:dyDescent="0.25">
      <c r="A12" s="38" t="s">
        <v>12</v>
      </c>
      <c r="B12" s="43">
        <v>67845</v>
      </c>
      <c r="C12" s="97"/>
    </row>
    <row r="13" spans="1:7" ht="12.75" customHeight="1" x14ac:dyDescent="0.25">
      <c r="A13" s="38" t="s">
        <v>13</v>
      </c>
      <c r="B13" s="43">
        <v>13911</v>
      </c>
      <c r="C13" s="97"/>
    </row>
    <row r="14" spans="1:7" ht="12.75" customHeight="1" x14ac:dyDescent="0.25">
      <c r="A14" s="38" t="s">
        <v>14</v>
      </c>
      <c r="B14" s="43">
        <f>SUM(B6:B13)</f>
        <v>291757</v>
      </c>
      <c r="C14" s="97"/>
    </row>
    <row r="15" spans="1:7" ht="13.8" thickBot="1" x14ac:dyDescent="0.3">
      <c r="A15" s="9"/>
      <c r="B15" s="18"/>
      <c r="C15" s="98"/>
      <c r="D15" s="9"/>
      <c r="E15" s="9"/>
      <c r="F15" s="12"/>
      <c r="G15" s="39"/>
    </row>
    <row r="16" spans="1:7" ht="26.25" customHeight="1" thickBot="1" x14ac:dyDescent="0.3">
      <c r="A16" s="106" t="s">
        <v>63</v>
      </c>
      <c r="B16" s="107"/>
      <c r="C16" s="99"/>
      <c r="D16" s="33"/>
    </row>
    <row r="17" spans="1:8" x14ac:dyDescent="0.25">
      <c r="A17" s="37" t="s">
        <v>15</v>
      </c>
      <c r="B17" s="104">
        <v>19</v>
      </c>
      <c r="C17" s="95" t="s">
        <v>106</v>
      </c>
      <c r="D17" s="2" t="s">
        <v>129</v>
      </c>
    </row>
    <row r="18" spans="1:8" x14ac:dyDescent="0.25">
      <c r="A18" s="38" t="s">
        <v>16</v>
      </c>
      <c r="B18" s="104">
        <v>5.3</v>
      </c>
      <c r="C18" s="31"/>
      <c r="D18" s="2" t="s">
        <v>130</v>
      </c>
    </row>
    <row r="19" spans="1:8" x14ac:dyDescent="0.25">
      <c r="A19" s="38" t="s">
        <v>17</v>
      </c>
      <c r="B19" s="104">
        <v>16.7</v>
      </c>
      <c r="C19" s="31"/>
      <c r="D19" s="2" t="s">
        <v>143</v>
      </c>
    </row>
    <row r="20" spans="1:8" x14ac:dyDescent="0.25">
      <c r="A20" s="38" t="s">
        <v>25</v>
      </c>
      <c r="B20" s="104">
        <v>14.4</v>
      </c>
      <c r="C20" s="20"/>
      <c r="D20" s="2"/>
    </row>
    <row r="21" spans="1:8" x14ac:dyDescent="0.25">
      <c r="A21" s="38" t="s">
        <v>18</v>
      </c>
      <c r="B21" s="104">
        <v>20.2</v>
      </c>
      <c r="C21" s="20"/>
      <c r="D21" s="20"/>
    </row>
    <row r="22" spans="1:8" x14ac:dyDescent="0.25">
      <c r="A22" s="38" t="s">
        <v>57</v>
      </c>
      <c r="B22" s="104">
        <v>12.3</v>
      </c>
      <c r="C22" s="20"/>
      <c r="D22" s="20"/>
    </row>
    <row r="23" spans="1:8" ht="13.8" thickBot="1" x14ac:dyDescent="0.3">
      <c r="A23" s="9"/>
      <c r="B23" s="18"/>
      <c r="C23" s="9"/>
      <c r="D23" s="9"/>
      <c r="E23" s="9"/>
      <c r="F23" s="12"/>
      <c r="G23" s="39"/>
    </row>
    <row r="24" spans="1:8" ht="26.25" customHeight="1" thickBot="1" x14ac:dyDescent="0.3">
      <c r="A24" s="106" t="s">
        <v>64</v>
      </c>
      <c r="B24" s="121"/>
      <c r="C24" s="121"/>
      <c r="D24" s="121"/>
      <c r="E24" s="121"/>
      <c r="F24" s="121"/>
      <c r="G24" s="121"/>
      <c r="H24" s="107"/>
    </row>
    <row r="25" spans="1:8" ht="13.8" thickBot="1" x14ac:dyDescent="0.3">
      <c r="A25" s="115" t="s">
        <v>58</v>
      </c>
      <c r="B25" s="121" t="s">
        <v>74</v>
      </c>
      <c r="C25" s="121"/>
      <c r="D25" s="121"/>
      <c r="E25" s="121"/>
      <c r="F25" s="121"/>
      <c r="G25" s="121"/>
      <c r="H25" s="107"/>
    </row>
    <row r="26" spans="1:8" ht="13.8" thickBot="1" x14ac:dyDescent="0.3">
      <c r="A26" s="124"/>
      <c r="B26" s="115" t="s">
        <v>21</v>
      </c>
      <c r="C26" s="125" t="s">
        <v>23</v>
      </c>
      <c r="D26" s="125" t="s">
        <v>22</v>
      </c>
      <c r="E26" s="125" t="s">
        <v>65</v>
      </c>
      <c r="F26" s="127" t="s">
        <v>13</v>
      </c>
      <c r="G26" s="128"/>
      <c r="H26" s="129" t="s">
        <v>14</v>
      </c>
    </row>
    <row r="27" spans="1:8" ht="13.8" thickBot="1" x14ac:dyDescent="0.3">
      <c r="A27" s="117"/>
      <c r="B27" s="117"/>
      <c r="C27" s="126"/>
      <c r="D27" s="126"/>
      <c r="E27" s="126"/>
      <c r="F27" s="50" t="s">
        <v>87</v>
      </c>
      <c r="G27" s="51" t="s">
        <v>88</v>
      </c>
      <c r="H27" s="130"/>
    </row>
    <row r="28" spans="1:8" x14ac:dyDescent="0.25">
      <c r="A28" s="10" t="s">
        <v>0</v>
      </c>
      <c r="B28" s="90">
        <v>1</v>
      </c>
      <c r="C28" s="90">
        <v>1</v>
      </c>
      <c r="D28" s="90">
        <v>0</v>
      </c>
      <c r="E28" s="90">
        <v>0</v>
      </c>
      <c r="F28" s="90">
        <v>1</v>
      </c>
      <c r="G28" s="118" t="s">
        <v>131</v>
      </c>
      <c r="H28" s="94">
        <f>SUM(B28:F28)</f>
        <v>3</v>
      </c>
    </row>
    <row r="29" spans="1:8" x14ac:dyDescent="0.25">
      <c r="A29" s="13" t="s">
        <v>5</v>
      </c>
      <c r="B29" s="91">
        <v>3</v>
      </c>
      <c r="C29" s="91">
        <v>3</v>
      </c>
      <c r="D29" s="92">
        <v>1</v>
      </c>
      <c r="E29" s="92">
        <v>0</v>
      </c>
      <c r="F29" s="92">
        <v>17</v>
      </c>
      <c r="G29" s="119"/>
      <c r="H29" s="94">
        <f t="shared" ref="H29:H32" si="0">SUM(B29:F29)</f>
        <v>24</v>
      </c>
    </row>
    <row r="30" spans="1:8" x14ac:dyDescent="0.25">
      <c r="A30" s="13" t="s">
        <v>4</v>
      </c>
      <c r="B30" s="91">
        <v>5</v>
      </c>
      <c r="C30" s="91">
        <v>4</v>
      </c>
      <c r="D30" s="92">
        <v>0</v>
      </c>
      <c r="E30" s="92">
        <v>0</v>
      </c>
      <c r="F30" s="92">
        <v>14</v>
      </c>
      <c r="G30" s="119"/>
      <c r="H30" s="94">
        <f t="shared" si="0"/>
        <v>23</v>
      </c>
    </row>
    <row r="31" spans="1:8" x14ac:dyDescent="0.25">
      <c r="A31" s="13" t="s">
        <v>3</v>
      </c>
      <c r="B31" s="91">
        <v>3</v>
      </c>
      <c r="C31" s="91">
        <v>0</v>
      </c>
      <c r="D31" s="92">
        <v>0</v>
      </c>
      <c r="E31" s="92">
        <v>0</v>
      </c>
      <c r="F31" s="92">
        <v>3</v>
      </c>
      <c r="G31" s="119"/>
      <c r="H31" s="94">
        <f t="shared" si="0"/>
        <v>6</v>
      </c>
    </row>
    <row r="32" spans="1:8" x14ac:dyDescent="0.25">
      <c r="A32" s="13" t="s">
        <v>2</v>
      </c>
      <c r="B32" s="91">
        <v>0</v>
      </c>
      <c r="C32" s="91">
        <v>0</v>
      </c>
      <c r="D32" s="92">
        <v>0</v>
      </c>
      <c r="E32" s="92">
        <v>0</v>
      </c>
      <c r="F32" s="91">
        <v>0</v>
      </c>
      <c r="G32" s="119"/>
      <c r="H32" s="94">
        <f t="shared" si="0"/>
        <v>0</v>
      </c>
    </row>
    <row r="33" spans="1:8" x14ac:dyDescent="0.25">
      <c r="A33" s="13" t="s">
        <v>1</v>
      </c>
      <c r="B33" s="105">
        <v>2</v>
      </c>
      <c r="C33" s="91">
        <v>1</v>
      </c>
      <c r="D33" s="91">
        <v>0</v>
      </c>
      <c r="E33" s="91">
        <v>0</v>
      </c>
      <c r="F33" s="91">
        <v>0</v>
      </c>
      <c r="G33" s="119"/>
      <c r="H33" s="94">
        <f>SUM(B33:F33)</f>
        <v>3</v>
      </c>
    </row>
    <row r="34" spans="1:8" x14ac:dyDescent="0.25">
      <c r="A34" s="13" t="s">
        <v>20</v>
      </c>
      <c r="B34" s="91">
        <v>3</v>
      </c>
      <c r="C34" s="91">
        <v>1</v>
      </c>
      <c r="D34" s="91">
        <v>1</v>
      </c>
      <c r="E34" s="91">
        <v>0</v>
      </c>
      <c r="F34" s="91">
        <v>20</v>
      </c>
      <c r="G34" s="119"/>
      <c r="H34" s="94">
        <f>SUM(B34:F34)</f>
        <v>25</v>
      </c>
    </row>
    <row r="35" spans="1:8" x14ac:dyDescent="0.25">
      <c r="A35" s="13" t="s">
        <v>75</v>
      </c>
      <c r="B35" s="91">
        <v>3</v>
      </c>
      <c r="C35" s="91">
        <v>2</v>
      </c>
      <c r="D35" s="91">
        <v>3</v>
      </c>
      <c r="E35" s="91">
        <v>0</v>
      </c>
      <c r="F35" s="91">
        <v>19</v>
      </c>
      <c r="G35" s="119"/>
      <c r="H35" s="94">
        <f>SUM(B35:F35)</f>
        <v>27</v>
      </c>
    </row>
    <row r="36" spans="1:8" x14ac:dyDescent="0.25">
      <c r="A36" s="13" t="s">
        <v>14</v>
      </c>
      <c r="B36" s="93">
        <f>SUM(B28:B35)</f>
        <v>20</v>
      </c>
      <c r="C36" s="93">
        <f t="shared" ref="C36:E36" si="1">SUM(C28:C35)</f>
        <v>12</v>
      </c>
      <c r="D36" s="93">
        <f t="shared" si="1"/>
        <v>5</v>
      </c>
      <c r="E36" s="93">
        <f t="shared" si="1"/>
        <v>0</v>
      </c>
      <c r="F36" s="93">
        <f>SUM(F28:F35)</f>
        <v>74</v>
      </c>
      <c r="G36" s="120"/>
      <c r="H36" s="93">
        <f>SUM(H28:H35)</f>
        <v>111</v>
      </c>
    </row>
    <row r="37" spans="1:8" x14ac:dyDescent="0.25">
      <c r="A37" s="30"/>
      <c r="B37" s="14"/>
      <c r="C37" s="11"/>
      <c r="D37" s="11"/>
      <c r="E37" s="9"/>
      <c r="F37" s="12"/>
      <c r="G37" s="39"/>
    </row>
    <row r="38" spans="1:8" x14ac:dyDescent="0.25">
      <c r="A38" s="2" t="s">
        <v>106</v>
      </c>
      <c r="B38" s="2" t="s">
        <v>112</v>
      </c>
      <c r="C38" s="15"/>
      <c r="D38" s="15"/>
      <c r="E38" s="16"/>
      <c r="F38" s="17"/>
      <c r="G38" s="39"/>
    </row>
    <row r="39" spans="1:8" x14ac:dyDescent="0.25">
      <c r="A39" s="31"/>
      <c r="B39" s="2" t="s">
        <v>107</v>
      </c>
      <c r="C39" s="15"/>
      <c r="D39" s="15"/>
      <c r="E39" s="16"/>
      <c r="F39" s="17"/>
      <c r="G39" s="39"/>
    </row>
    <row r="40" spans="1:8" ht="13.8" thickBot="1" x14ac:dyDescent="0.3">
      <c r="A40" s="9"/>
      <c r="B40" s="18"/>
      <c r="C40" s="9"/>
      <c r="D40" s="9"/>
      <c r="E40" s="9"/>
      <c r="F40" s="12"/>
      <c r="G40" s="39"/>
    </row>
    <row r="41" spans="1:8" ht="26.25" customHeight="1" thickBot="1" x14ac:dyDescent="0.3">
      <c r="A41" s="106" t="s">
        <v>80</v>
      </c>
      <c r="B41" s="121"/>
      <c r="C41" s="121"/>
      <c r="D41" s="121"/>
      <c r="E41" s="107"/>
      <c r="F41" s="95" t="s">
        <v>106</v>
      </c>
    </row>
    <row r="42" spans="1:8" ht="33.75" customHeight="1" thickBot="1" x14ac:dyDescent="0.3">
      <c r="A42" s="40"/>
      <c r="B42" s="122" t="s">
        <v>24</v>
      </c>
      <c r="C42" s="123"/>
      <c r="D42" s="106" t="s">
        <v>79</v>
      </c>
      <c r="E42" s="107"/>
    </row>
    <row r="43" spans="1:8" ht="13.8" thickBot="1" x14ac:dyDescent="0.3">
      <c r="A43" s="41"/>
      <c r="B43" s="52" t="s">
        <v>59</v>
      </c>
      <c r="C43" s="53" t="s">
        <v>60</v>
      </c>
      <c r="D43" s="54" t="s">
        <v>59</v>
      </c>
      <c r="E43" s="53" t="s">
        <v>60</v>
      </c>
    </row>
    <row r="44" spans="1:8" x14ac:dyDescent="0.25">
      <c r="A44" s="37" t="s">
        <v>0</v>
      </c>
      <c r="B44" s="42">
        <v>16</v>
      </c>
      <c r="C44" s="42">
        <v>32</v>
      </c>
      <c r="D44" s="42">
        <v>350</v>
      </c>
      <c r="E44" s="42">
        <v>50</v>
      </c>
    </row>
    <row r="45" spans="1:8" x14ac:dyDescent="0.25">
      <c r="A45" s="38" t="s">
        <v>15</v>
      </c>
      <c r="B45" s="43">
        <v>152</v>
      </c>
      <c r="C45" s="43">
        <v>81</v>
      </c>
      <c r="D45" s="43">
        <v>1025</v>
      </c>
      <c r="E45" s="43">
        <v>492</v>
      </c>
    </row>
    <row r="46" spans="1:8" x14ac:dyDescent="0.25">
      <c r="A46" s="38" t="s">
        <v>16</v>
      </c>
      <c r="B46" s="43">
        <v>262</v>
      </c>
      <c r="C46" s="43">
        <v>142</v>
      </c>
      <c r="D46" s="43">
        <v>810</v>
      </c>
      <c r="E46" s="43">
        <v>561</v>
      </c>
    </row>
    <row r="47" spans="1:8" x14ac:dyDescent="0.25">
      <c r="A47" s="38" t="s">
        <v>25</v>
      </c>
      <c r="B47" s="43">
        <v>0</v>
      </c>
      <c r="C47" s="43">
        <v>21</v>
      </c>
      <c r="D47" s="43">
        <v>7</v>
      </c>
      <c r="E47" s="43">
        <v>126</v>
      </c>
    </row>
    <row r="48" spans="1:8" x14ac:dyDescent="0.25">
      <c r="A48" s="38" t="s">
        <v>18</v>
      </c>
      <c r="B48" s="43">
        <v>19</v>
      </c>
      <c r="C48" s="43">
        <v>5</v>
      </c>
      <c r="D48" s="43">
        <v>193</v>
      </c>
      <c r="E48" s="43">
        <v>221</v>
      </c>
    </row>
    <row r="49" spans="1:5" x14ac:dyDescent="0.25">
      <c r="A49" s="38" t="s">
        <v>17</v>
      </c>
      <c r="B49" s="43">
        <v>47</v>
      </c>
      <c r="C49" s="43">
        <v>56</v>
      </c>
      <c r="D49" s="43">
        <v>926</v>
      </c>
      <c r="E49" s="43">
        <v>776</v>
      </c>
    </row>
    <row r="50" spans="1:5" x14ac:dyDescent="0.25">
      <c r="A50" s="38" t="s">
        <v>7</v>
      </c>
      <c r="B50" s="43">
        <v>1125</v>
      </c>
      <c r="C50" s="43">
        <v>1417</v>
      </c>
      <c r="D50" s="43">
        <v>9019</v>
      </c>
      <c r="E50" s="43">
        <v>8343</v>
      </c>
    </row>
  </sheetData>
  <mergeCells count="19">
    <mergeCell ref="A41:E41"/>
    <mergeCell ref="B42:C42"/>
    <mergeCell ref="D42:E42"/>
    <mergeCell ref="A5:B5"/>
    <mergeCell ref="A16:B16"/>
    <mergeCell ref="A24:H24"/>
    <mergeCell ref="A25:A27"/>
    <mergeCell ref="B25:H25"/>
    <mergeCell ref="B26:B27"/>
    <mergeCell ref="C26:C27"/>
    <mergeCell ref="D26:D27"/>
    <mergeCell ref="E26:E27"/>
    <mergeCell ref="F26:G26"/>
    <mergeCell ref="H26:H27"/>
    <mergeCell ref="A1:F1"/>
    <mergeCell ref="A3:A4"/>
    <mergeCell ref="B3:B4"/>
    <mergeCell ref="C3:C4"/>
    <mergeCell ref="G28:G36"/>
  </mergeCells>
  <printOptions horizontalCentered="1" verticalCentered="1"/>
  <pageMargins left="0.25" right="0.25" top="0.25" bottom="0.25" header="0.3" footer="0.3"/>
  <pageSetup scale="7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6"/>
  <sheetViews>
    <sheetView showGridLines="0" zoomScale="90" zoomScaleNormal="90" workbookViewId="0">
      <selection activeCell="A2" sqref="A2"/>
    </sheetView>
  </sheetViews>
  <sheetFormatPr defaultColWidth="9.109375" defaultRowHeight="13.2" x14ac:dyDescent="0.25"/>
  <cols>
    <col min="1" max="1" width="25.6640625" style="8" customWidth="1"/>
    <col min="2" max="4" width="50.6640625" style="8" customWidth="1"/>
    <col min="5" max="5" width="13.33203125" style="8" customWidth="1"/>
    <col min="6" max="16384" width="9.109375" style="8"/>
  </cols>
  <sheetData>
    <row r="1" spans="1:6" ht="48" customHeight="1" thickBot="1" x14ac:dyDescent="0.45">
      <c r="A1" s="131" t="s">
        <v>54</v>
      </c>
      <c r="B1" s="132"/>
      <c r="C1" s="132"/>
      <c r="D1" s="132"/>
      <c r="E1" s="133"/>
      <c r="F1" s="78"/>
    </row>
    <row r="2" spans="1:6" ht="15.75" customHeight="1" thickBot="1" x14ac:dyDescent="0.3"/>
    <row r="3" spans="1:6" ht="15" customHeight="1" x14ac:dyDescent="0.25">
      <c r="A3" s="110" t="str">
        <f>'Service Metrics (items 1-2)'!A3</f>
        <v>Railroad: Union Pacific</v>
      </c>
      <c r="B3" s="115" t="str">
        <f>'Service Metrics (items 1-2)'!B3</f>
        <v>Year: 2016</v>
      </c>
      <c r="C3" s="115" t="s">
        <v>66</v>
      </c>
      <c r="D3" s="45" t="s">
        <v>55</v>
      </c>
      <c r="E3" s="25">
        <f>'Service Metrics (items 1-2)'!E3</f>
        <v>42630</v>
      </c>
    </row>
    <row r="4" spans="1:6" ht="13.8" thickBot="1" x14ac:dyDescent="0.3">
      <c r="A4" s="111"/>
      <c r="B4" s="117"/>
      <c r="C4" s="116"/>
      <c r="D4" s="46" t="s">
        <v>67</v>
      </c>
      <c r="E4" s="47">
        <f>'Service Metrics (items 1-2)'!E4</f>
        <v>42636</v>
      </c>
    </row>
    <row r="5" spans="1:6" ht="13.8" thickBot="1" x14ac:dyDescent="0.3">
      <c r="A5" s="33"/>
      <c r="B5" s="33"/>
      <c r="C5" s="9"/>
    </row>
    <row r="6" spans="1:6" ht="125.25" customHeight="1" thickBot="1" x14ac:dyDescent="0.3">
      <c r="A6" s="134" t="s">
        <v>121</v>
      </c>
      <c r="B6" s="135"/>
      <c r="C6" s="135"/>
      <c r="D6" s="136"/>
    </row>
    <row r="7" spans="1:6" ht="13.8" thickBot="1" x14ac:dyDescent="0.3"/>
    <row r="8" spans="1:6" ht="57" customHeight="1" thickBot="1" x14ac:dyDescent="0.3">
      <c r="A8" s="72" t="s">
        <v>50</v>
      </c>
      <c r="B8" s="72" t="s">
        <v>68</v>
      </c>
      <c r="C8" s="51" t="s">
        <v>69</v>
      </c>
      <c r="D8" s="51" t="s">
        <v>70</v>
      </c>
      <c r="E8" s="34"/>
    </row>
    <row r="9" spans="1:6" x14ac:dyDescent="0.25">
      <c r="A9" s="69" t="s">
        <v>26</v>
      </c>
      <c r="B9" s="4">
        <v>10</v>
      </c>
      <c r="C9" s="4">
        <v>0</v>
      </c>
      <c r="D9" s="4">
        <v>10</v>
      </c>
    </row>
    <row r="10" spans="1:6" x14ac:dyDescent="0.25">
      <c r="A10" s="70" t="s">
        <v>29</v>
      </c>
      <c r="B10" s="73">
        <v>1</v>
      </c>
      <c r="C10" s="73">
        <v>0</v>
      </c>
      <c r="D10" s="73">
        <v>1</v>
      </c>
    </row>
    <row r="11" spans="1:6" x14ac:dyDescent="0.25">
      <c r="A11" s="69" t="s">
        <v>27</v>
      </c>
      <c r="B11" s="4">
        <v>64</v>
      </c>
      <c r="C11" s="4">
        <v>0</v>
      </c>
      <c r="D11" s="4">
        <v>64</v>
      </c>
    </row>
    <row r="12" spans="1:6" x14ac:dyDescent="0.25">
      <c r="A12" s="70" t="s">
        <v>28</v>
      </c>
      <c r="B12" s="73">
        <v>190</v>
      </c>
      <c r="C12" s="73">
        <v>103</v>
      </c>
      <c r="D12" s="73">
        <v>87</v>
      </c>
    </row>
    <row r="13" spans="1:6" x14ac:dyDescent="0.25">
      <c r="A13" s="69" t="s">
        <v>30</v>
      </c>
      <c r="B13" s="4">
        <v>1053</v>
      </c>
      <c r="C13" s="4">
        <v>610</v>
      </c>
      <c r="D13" s="4">
        <v>443</v>
      </c>
    </row>
    <row r="14" spans="1:6" x14ac:dyDescent="0.25">
      <c r="A14" s="70" t="s">
        <v>31</v>
      </c>
      <c r="B14" s="73">
        <v>205</v>
      </c>
      <c r="C14" s="73">
        <v>152</v>
      </c>
      <c r="D14" s="73">
        <v>53</v>
      </c>
    </row>
    <row r="15" spans="1:6" x14ac:dyDescent="0.25">
      <c r="A15" s="69" t="s">
        <v>32</v>
      </c>
      <c r="B15" s="74">
        <v>933</v>
      </c>
      <c r="C15" s="74">
        <v>767</v>
      </c>
      <c r="D15" s="74">
        <v>166</v>
      </c>
    </row>
    <row r="16" spans="1:6" x14ac:dyDescent="0.25">
      <c r="A16" s="70" t="s">
        <v>33</v>
      </c>
      <c r="B16" s="5">
        <v>2123</v>
      </c>
      <c r="C16" s="5">
        <v>1743</v>
      </c>
      <c r="D16" s="5">
        <v>380</v>
      </c>
    </row>
    <row r="17" spans="1:4" x14ac:dyDescent="0.25">
      <c r="A17" s="69" t="s">
        <v>34</v>
      </c>
      <c r="B17" s="4">
        <v>0</v>
      </c>
      <c r="C17" s="4">
        <v>0</v>
      </c>
      <c r="D17" s="4">
        <v>0</v>
      </c>
    </row>
    <row r="18" spans="1:4" x14ac:dyDescent="0.25">
      <c r="A18" s="70" t="s">
        <v>35</v>
      </c>
      <c r="B18" s="73">
        <v>506</v>
      </c>
      <c r="C18" s="73">
        <v>218</v>
      </c>
      <c r="D18" s="73">
        <v>288</v>
      </c>
    </row>
    <row r="19" spans="1:4" x14ac:dyDescent="0.25">
      <c r="A19" s="69" t="s">
        <v>36</v>
      </c>
      <c r="B19" s="74">
        <v>366</v>
      </c>
      <c r="C19" s="74">
        <v>328</v>
      </c>
      <c r="D19" s="74">
        <v>38</v>
      </c>
    </row>
    <row r="20" spans="1:4" x14ac:dyDescent="0.25">
      <c r="A20" s="70" t="s">
        <v>37</v>
      </c>
      <c r="B20" s="5">
        <v>13</v>
      </c>
      <c r="C20" s="5">
        <v>0</v>
      </c>
      <c r="D20" s="5">
        <v>13</v>
      </c>
    </row>
    <row r="21" spans="1:4" x14ac:dyDescent="0.25">
      <c r="A21" s="69" t="s">
        <v>38</v>
      </c>
      <c r="B21" s="4">
        <v>1295</v>
      </c>
      <c r="C21" s="4">
        <v>977</v>
      </c>
      <c r="D21" s="4">
        <v>318</v>
      </c>
    </row>
    <row r="22" spans="1:4" x14ac:dyDescent="0.25">
      <c r="A22" s="70" t="s">
        <v>39</v>
      </c>
      <c r="B22" s="5">
        <v>0</v>
      </c>
      <c r="C22" s="5">
        <v>0</v>
      </c>
      <c r="D22" s="5">
        <v>0</v>
      </c>
    </row>
    <row r="23" spans="1:4" x14ac:dyDescent="0.25">
      <c r="A23" s="69" t="s">
        <v>40</v>
      </c>
      <c r="B23" s="74">
        <v>0</v>
      </c>
      <c r="C23" s="74">
        <v>0</v>
      </c>
      <c r="D23" s="74">
        <v>0</v>
      </c>
    </row>
    <row r="24" spans="1:4" x14ac:dyDescent="0.25">
      <c r="A24" s="70" t="s">
        <v>41</v>
      </c>
      <c r="B24" s="73">
        <v>31</v>
      </c>
      <c r="C24" s="73">
        <v>0</v>
      </c>
      <c r="D24" s="73">
        <v>31</v>
      </c>
    </row>
    <row r="25" spans="1:4" x14ac:dyDescent="0.25">
      <c r="A25" s="69" t="s">
        <v>42</v>
      </c>
      <c r="B25" s="4">
        <v>13</v>
      </c>
      <c r="C25" s="4">
        <v>0</v>
      </c>
      <c r="D25" s="4">
        <v>13</v>
      </c>
    </row>
    <row r="26" spans="1:4" x14ac:dyDescent="0.25">
      <c r="A26" s="70" t="s">
        <v>43</v>
      </c>
      <c r="B26" s="5">
        <v>0</v>
      </c>
      <c r="C26" s="5">
        <v>0</v>
      </c>
      <c r="D26" s="5">
        <v>0</v>
      </c>
    </row>
    <row r="27" spans="1:4" x14ac:dyDescent="0.25">
      <c r="A27" s="69" t="s">
        <v>44</v>
      </c>
      <c r="B27" s="4">
        <v>93</v>
      </c>
      <c r="C27" s="4">
        <v>0</v>
      </c>
      <c r="D27" s="4">
        <v>93</v>
      </c>
    </row>
    <row r="28" spans="1:4" x14ac:dyDescent="0.25">
      <c r="A28" s="70" t="s">
        <v>45</v>
      </c>
      <c r="B28" s="73">
        <v>3</v>
      </c>
      <c r="C28" s="73">
        <v>0</v>
      </c>
      <c r="D28" s="73">
        <v>3</v>
      </c>
    </row>
    <row r="29" spans="1:4" x14ac:dyDescent="0.25">
      <c r="A29" s="69" t="s">
        <v>46</v>
      </c>
      <c r="B29" s="74">
        <v>6</v>
      </c>
      <c r="C29" s="74">
        <v>0</v>
      </c>
      <c r="D29" s="74">
        <v>6</v>
      </c>
    </row>
    <row r="30" spans="1:4" x14ac:dyDescent="0.25">
      <c r="A30" s="70" t="s">
        <v>47</v>
      </c>
      <c r="B30" s="5">
        <v>4</v>
      </c>
      <c r="C30" s="5">
        <v>0</v>
      </c>
      <c r="D30" s="5">
        <v>4</v>
      </c>
    </row>
    <row r="31" spans="1:4" x14ac:dyDescent="0.25">
      <c r="A31" s="69" t="s">
        <v>48</v>
      </c>
      <c r="B31" s="4">
        <v>0</v>
      </c>
      <c r="C31" s="4">
        <v>0</v>
      </c>
      <c r="D31" s="4">
        <v>0</v>
      </c>
    </row>
    <row r="32" spans="1:4" x14ac:dyDescent="0.25">
      <c r="A32" s="75" t="s">
        <v>14</v>
      </c>
      <c r="B32" s="76">
        <f>SUM(B9:B31)</f>
        <v>6909</v>
      </c>
      <c r="C32" s="76">
        <f>SUM(C9:C31)</f>
        <v>4898</v>
      </c>
      <c r="D32" s="76">
        <f>SUM(D9:D31)</f>
        <v>2011</v>
      </c>
    </row>
    <row r="34" spans="1:5" x14ac:dyDescent="0.25">
      <c r="A34" s="2" t="s">
        <v>106</v>
      </c>
      <c r="B34" s="2" t="s">
        <v>108</v>
      </c>
    </row>
    <row r="35" spans="1:5" x14ac:dyDescent="0.25">
      <c r="A35" s="31"/>
      <c r="B35" s="2" t="s">
        <v>109</v>
      </c>
    </row>
    <row r="36" spans="1:5" x14ac:dyDescent="0.25">
      <c r="B36" s="2" t="s">
        <v>110</v>
      </c>
      <c r="C36" s="77"/>
      <c r="D36" s="77"/>
      <c r="E36" s="77"/>
    </row>
  </sheetData>
  <mergeCells count="5">
    <mergeCell ref="A1:E1"/>
    <mergeCell ref="A3:A4"/>
    <mergeCell ref="A6:D6"/>
    <mergeCell ref="B3:B4"/>
    <mergeCell ref="C3:C4"/>
  </mergeCells>
  <printOptions horizontalCentered="1"/>
  <pageMargins left="0.25" right="0.25" top="0.25" bottom="0.25" header="0.3" footer="0.3"/>
  <pageSetup scale="7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9"/>
  <sheetViews>
    <sheetView showGridLines="0" workbookViewId="0">
      <selection activeCell="A2" sqref="A2"/>
    </sheetView>
  </sheetViews>
  <sheetFormatPr defaultColWidth="9.109375" defaultRowHeight="13.2" x14ac:dyDescent="0.25"/>
  <cols>
    <col min="1" max="1" width="25.6640625" style="8" customWidth="1"/>
    <col min="2" max="7" width="29.6640625" style="8" customWidth="1"/>
    <col min="8" max="16384" width="9.109375" style="8"/>
  </cols>
  <sheetData>
    <row r="1" spans="1:7" ht="38.25" customHeight="1" thickBot="1" x14ac:dyDescent="0.3">
      <c r="A1" s="131" t="s">
        <v>54</v>
      </c>
      <c r="B1" s="132"/>
      <c r="C1" s="132"/>
      <c r="D1" s="132"/>
      <c r="E1" s="132"/>
      <c r="F1" s="133"/>
      <c r="G1" s="64"/>
    </row>
    <row r="2" spans="1:7" ht="18" customHeight="1" thickBot="1" x14ac:dyDescent="0.3">
      <c r="C2" s="61"/>
    </row>
    <row r="3" spans="1:7" x14ac:dyDescent="0.25">
      <c r="A3" s="110" t="str">
        <f>'Service Metrics (items 1-2)'!A3</f>
        <v>Railroad: Union Pacific</v>
      </c>
      <c r="B3" s="115" t="str">
        <f>'Service Metrics (items 1-2)'!B3</f>
        <v>Year: 2016</v>
      </c>
      <c r="C3" s="115" t="s">
        <v>66</v>
      </c>
      <c r="D3" s="45" t="s">
        <v>55</v>
      </c>
      <c r="E3" s="25">
        <f>'Service Metrics (items 1-2)'!E3</f>
        <v>42630</v>
      </c>
      <c r="F3" s="32"/>
      <c r="G3" s="32"/>
    </row>
    <row r="4" spans="1:7" ht="13.8" thickBot="1" x14ac:dyDescent="0.3">
      <c r="A4" s="111"/>
      <c r="B4" s="117"/>
      <c r="C4" s="117"/>
      <c r="D4" s="46" t="s">
        <v>67</v>
      </c>
      <c r="E4" s="47">
        <f>'Service Metrics (items 1-2)'!E4</f>
        <v>42636</v>
      </c>
      <c r="F4" s="32"/>
      <c r="G4" s="32"/>
    </row>
    <row r="5" spans="1:7" ht="13.8" thickBot="1" x14ac:dyDescent="0.3">
      <c r="C5" s="61"/>
    </row>
    <row r="6" spans="1:7" ht="48.75" customHeight="1" thickBot="1" x14ac:dyDescent="0.3">
      <c r="A6" s="134" t="s">
        <v>120</v>
      </c>
      <c r="B6" s="135"/>
      <c r="C6" s="135"/>
      <c r="D6" s="135"/>
      <c r="E6" s="135"/>
      <c r="F6" s="135"/>
      <c r="G6" s="137"/>
    </row>
    <row r="7" spans="1:7" ht="13.8" thickBot="1" x14ac:dyDescent="0.3">
      <c r="C7" s="61"/>
    </row>
    <row r="8" spans="1:7" ht="40.200000000000003" thickBot="1" x14ac:dyDescent="0.3">
      <c r="A8" s="65" t="s">
        <v>50</v>
      </c>
      <c r="B8" s="66" t="s">
        <v>71</v>
      </c>
      <c r="C8" s="67" t="s">
        <v>78</v>
      </c>
      <c r="D8" s="66" t="s">
        <v>77</v>
      </c>
      <c r="E8" s="66" t="s">
        <v>56</v>
      </c>
      <c r="F8" s="66" t="s">
        <v>82</v>
      </c>
      <c r="G8" s="68" t="s">
        <v>83</v>
      </c>
    </row>
    <row r="9" spans="1:7" x14ac:dyDescent="0.25">
      <c r="A9" s="69" t="s">
        <v>26</v>
      </c>
      <c r="B9" s="79">
        <v>0</v>
      </c>
      <c r="C9" s="79">
        <v>0</v>
      </c>
      <c r="D9" s="79">
        <v>0</v>
      </c>
      <c r="E9" s="79">
        <v>0</v>
      </c>
      <c r="F9" s="80">
        <v>0</v>
      </c>
      <c r="G9" s="80">
        <v>0</v>
      </c>
    </row>
    <row r="10" spans="1:7" x14ac:dyDescent="0.25">
      <c r="A10" s="70" t="s">
        <v>29</v>
      </c>
      <c r="B10" s="81">
        <v>1</v>
      </c>
      <c r="C10" s="81">
        <v>0</v>
      </c>
      <c r="D10" s="81">
        <v>0</v>
      </c>
      <c r="E10" s="81">
        <v>8</v>
      </c>
      <c r="F10" s="82">
        <v>0</v>
      </c>
      <c r="G10" s="82">
        <v>0</v>
      </c>
    </row>
    <row r="11" spans="1:7" x14ac:dyDescent="0.25">
      <c r="A11" s="69" t="s">
        <v>27</v>
      </c>
      <c r="B11" s="79">
        <v>13</v>
      </c>
      <c r="C11" s="79">
        <v>0</v>
      </c>
      <c r="D11" s="79">
        <v>20</v>
      </c>
      <c r="E11" s="79">
        <v>24</v>
      </c>
      <c r="F11" s="80">
        <v>0</v>
      </c>
      <c r="G11" s="80">
        <v>0</v>
      </c>
    </row>
    <row r="12" spans="1:7" x14ac:dyDescent="0.25">
      <c r="A12" s="70" t="s">
        <v>28</v>
      </c>
      <c r="B12" s="81">
        <v>10</v>
      </c>
      <c r="C12" s="81">
        <v>0</v>
      </c>
      <c r="D12" s="81">
        <v>32</v>
      </c>
      <c r="E12" s="81">
        <v>0</v>
      </c>
      <c r="F12" s="82">
        <v>0</v>
      </c>
      <c r="G12" s="82">
        <v>0</v>
      </c>
    </row>
    <row r="13" spans="1:7" x14ac:dyDescent="0.25">
      <c r="A13" s="69" t="s">
        <v>30</v>
      </c>
      <c r="B13" s="79">
        <v>20</v>
      </c>
      <c r="C13" s="79">
        <v>2</v>
      </c>
      <c r="D13" s="79">
        <v>141</v>
      </c>
      <c r="E13" s="79">
        <v>98</v>
      </c>
      <c r="F13" s="80">
        <v>0</v>
      </c>
      <c r="G13" s="80">
        <v>0</v>
      </c>
    </row>
    <row r="14" spans="1:7" x14ac:dyDescent="0.25">
      <c r="A14" s="70" t="s">
        <v>31</v>
      </c>
      <c r="B14" s="81">
        <v>362</v>
      </c>
      <c r="C14" s="81">
        <v>0</v>
      </c>
      <c r="D14" s="81">
        <v>100</v>
      </c>
      <c r="E14" s="81">
        <v>1</v>
      </c>
      <c r="F14" s="82">
        <v>0</v>
      </c>
      <c r="G14" s="82">
        <v>0</v>
      </c>
    </row>
    <row r="15" spans="1:7" x14ac:dyDescent="0.25">
      <c r="A15" s="69" t="s">
        <v>32</v>
      </c>
      <c r="B15" s="79">
        <v>0</v>
      </c>
      <c r="C15" s="79">
        <v>0</v>
      </c>
      <c r="D15" s="79">
        <v>130</v>
      </c>
      <c r="E15" s="79">
        <v>145</v>
      </c>
      <c r="F15" s="80">
        <v>0</v>
      </c>
      <c r="G15" s="80">
        <v>0</v>
      </c>
    </row>
    <row r="16" spans="1:7" x14ac:dyDescent="0.25">
      <c r="A16" s="70" t="s">
        <v>33</v>
      </c>
      <c r="B16" s="83">
        <v>3</v>
      </c>
      <c r="C16" s="83">
        <v>11</v>
      </c>
      <c r="D16" s="83">
        <v>593</v>
      </c>
      <c r="E16" s="83">
        <v>221</v>
      </c>
      <c r="F16" s="82">
        <v>0</v>
      </c>
      <c r="G16" s="82">
        <v>0</v>
      </c>
    </row>
    <row r="17" spans="1:7" x14ac:dyDescent="0.25">
      <c r="A17" s="69" t="s">
        <v>34</v>
      </c>
      <c r="B17" s="79">
        <v>0</v>
      </c>
      <c r="C17" s="79">
        <v>0</v>
      </c>
      <c r="D17" s="79">
        <v>0</v>
      </c>
      <c r="E17" s="79">
        <v>0</v>
      </c>
      <c r="F17" s="80">
        <v>0</v>
      </c>
      <c r="G17" s="80">
        <v>0</v>
      </c>
    </row>
    <row r="18" spans="1:7" x14ac:dyDescent="0.25">
      <c r="A18" s="70" t="s">
        <v>35</v>
      </c>
      <c r="B18" s="81">
        <v>336</v>
      </c>
      <c r="C18" s="81">
        <v>0</v>
      </c>
      <c r="D18" s="81">
        <v>1</v>
      </c>
      <c r="E18" s="81">
        <v>2</v>
      </c>
      <c r="F18" s="82">
        <v>0</v>
      </c>
      <c r="G18" s="82">
        <v>0</v>
      </c>
    </row>
    <row r="19" spans="1:7" x14ac:dyDescent="0.25">
      <c r="A19" s="69" t="s">
        <v>36</v>
      </c>
      <c r="B19" s="79">
        <v>2</v>
      </c>
      <c r="C19" s="79">
        <v>0</v>
      </c>
      <c r="D19" s="79">
        <v>250</v>
      </c>
      <c r="E19" s="79">
        <v>52</v>
      </c>
      <c r="F19" s="80">
        <v>0</v>
      </c>
      <c r="G19" s="80">
        <v>0</v>
      </c>
    </row>
    <row r="20" spans="1:7" x14ac:dyDescent="0.25">
      <c r="A20" s="70" t="s">
        <v>37</v>
      </c>
      <c r="B20" s="81">
        <v>429</v>
      </c>
      <c r="C20" s="81">
        <v>2</v>
      </c>
      <c r="D20" s="81">
        <v>22</v>
      </c>
      <c r="E20" s="81">
        <v>13</v>
      </c>
      <c r="F20" s="82">
        <v>0</v>
      </c>
      <c r="G20" s="82">
        <v>0</v>
      </c>
    </row>
    <row r="21" spans="1:7" x14ac:dyDescent="0.25">
      <c r="A21" s="69" t="s">
        <v>38</v>
      </c>
      <c r="B21" s="79">
        <v>0</v>
      </c>
      <c r="C21" s="79">
        <v>0</v>
      </c>
      <c r="D21" s="79">
        <v>790</v>
      </c>
      <c r="E21" s="79">
        <v>55</v>
      </c>
      <c r="F21" s="80">
        <v>0</v>
      </c>
      <c r="G21" s="80">
        <v>0</v>
      </c>
    </row>
    <row r="22" spans="1:7" x14ac:dyDescent="0.25">
      <c r="A22" s="70" t="s">
        <v>39</v>
      </c>
      <c r="B22" s="81">
        <v>0</v>
      </c>
      <c r="C22" s="81">
        <v>0</v>
      </c>
      <c r="D22" s="81">
        <v>0</v>
      </c>
      <c r="E22" s="81">
        <v>0</v>
      </c>
      <c r="F22" s="81">
        <v>0</v>
      </c>
      <c r="G22" s="82">
        <v>0</v>
      </c>
    </row>
    <row r="23" spans="1:7" x14ac:dyDescent="0.25">
      <c r="A23" s="69" t="s">
        <v>40</v>
      </c>
      <c r="B23" s="79">
        <v>0</v>
      </c>
      <c r="C23" s="79">
        <v>0</v>
      </c>
      <c r="D23" s="79">
        <v>0</v>
      </c>
      <c r="E23" s="79">
        <v>0</v>
      </c>
      <c r="F23" s="79">
        <v>0</v>
      </c>
      <c r="G23" s="80">
        <v>0</v>
      </c>
    </row>
    <row r="24" spans="1:7" x14ac:dyDescent="0.25">
      <c r="A24" s="70" t="s">
        <v>41</v>
      </c>
      <c r="B24" s="81">
        <v>111</v>
      </c>
      <c r="C24" s="81">
        <v>0</v>
      </c>
      <c r="D24" s="81">
        <v>78</v>
      </c>
      <c r="E24" s="81">
        <v>26</v>
      </c>
      <c r="F24" s="82">
        <v>0</v>
      </c>
      <c r="G24" s="82">
        <v>0</v>
      </c>
    </row>
    <row r="25" spans="1:7" x14ac:dyDescent="0.25">
      <c r="A25" s="69" t="s">
        <v>42</v>
      </c>
      <c r="B25" s="79">
        <v>1</v>
      </c>
      <c r="C25" s="79">
        <v>0</v>
      </c>
      <c r="D25" s="79">
        <v>0</v>
      </c>
      <c r="E25" s="79">
        <v>5</v>
      </c>
      <c r="F25" s="80">
        <v>0</v>
      </c>
      <c r="G25" s="80">
        <v>0</v>
      </c>
    </row>
    <row r="26" spans="1:7" x14ac:dyDescent="0.25">
      <c r="A26" s="70" t="s">
        <v>43</v>
      </c>
      <c r="B26" s="81">
        <v>0</v>
      </c>
      <c r="C26" s="81">
        <v>0</v>
      </c>
      <c r="D26" s="81">
        <v>0</v>
      </c>
      <c r="E26" s="81">
        <v>0</v>
      </c>
      <c r="F26" s="81">
        <v>0</v>
      </c>
      <c r="G26" s="82">
        <v>0</v>
      </c>
    </row>
    <row r="27" spans="1:7" x14ac:dyDescent="0.25">
      <c r="A27" s="69" t="s">
        <v>44</v>
      </c>
      <c r="B27" s="79">
        <v>34</v>
      </c>
      <c r="C27" s="79">
        <v>0</v>
      </c>
      <c r="D27" s="79">
        <v>90</v>
      </c>
      <c r="E27" s="79">
        <v>8</v>
      </c>
      <c r="F27" s="80">
        <v>0</v>
      </c>
      <c r="G27" s="80">
        <v>0</v>
      </c>
    </row>
    <row r="28" spans="1:7" x14ac:dyDescent="0.25">
      <c r="A28" s="70" t="s">
        <v>45</v>
      </c>
      <c r="B28" s="81">
        <v>2</v>
      </c>
      <c r="C28" s="81">
        <v>0</v>
      </c>
      <c r="D28" s="81">
        <v>5</v>
      </c>
      <c r="E28" s="81">
        <v>4</v>
      </c>
      <c r="F28" s="82">
        <v>0</v>
      </c>
      <c r="G28" s="82">
        <v>0</v>
      </c>
    </row>
    <row r="29" spans="1:7" x14ac:dyDescent="0.25">
      <c r="A29" s="69" t="s">
        <v>46</v>
      </c>
      <c r="B29" s="79">
        <v>4</v>
      </c>
      <c r="C29" s="79">
        <v>0</v>
      </c>
      <c r="D29" s="79">
        <v>15</v>
      </c>
      <c r="E29" s="79">
        <v>11</v>
      </c>
      <c r="F29" s="80">
        <v>0</v>
      </c>
      <c r="G29" s="80">
        <v>0</v>
      </c>
    </row>
    <row r="30" spans="1:7" x14ac:dyDescent="0.25">
      <c r="A30" s="70" t="s">
        <v>47</v>
      </c>
      <c r="B30" s="81">
        <v>13</v>
      </c>
      <c r="C30" s="81">
        <v>0</v>
      </c>
      <c r="D30" s="81">
        <v>393</v>
      </c>
      <c r="E30" s="81">
        <v>0</v>
      </c>
      <c r="F30" s="82">
        <v>0</v>
      </c>
      <c r="G30" s="82">
        <v>0</v>
      </c>
    </row>
    <row r="31" spans="1:7" x14ac:dyDescent="0.25">
      <c r="A31" s="69" t="s">
        <v>48</v>
      </c>
      <c r="B31" s="79">
        <v>0</v>
      </c>
      <c r="C31" s="79">
        <v>0</v>
      </c>
      <c r="D31" s="79">
        <v>0</v>
      </c>
      <c r="E31" s="79">
        <v>5</v>
      </c>
      <c r="F31" s="80">
        <v>0</v>
      </c>
      <c r="G31" s="80">
        <v>0</v>
      </c>
    </row>
    <row r="32" spans="1:7" x14ac:dyDescent="0.25">
      <c r="A32" s="71" t="s">
        <v>49</v>
      </c>
      <c r="B32" s="84">
        <f>SUM(B9:B31)</f>
        <v>1341</v>
      </c>
      <c r="C32" s="84">
        <v>1</v>
      </c>
      <c r="D32" s="84">
        <f>SUM(D9:D31)</f>
        <v>2660</v>
      </c>
      <c r="E32" s="84">
        <f>SUM(E9:E31)</f>
        <v>678</v>
      </c>
      <c r="F32" s="84">
        <f>SUM(F9:F31)</f>
        <v>0</v>
      </c>
      <c r="G32" s="84">
        <f>SUM(G9:G31)</f>
        <v>0</v>
      </c>
    </row>
    <row r="33" spans="1:7" x14ac:dyDescent="0.25">
      <c r="A33" s="100" t="s">
        <v>146</v>
      </c>
      <c r="B33" s="39"/>
      <c r="C33" s="58"/>
      <c r="D33" s="39"/>
      <c r="E33" s="39"/>
      <c r="F33" s="39"/>
      <c r="G33" s="39"/>
    </row>
    <row r="34" spans="1:7" x14ac:dyDescent="0.25">
      <c r="A34" s="2" t="s">
        <v>106</v>
      </c>
      <c r="B34" s="2" t="s">
        <v>119</v>
      </c>
      <c r="C34" s="58"/>
      <c r="D34" s="39"/>
      <c r="E34" s="39"/>
      <c r="F34" s="39"/>
      <c r="G34" s="39"/>
    </row>
    <row r="35" spans="1:7" x14ac:dyDescent="0.25">
      <c r="A35" s="31"/>
      <c r="B35" s="2" t="s">
        <v>114</v>
      </c>
      <c r="C35" s="58"/>
      <c r="D35" s="39"/>
      <c r="E35" s="39"/>
      <c r="F35" s="39"/>
      <c r="G35" s="39"/>
    </row>
    <row r="36" spans="1:7" x14ac:dyDescent="0.25">
      <c r="B36" s="2" t="s">
        <v>115</v>
      </c>
      <c r="C36" s="58"/>
      <c r="D36" s="39"/>
      <c r="E36" s="39"/>
      <c r="F36" s="39"/>
      <c r="G36" s="39"/>
    </row>
    <row r="37" spans="1:7" x14ac:dyDescent="0.25">
      <c r="A37" s="39"/>
      <c r="B37" s="3" t="s">
        <v>116</v>
      </c>
      <c r="C37" s="58"/>
      <c r="D37" s="39"/>
      <c r="E37" s="39"/>
      <c r="F37" s="39"/>
      <c r="G37" s="39"/>
    </row>
    <row r="38" spans="1:7" x14ac:dyDescent="0.25">
      <c r="B38" s="3" t="s">
        <v>117</v>
      </c>
    </row>
    <row r="39" spans="1:7" x14ac:dyDescent="0.25">
      <c r="B39" s="3" t="s">
        <v>118</v>
      </c>
    </row>
  </sheetData>
  <mergeCells count="5">
    <mergeCell ref="A1:F1"/>
    <mergeCell ref="A6:G6"/>
    <mergeCell ref="A3:A4"/>
    <mergeCell ref="B3:B4"/>
    <mergeCell ref="C3:C4"/>
  </mergeCells>
  <printOptions horizontalCentered="1"/>
  <pageMargins left="0.25" right="0.25" top="0.5" bottom="0.5" header="0.3" footer="0.3"/>
  <pageSetup scale="6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8"/>
  <sheetViews>
    <sheetView showGridLines="0" zoomScaleNormal="100" workbookViewId="0">
      <selection activeCell="A2" sqref="A2"/>
    </sheetView>
  </sheetViews>
  <sheetFormatPr defaultColWidth="9.109375" defaultRowHeight="13.2" x14ac:dyDescent="0.25"/>
  <cols>
    <col min="1" max="1" width="23.6640625" style="8" customWidth="1"/>
    <col min="2" max="3" width="26.6640625" style="8" customWidth="1"/>
    <col min="4" max="4" width="27.33203125" style="8" customWidth="1"/>
    <col min="5" max="5" width="26" style="8" customWidth="1"/>
    <col min="6" max="6" width="10.5546875" style="8" customWidth="1"/>
    <col min="7" max="16384" width="9.109375" style="8"/>
  </cols>
  <sheetData>
    <row r="1" spans="1:7" ht="36" customHeight="1" thickBot="1" x14ac:dyDescent="0.3">
      <c r="A1" s="131" t="s">
        <v>54</v>
      </c>
      <c r="B1" s="132"/>
      <c r="C1" s="132"/>
      <c r="D1" s="132"/>
      <c r="E1" s="132"/>
      <c r="F1" s="133"/>
    </row>
    <row r="2" spans="1:7" ht="16.5" customHeight="1" thickBot="1" x14ac:dyDescent="0.3"/>
    <row r="3" spans="1:7" x14ac:dyDescent="0.25">
      <c r="A3" s="110" t="str">
        <f>'Service Metrics (items 1-2)'!A3</f>
        <v>Railroad: Union Pacific</v>
      </c>
      <c r="B3" s="115" t="str">
        <f>'Service Metrics (items 1-2)'!B3</f>
        <v>Year: 2016</v>
      </c>
      <c r="C3" s="115" t="s">
        <v>66</v>
      </c>
      <c r="D3" s="45" t="s">
        <v>55</v>
      </c>
      <c r="E3" s="25">
        <f>'Service Metrics (items 1-2)'!E3</f>
        <v>42630</v>
      </c>
      <c r="F3" s="32"/>
    </row>
    <row r="4" spans="1:7" ht="13.8" thickBot="1" x14ac:dyDescent="0.3">
      <c r="A4" s="111"/>
      <c r="B4" s="117"/>
      <c r="C4" s="117"/>
      <c r="D4" s="46" t="s">
        <v>67</v>
      </c>
      <c r="E4" s="47">
        <f>'Service Metrics (items 1-2)'!E4</f>
        <v>42636</v>
      </c>
      <c r="F4" s="32"/>
    </row>
    <row r="5" spans="1:7" ht="13.8" thickBot="1" x14ac:dyDescent="0.3">
      <c r="E5" s="49"/>
      <c r="F5" s="62"/>
    </row>
    <row r="6" spans="1:7" ht="36.75" customHeight="1" thickBot="1" x14ac:dyDescent="0.3">
      <c r="A6" s="106" t="s">
        <v>84</v>
      </c>
      <c r="B6" s="121"/>
      <c r="C6" s="107"/>
      <c r="E6" s="49"/>
      <c r="F6" s="62"/>
    </row>
    <row r="7" spans="1:7" ht="57.75" customHeight="1" thickBot="1" x14ac:dyDescent="0.3">
      <c r="A7" s="63" t="s">
        <v>86</v>
      </c>
      <c r="B7" s="138" t="s">
        <v>105</v>
      </c>
      <c r="C7" s="107"/>
      <c r="D7" s="33"/>
    </row>
    <row r="8" spans="1:7" x14ac:dyDescent="0.25">
      <c r="A8" s="55" t="s">
        <v>99</v>
      </c>
      <c r="B8" s="139">
        <v>3.7</v>
      </c>
      <c r="C8" s="140"/>
      <c r="D8" s="101"/>
      <c r="E8" s="102"/>
      <c r="F8" s="102"/>
      <c r="G8" s="102"/>
    </row>
    <row r="9" spans="1:7" x14ac:dyDescent="0.25">
      <c r="A9" s="56" t="s">
        <v>100</v>
      </c>
      <c r="B9" s="141">
        <v>3.1</v>
      </c>
      <c r="C9" s="142"/>
      <c r="D9" s="101"/>
      <c r="E9" s="102"/>
      <c r="F9" s="102"/>
      <c r="G9" s="102"/>
    </row>
    <row r="10" spans="1:7" x14ac:dyDescent="0.25">
      <c r="A10" s="56" t="s">
        <v>101</v>
      </c>
      <c r="B10" s="141">
        <v>2.9</v>
      </c>
      <c r="C10" s="142"/>
      <c r="D10" s="101"/>
      <c r="E10" s="102"/>
      <c r="F10" s="102"/>
      <c r="G10" s="102"/>
    </row>
    <row r="11" spans="1:7" x14ac:dyDescent="0.25">
      <c r="A11" s="56" t="s">
        <v>102</v>
      </c>
      <c r="B11" s="141">
        <v>2.2000000000000002</v>
      </c>
      <c r="C11" s="142"/>
      <c r="D11" s="103"/>
      <c r="E11" s="102"/>
      <c r="F11" s="102"/>
      <c r="G11" s="102"/>
    </row>
    <row r="12" spans="1:7" x14ac:dyDescent="0.25">
      <c r="A12" s="56" t="s">
        <v>103</v>
      </c>
      <c r="B12" s="141">
        <v>5.9</v>
      </c>
      <c r="C12" s="142"/>
      <c r="D12" s="101"/>
      <c r="E12" s="102"/>
      <c r="F12" s="102"/>
      <c r="G12" s="102"/>
    </row>
    <row r="13" spans="1:7" ht="13.8" thickBot="1" x14ac:dyDescent="0.3">
      <c r="A13" s="57" t="s">
        <v>104</v>
      </c>
      <c r="B13" s="143">
        <v>4.9000000000000004</v>
      </c>
      <c r="C13" s="144"/>
      <c r="D13" s="103"/>
      <c r="E13" s="102"/>
      <c r="F13" s="102"/>
      <c r="G13" s="102"/>
    </row>
    <row r="14" spans="1:7" x14ac:dyDescent="0.25">
      <c r="A14" s="9"/>
    </row>
    <row r="15" spans="1:7" x14ac:dyDescent="0.25">
      <c r="A15" s="2" t="s">
        <v>106</v>
      </c>
      <c r="B15" s="2" t="s">
        <v>123</v>
      </c>
      <c r="C15" s="58"/>
      <c r="D15" s="39"/>
      <c r="E15" s="39"/>
      <c r="F15" s="39"/>
    </row>
    <row r="16" spans="1:7" x14ac:dyDescent="0.25">
      <c r="A16" s="31"/>
      <c r="B16" s="2" t="s">
        <v>124</v>
      </c>
      <c r="C16" s="58"/>
      <c r="D16" s="39"/>
      <c r="E16" s="39"/>
      <c r="F16" s="39"/>
    </row>
    <row r="17" spans="1:6" x14ac:dyDescent="0.25">
      <c r="B17" s="2" t="s">
        <v>125</v>
      </c>
      <c r="C17" s="58"/>
      <c r="D17" s="39"/>
      <c r="E17" s="39"/>
      <c r="F17" s="39"/>
    </row>
    <row r="18" spans="1:6" x14ac:dyDescent="0.25">
      <c r="B18" s="2" t="s">
        <v>144</v>
      </c>
      <c r="C18" s="58"/>
      <c r="D18" s="39"/>
      <c r="E18" s="39"/>
      <c r="F18" s="39"/>
    </row>
    <row r="19" spans="1:6" x14ac:dyDescent="0.25">
      <c r="B19" s="2"/>
      <c r="C19" s="58"/>
      <c r="D19" s="39"/>
      <c r="E19" s="39"/>
      <c r="F19" s="39"/>
    </row>
    <row r="20" spans="1:6" x14ac:dyDescent="0.25">
      <c r="B20" s="2"/>
      <c r="C20" s="58"/>
      <c r="D20" s="39"/>
      <c r="E20" s="39"/>
      <c r="F20" s="39"/>
    </row>
    <row r="21" spans="1:6" ht="13.8" thickBot="1" x14ac:dyDescent="0.3"/>
    <row r="22" spans="1:6" ht="36.75" customHeight="1" thickBot="1" x14ac:dyDescent="0.3">
      <c r="A22" s="106" t="s">
        <v>85</v>
      </c>
      <c r="B22" s="121"/>
      <c r="C22" s="107"/>
    </row>
    <row r="23" spans="1:6" ht="57.75" customHeight="1" thickBot="1" x14ac:dyDescent="0.3">
      <c r="A23" s="63" t="s">
        <v>76</v>
      </c>
      <c r="B23" s="138" t="s">
        <v>122</v>
      </c>
      <c r="C23" s="107"/>
    </row>
    <row r="24" spans="1:6" x14ac:dyDescent="0.25">
      <c r="A24" s="59" t="s">
        <v>51</v>
      </c>
      <c r="B24" s="139">
        <v>18.100000000000001</v>
      </c>
      <c r="C24" s="140"/>
    </row>
    <row r="25" spans="1:6" x14ac:dyDescent="0.25">
      <c r="A25" s="1" t="s">
        <v>52</v>
      </c>
      <c r="B25" s="141">
        <v>0.1</v>
      </c>
      <c r="C25" s="142"/>
    </row>
    <row r="26" spans="1:6" ht="13.8" thickBot="1" x14ac:dyDescent="0.3">
      <c r="A26" s="60" t="s">
        <v>53</v>
      </c>
      <c r="B26" s="143">
        <v>3.7</v>
      </c>
      <c r="C26" s="144"/>
    </row>
    <row r="28" spans="1:6" x14ac:dyDescent="0.25">
      <c r="A28" s="2" t="s">
        <v>106</v>
      </c>
      <c r="B28" s="2" t="s">
        <v>111</v>
      </c>
      <c r="C28" s="58"/>
      <c r="D28" s="39"/>
      <c r="E28" s="39"/>
      <c r="F28" s="39"/>
    </row>
  </sheetData>
  <mergeCells count="17">
    <mergeCell ref="B23:C23"/>
    <mergeCell ref="B24:C24"/>
    <mergeCell ref="B25:C25"/>
    <mergeCell ref="B26:C26"/>
    <mergeCell ref="A1:F1"/>
    <mergeCell ref="A22:C22"/>
    <mergeCell ref="A3:A4"/>
    <mergeCell ref="A6:C6"/>
    <mergeCell ref="B3:B4"/>
    <mergeCell ref="C3:C4"/>
    <mergeCell ref="B7:C7"/>
    <mergeCell ref="B8:C8"/>
    <mergeCell ref="B9:C9"/>
    <mergeCell ref="B10:C10"/>
    <mergeCell ref="B11:C11"/>
    <mergeCell ref="B12:C12"/>
    <mergeCell ref="B13:C13"/>
  </mergeCells>
  <printOptions horizontalCentered="1"/>
  <pageMargins left="0.25" right="0.25" top="0.75" bottom="0.75" header="0.3" footer="0.3"/>
  <pageSetup scale="9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Service Metrics (items 1-2)</vt:lpstr>
      <vt:lpstr>Service Metrics (items 3-6)</vt:lpstr>
      <vt:lpstr>Grain Metrics 1 (item 7)</vt:lpstr>
      <vt:lpstr>Grain Metrics 2 (item 8)</vt:lpstr>
      <vt:lpstr>Grain &amp; Coal Plans (items 9-10)</vt:lpstr>
      <vt:lpstr>'Grain &amp; Coal Plans (items 9-10)'!Print_Area</vt:lpstr>
      <vt:lpstr>'Grain Metrics 1 (item 7)'!Print_Area</vt:lpstr>
      <vt:lpstr>'Grain Metrics 2 (item 8)'!Print_Area</vt:lpstr>
      <vt:lpstr>'Service Metrics (items 1-2)'!Print_Area</vt:lpstr>
      <vt:lpstr>'Service Metrics (items 3-6)'!Print_Area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2016-09-28T18:48:07Z</dcterms:modified>
</cp:coreProperties>
</file>