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415" windowHeight="128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2" i="3"/>
  <c r="D32"/>
  <c r="C32"/>
  <c r="B32"/>
  <c r="F4" i="7"/>
  <c r="E4" i="5"/>
  <c r="E4" i="3"/>
  <c r="E4" i="2"/>
  <c r="E4" i="6"/>
  <c r="C3" i="7"/>
  <c r="B3"/>
  <c r="D36" i="6" l="1"/>
  <c r="C36"/>
  <c r="B36"/>
  <c r="F29"/>
  <c r="F30"/>
  <c r="F31"/>
  <c r="F32"/>
  <c r="F33"/>
  <c r="F34"/>
  <c r="F35"/>
  <c r="F28"/>
  <c r="B3" i="5"/>
  <c r="A3"/>
  <c r="B3" i="3"/>
  <c r="A3"/>
  <c r="B3" i="6"/>
  <c r="A3"/>
  <c r="B3" i="2"/>
  <c r="A3"/>
  <c r="B14" i="6" l="1"/>
  <c r="F36"/>
  <c r="D32" i="2"/>
  <c r="C32"/>
  <c r="B32"/>
  <c r="E3" i="1" l="1"/>
  <c r="F3" i="7" s="1"/>
  <c r="E3" i="3" l="1"/>
  <c r="E3" i="6"/>
  <c r="E3" i="2"/>
  <c r="E3" i="5"/>
</calcChain>
</file>

<file path=xl/sharedStrings.xml><?xml version="1.0" encoding="utf-8"?>
<sst xmlns="http://schemas.openxmlformats.org/spreadsheetml/2006/main" count="244" uniqueCount="162">
  <si>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</si>
  <si>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</si>
  <si>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</si>
  <si>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</si>
  <si>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</si>
  <si>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</si>
  <si>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</si>
  <si>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</si>
  <si>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</si>
  <si>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</si>
  <si>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</si>
  <si>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</si>
  <si>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</si>
  <si>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</si>
  <si>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</si>
  <si>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</si>
  <si>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</si>
  <si>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</si>
  <si>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</si>
  <si>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</si>
  <si>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</si>
  <si>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</si>
  <si>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</si>
  <si>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</si>
  <si>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</si>
  <si>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</si>
  <si>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</si>
  <si>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</si>
  <si>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</si>
  <si>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</si>
  <si>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</si>
  <si>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</si>
  <si>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</si>
  <si>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</si>
  <si>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</si>
  <si>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</si>
  <si>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</si>
  <si>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</si>
  <si>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</si>
  <si>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</si>
  <si>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</si>
  <si>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</si>
  <si>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</si>
  <si>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</si>
  <si>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</si>
  <si>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</si>
  <si>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</si>
  <si>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</si>
  <si>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</si>
  <si>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</si>
  <si>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</si>
  <si>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</si>
  <si>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</si>
  <si>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</si>
  <si>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</si>
  <si>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</si>
  <si>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</si>
  <si>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</si>
  <si>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</si>
  <si>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</si>
  <si>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</si>
  <si>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</si>
  <si>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</si>
  <si>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</si>
  <si>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</si>
  <si>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</si>
  <si>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</si>
  <si>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</si>
  <si>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</si>
  <si>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</si>
  <si>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</si>
  <si>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</si>
  <si>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</si>
  <si>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</si>
  <si>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</si>
  <si>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</si>
  <si>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</si>
  <si>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</si>
  <si>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</si>
  <si>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</si>
  <si>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</si>
  <si>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</si>
  <si>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</si>
  <si>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</si>
  <si>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</si>
  <si>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</si>
  <si>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</si>
  <si>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</si>
  <si>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</si>
  <si>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</si>
  <si>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</si>
  <si>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</si>
  <si>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</si>
  <si>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</si>
  <si>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</si>
  <si>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</si>
  <si>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</si>
  <si>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</si>
  <si>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</si>
  <si>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</si>
  <si>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</si>
  <si>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</si>
  <si>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</si>
  <si>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</si>
  <si>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</si>
  <si>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</si>
  <si>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</si>
  <si>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</si>
  <si>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</si>
  <si>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</si>
  <si>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</si>
  <si>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</si>
  <si>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</si>
  <si>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</si>
  <si>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</si>
  <si>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</si>
  <si>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</si>
  <si>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</si>
  <si>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</si>
  <si>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</si>
  <si>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</si>
  <si>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</si>
  <si>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</si>
  <si>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</si>
  <si>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</si>
  <si>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</si>
  <si>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</si>
  <si>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</si>
  <si>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</si>
  <si>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</si>
  <si>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</si>
  <si>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</si>
  <si>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</si>
  <si>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</si>
  <si>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</si>
  <si>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</si>
  <si>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</si>
  <si>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</si>
  <si>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</si>
  <si>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</si>
  <si>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</si>
  <si>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</si>
  <si>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</si>
  <si>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</si>
  <si>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</si>
  <si>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</si>
  <si>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</si>
  <si>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</si>
  <si>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</si>
  <si>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</si>
  <si>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</si>
  <si>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</si>
  <si>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</si>
  <si>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</si>
  <si>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</si>
  <si>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</si>
  <si>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</si>
  <si>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</si>
  <si>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</si>
  <si>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</si>
  <si>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</si>
  <si>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MARCH</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</si>
</sst>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Red]#,##0"/>
  </numFmts>
  <fonts count="23">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9">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55">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164" fontId="5" fillId="0" borderId="2"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2"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1"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6"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C34" sqref="C34"/>
    </sheetView>
  </sheetViews>
  <sheetFormatPr defaultRowHeight="12.75"/>
  <cols>
    <col min="1" max="1" width="25.7109375" style="7" customWidth="1"/>
    <col min="2" max="5" width="20.7109375" style="7" customWidth="1"/>
    <col min="6" max="6" width="22.28515625" style="7" customWidth="1"/>
    <col min="7" max="16384" width="9.140625" style="7"/>
  </cols>
  <sheetData>
    <row r="1" spans="1:6" ht="39" customHeight="1" thickBot="1">
      <c r="A1" s="125" t="s">
        <v>50</v>
      </c>
      <c r="B1" s="126"/>
      <c r="C1" s="126"/>
      <c r="D1" s="126"/>
      <c r="E1" s="126"/>
      <c r="F1" s="127"/>
    </row>
    <row r="2" spans="1:6" ht="14.25" customHeight="1" thickBot="1">
      <c r="A2" s="20"/>
      <c r="B2" s="5"/>
      <c r="C2" s="5"/>
      <c r="D2" s="5"/>
      <c r="E2" s="5"/>
      <c r="F2" s="6"/>
    </row>
    <row r="3" spans="1:6" ht="15" customHeight="1">
      <c r="A3" s="123" t="s">
        <v>91</v>
      </c>
      <c r="B3" s="128" t="s">
        <v>130</v>
      </c>
      <c r="C3" s="128" t="s">
        <v>59</v>
      </c>
      <c r="D3" s="21" t="s">
        <v>51</v>
      </c>
      <c r="E3" s="22">
        <f>+E4-6</f>
        <v>42826</v>
      </c>
    </row>
    <row r="4" spans="1:6" ht="13.5" thickBot="1">
      <c r="A4" s="124"/>
      <c r="B4" s="129"/>
      <c r="C4" s="129"/>
      <c r="D4" s="23" t="s">
        <v>60</v>
      </c>
      <c r="E4" s="24">
        <v>42832</v>
      </c>
    </row>
    <row r="5" spans="1:6" ht="13.5" thickBot="1">
      <c r="A5" s="8"/>
      <c r="B5" s="17"/>
      <c r="C5" s="10"/>
      <c r="D5" s="10"/>
      <c r="E5" s="8"/>
      <c r="F5" s="11"/>
    </row>
    <row r="6" spans="1:6" ht="13.5" thickBot="1">
      <c r="A6" s="119" t="s">
        <v>118</v>
      </c>
      <c r="B6" s="120"/>
      <c r="C6" s="29"/>
      <c r="D6" s="30"/>
    </row>
    <row r="7" spans="1:6" ht="39" customHeight="1" thickBot="1">
      <c r="A7" s="121"/>
      <c r="B7" s="122"/>
      <c r="C7" s="31"/>
      <c r="D7" s="32"/>
    </row>
    <row r="8" spans="1:6" ht="17.25" customHeight="1">
      <c r="A8" s="91" t="s">
        <v>57</v>
      </c>
      <c r="B8" s="73">
        <v>25.5</v>
      </c>
      <c r="C8" s="18"/>
      <c r="D8" s="18"/>
    </row>
    <row r="9" spans="1:6" ht="21" customHeight="1" thickBot="1">
      <c r="A9" s="19"/>
      <c r="B9" s="19"/>
      <c r="C9" s="18"/>
      <c r="D9" s="18"/>
    </row>
    <row r="10" spans="1:6" ht="41.25" customHeight="1" thickBot="1">
      <c r="A10" s="119" t="s">
        <v>64</v>
      </c>
      <c r="B10" s="120"/>
      <c r="C10" s="25"/>
      <c r="D10" s="26"/>
      <c r="E10" s="8"/>
      <c r="F10" s="26"/>
    </row>
    <row r="11" spans="1:6" ht="15.75" customHeight="1">
      <c r="A11" s="92" t="s">
        <v>0</v>
      </c>
      <c r="B11" s="117">
        <v>31.3</v>
      </c>
      <c r="C11" s="79" t="s">
        <v>87</v>
      </c>
      <c r="D11" s="2" t="s">
        <v>95</v>
      </c>
      <c r="E11" s="8"/>
      <c r="F11" s="11"/>
    </row>
    <row r="12" spans="1:6">
      <c r="A12" s="93" t="s">
        <v>5</v>
      </c>
      <c r="B12" s="116">
        <v>23.2</v>
      </c>
      <c r="C12" s="10"/>
      <c r="D12" s="2" t="s">
        <v>96</v>
      </c>
      <c r="E12" s="8"/>
      <c r="F12" s="11"/>
    </row>
    <row r="13" spans="1:6">
      <c r="A13" s="93" t="s">
        <v>4</v>
      </c>
      <c r="B13" s="116">
        <v>27.4</v>
      </c>
      <c r="C13" s="10"/>
      <c r="D13" s="2" t="s">
        <v>97</v>
      </c>
      <c r="E13" s="8"/>
      <c r="F13" s="11"/>
    </row>
    <row r="14" spans="1:6">
      <c r="A14" s="93" t="s">
        <v>3</v>
      </c>
      <c r="B14" s="116">
        <v>25.5</v>
      </c>
      <c r="C14" s="10"/>
      <c r="D14" s="2" t="s">
        <v>98</v>
      </c>
      <c r="E14" s="8"/>
      <c r="F14" s="11"/>
    </row>
    <row r="15" spans="1:6">
      <c r="A15" s="93" t="s">
        <v>2</v>
      </c>
      <c r="B15" s="116">
        <v>22.9</v>
      </c>
      <c r="C15" s="10"/>
      <c r="D15" s="10"/>
      <c r="E15" s="8"/>
      <c r="F15" s="11"/>
    </row>
    <row r="16" spans="1:6">
      <c r="A16" s="93" t="s">
        <v>1</v>
      </c>
      <c r="B16" s="116">
        <v>23.2</v>
      </c>
      <c r="C16" s="10"/>
      <c r="D16" s="10"/>
      <c r="E16" s="8"/>
      <c r="F16" s="11"/>
    </row>
    <row r="17" spans="1:6">
      <c r="A17" s="93" t="s">
        <v>6</v>
      </c>
      <c r="B17" s="116">
        <v>22.9</v>
      </c>
      <c r="C17" s="10"/>
      <c r="D17" s="10"/>
      <c r="E17" s="8"/>
      <c r="F17" s="11"/>
    </row>
    <row r="18" spans="1:6" ht="13.5" thickBot="1">
      <c r="A18" s="8"/>
      <c r="B18" s="17"/>
      <c r="C18" s="10"/>
      <c r="D18" s="10"/>
      <c r="E18" s="8"/>
      <c r="F18" s="11"/>
    </row>
    <row r="19" spans="1:6" ht="13.5" thickBot="1">
      <c r="A19" s="119" t="s">
        <v>56</v>
      </c>
      <c r="B19" s="120"/>
      <c r="C19" s="29"/>
      <c r="D19" s="30"/>
    </row>
    <row r="20" spans="1:6" ht="39" customHeight="1" thickBot="1">
      <c r="A20" s="121"/>
      <c r="B20" s="122"/>
      <c r="C20" s="31"/>
      <c r="D20" s="32"/>
    </row>
    <row r="21" spans="1:6" ht="17.25" customHeight="1">
      <c r="A21" s="91" t="s">
        <v>57</v>
      </c>
      <c r="B21" s="118">
        <v>28.1</v>
      </c>
      <c r="C21" s="18"/>
      <c r="D21" s="18"/>
    </row>
    <row r="22" spans="1:6" ht="21" customHeight="1" thickBot="1">
      <c r="A22" s="19"/>
      <c r="B22" s="19"/>
      <c r="C22" s="18"/>
      <c r="D22" s="18"/>
    </row>
    <row r="23" spans="1:6" ht="49.5" customHeight="1" thickBot="1">
      <c r="A23" s="119" t="s">
        <v>65</v>
      </c>
      <c r="B23" s="120"/>
      <c r="C23" s="31"/>
      <c r="D23" s="32"/>
    </row>
    <row r="24" spans="1:6">
      <c r="A24" s="91" t="s">
        <v>72</v>
      </c>
      <c r="B24" s="116">
        <v>30.5</v>
      </c>
      <c r="C24" s="79" t="s">
        <v>87</v>
      </c>
      <c r="D24" s="2" t="s">
        <v>99</v>
      </c>
    </row>
    <row r="25" spans="1:6">
      <c r="A25" s="94" t="s">
        <v>73</v>
      </c>
      <c r="B25" s="116">
        <v>39</v>
      </c>
      <c r="C25" s="28"/>
      <c r="D25" s="2" t="s">
        <v>100</v>
      </c>
    </row>
    <row r="26" spans="1:6">
      <c r="A26" s="94" t="s">
        <v>74</v>
      </c>
      <c r="B26" s="116">
        <v>27.7</v>
      </c>
      <c r="C26" s="27"/>
      <c r="D26" s="2" t="s">
        <v>101</v>
      </c>
    </row>
    <row r="27" spans="1:6">
      <c r="A27" s="94" t="s">
        <v>75</v>
      </c>
      <c r="B27" s="116">
        <v>29.4</v>
      </c>
      <c r="D27" s="2" t="s">
        <v>102</v>
      </c>
    </row>
    <row r="28" spans="1:6">
      <c r="A28" s="94" t="s">
        <v>76</v>
      </c>
      <c r="B28" s="116">
        <v>28.5</v>
      </c>
      <c r="C28" s="18"/>
      <c r="D28" s="2" t="s">
        <v>103</v>
      </c>
    </row>
    <row r="29" spans="1:6">
      <c r="A29" s="94" t="s">
        <v>77</v>
      </c>
      <c r="B29" s="104">
        <v>25.5</v>
      </c>
      <c r="C29" s="18"/>
      <c r="D29" s="2" t="s">
        <v>104</v>
      </c>
    </row>
    <row r="30" spans="1:6">
      <c r="A30" s="94" t="s">
        <v>78</v>
      </c>
      <c r="B30" s="116">
        <v>29.7</v>
      </c>
      <c r="C30" s="18"/>
      <c r="D30" s="2" t="s">
        <v>105</v>
      </c>
    </row>
    <row r="31" spans="1:6">
      <c r="A31" s="94" t="s">
        <v>79</v>
      </c>
      <c r="B31" s="116">
        <v>31.4</v>
      </c>
      <c r="C31" s="18"/>
      <c r="D31" s="18"/>
    </row>
    <row r="32" spans="1:6">
      <c r="A32" s="94" t="s">
        <v>80</v>
      </c>
      <c r="B32" s="116">
        <v>37.700000000000003</v>
      </c>
      <c r="C32" s="18"/>
      <c r="D32" s="18"/>
    </row>
    <row r="33" spans="1:4">
      <c r="A33" s="94" t="s">
        <v>81</v>
      </c>
      <c r="B33" s="116">
        <v>35.4</v>
      </c>
      <c r="C33" s="18"/>
      <c r="D33" s="18"/>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0" zoomScaleNormal="100" workbookViewId="0">
      <selection activeCell="A40" sqref="A40:C40"/>
    </sheetView>
  </sheetViews>
  <sheetFormatPr defaultRowHeight="12.75"/>
  <cols>
    <col min="1" max="1" width="25.7109375" style="7" customWidth="1"/>
    <col min="2" max="4" width="20.7109375" style="7" customWidth="1"/>
    <col min="5" max="5" width="21" style="7" customWidth="1"/>
    <col min="6" max="6" width="15.42578125" style="7" customWidth="1"/>
    <col min="7" max="7" width="22.7109375" style="7" customWidth="1"/>
    <col min="8" max="8" width="15.42578125" style="7" customWidth="1"/>
    <col min="9" max="16384" width="9.140625" style="7"/>
  </cols>
  <sheetData>
    <row r="1" spans="1:7" ht="39" customHeight="1" thickBot="1">
      <c r="A1" s="125" t="s">
        <v>50</v>
      </c>
      <c r="B1" s="126"/>
      <c r="C1" s="126"/>
      <c r="D1" s="126"/>
      <c r="E1" s="126"/>
      <c r="F1" s="127"/>
    </row>
    <row r="2" spans="1:7" ht="14.25" customHeight="1" thickBot="1">
      <c r="A2" s="40"/>
      <c r="B2" s="6"/>
      <c r="C2" s="6"/>
      <c r="D2" s="6"/>
      <c r="E2" s="6"/>
      <c r="F2" s="6"/>
    </row>
    <row r="3" spans="1:7" ht="15" customHeight="1">
      <c r="A3" s="123" t="str">
        <f>'Service Metrics (items 1-2)'!A3</f>
        <v>Railroad: Union Pacific</v>
      </c>
      <c r="B3" s="128" t="str">
        <f>'Service Metrics (items 1-2)'!B3</f>
        <v>Year: 2017</v>
      </c>
      <c r="C3" s="128" t="s">
        <v>59</v>
      </c>
      <c r="D3" s="41" t="s">
        <v>51</v>
      </c>
      <c r="E3" s="22">
        <f>'Service Metrics (items 1-2)'!E3</f>
        <v>42826</v>
      </c>
      <c r="F3" s="6"/>
    </row>
    <row r="4" spans="1:7" ht="15.75" customHeight="1" thickBot="1">
      <c r="A4" s="124"/>
      <c r="B4" s="133"/>
      <c r="C4" s="133"/>
      <c r="D4" s="42" t="s">
        <v>60</v>
      </c>
      <c r="E4" s="43">
        <f>'Service Metrics (items 1-2)'!E4</f>
        <v>42832</v>
      </c>
    </row>
    <row r="5" spans="1:7" ht="28.5" customHeight="1" thickBot="1">
      <c r="A5" s="119" t="s">
        <v>68</v>
      </c>
      <c r="B5" s="120"/>
      <c r="C5" s="25"/>
    </row>
    <row r="6" spans="1:7" ht="12.75" customHeight="1">
      <c r="A6" s="33" t="s">
        <v>8</v>
      </c>
      <c r="B6" s="74">
        <v>22868</v>
      </c>
      <c r="D6" s="96" t="s">
        <v>87</v>
      </c>
    </row>
    <row r="7" spans="1:7" ht="12.75" customHeight="1">
      <c r="A7" s="34" t="s">
        <v>9</v>
      </c>
      <c r="B7" s="39">
        <v>113731</v>
      </c>
      <c r="C7" s="80"/>
      <c r="D7" s="2"/>
    </row>
    <row r="8" spans="1:7" ht="12.75" customHeight="1">
      <c r="A8" s="34" t="s">
        <v>10</v>
      </c>
      <c r="B8" s="39">
        <v>11320</v>
      </c>
      <c r="C8" s="81"/>
      <c r="D8" s="2"/>
    </row>
    <row r="9" spans="1:7" ht="12.75" customHeight="1">
      <c r="A9" s="34" t="s">
        <v>0</v>
      </c>
      <c r="B9" s="39">
        <v>14533</v>
      </c>
      <c r="C9" s="81"/>
      <c r="G9" s="44"/>
    </row>
    <row r="10" spans="1:7" ht="12.75" customHeight="1">
      <c r="A10" s="34" t="s">
        <v>11</v>
      </c>
      <c r="B10" s="39">
        <v>12187</v>
      </c>
      <c r="C10" s="81"/>
      <c r="G10" s="45"/>
    </row>
    <row r="11" spans="1:7" ht="12.75" customHeight="1">
      <c r="A11" s="34" t="s">
        <v>19</v>
      </c>
      <c r="B11" s="39">
        <v>39273</v>
      </c>
      <c r="C11" s="81"/>
    </row>
    <row r="12" spans="1:7" ht="12.75" customHeight="1">
      <c r="A12" s="34" t="s">
        <v>12</v>
      </c>
      <c r="B12" s="39">
        <v>68584</v>
      </c>
      <c r="C12" s="81"/>
    </row>
    <row r="13" spans="1:7" ht="12.75" customHeight="1">
      <c r="A13" s="34" t="s">
        <v>13</v>
      </c>
      <c r="B13" s="39">
        <v>13771</v>
      </c>
      <c r="C13" s="81"/>
    </row>
    <row r="14" spans="1:7" ht="12.75" customHeight="1">
      <c r="A14" s="34" t="s">
        <v>14</v>
      </c>
      <c r="B14" s="39">
        <f>SUM(B6:B13)</f>
        <v>296267</v>
      </c>
      <c r="C14" s="81"/>
    </row>
    <row r="15" spans="1:7" ht="13.5" thickBot="1">
      <c r="A15" s="8"/>
      <c r="B15" s="17"/>
      <c r="C15" s="82"/>
      <c r="D15" s="8"/>
      <c r="E15" s="8"/>
      <c r="F15" s="11"/>
      <c r="G15" s="35"/>
    </row>
    <row r="16" spans="1:7" ht="26.25" customHeight="1" thickBot="1">
      <c r="A16" s="119" t="s">
        <v>58</v>
      </c>
      <c r="B16" s="120"/>
      <c r="C16" s="83"/>
      <c r="D16" s="30"/>
    </row>
    <row r="17" spans="1:8">
      <c r="A17" s="33" t="s">
        <v>15</v>
      </c>
      <c r="B17" s="116">
        <v>21.3</v>
      </c>
      <c r="D17" s="96" t="s">
        <v>87</v>
      </c>
    </row>
    <row r="18" spans="1:8">
      <c r="A18" s="34" t="s">
        <v>16</v>
      </c>
      <c r="B18" s="116">
        <v>9.3000000000000007</v>
      </c>
      <c r="C18" s="28"/>
      <c r="D18" s="2"/>
    </row>
    <row r="19" spans="1:8">
      <c r="A19" s="34" t="s">
        <v>17</v>
      </c>
      <c r="B19" s="116">
        <v>21.8</v>
      </c>
      <c r="C19" s="28"/>
      <c r="D19" s="2"/>
    </row>
    <row r="20" spans="1:8">
      <c r="A20" s="34" t="s">
        <v>22</v>
      </c>
      <c r="B20" s="116">
        <v>16.5</v>
      </c>
      <c r="C20" s="18"/>
      <c r="D20" s="2"/>
    </row>
    <row r="21" spans="1:8">
      <c r="A21" s="34" t="s">
        <v>18</v>
      </c>
      <c r="B21" s="116">
        <v>23.2</v>
      </c>
      <c r="C21" s="18"/>
      <c r="D21" s="18"/>
    </row>
    <row r="22" spans="1:8">
      <c r="A22" s="34" t="s">
        <v>52</v>
      </c>
      <c r="B22" s="116">
        <v>15.4</v>
      </c>
      <c r="C22" s="18"/>
      <c r="D22" s="18"/>
    </row>
    <row r="23" spans="1:8" ht="13.5" thickBot="1">
      <c r="A23" s="8"/>
      <c r="B23" s="17"/>
      <c r="C23" s="8"/>
      <c r="D23" s="8"/>
      <c r="E23" s="8"/>
      <c r="F23" s="11"/>
      <c r="G23" s="35"/>
    </row>
    <row r="24" spans="1:8" ht="26.25" customHeight="1" thickBot="1">
      <c r="A24" s="119" t="s">
        <v>119</v>
      </c>
      <c r="B24" s="136"/>
      <c r="C24" s="136"/>
      <c r="D24" s="136"/>
      <c r="E24" s="136"/>
      <c r="F24" s="120"/>
      <c r="G24" s="86"/>
      <c r="H24" s="31"/>
    </row>
    <row r="25" spans="1:8" ht="13.5" thickBot="1">
      <c r="A25" s="128" t="s">
        <v>53</v>
      </c>
      <c r="B25" s="119" t="s">
        <v>66</v>
      </c>
      <c r="C25" s="136"/>
      <c r="D25" s="136"/>
      <c r="E25" s="136"/>
      <c r="F25" s="120"/>
      <c r="G25" s="86"/>
      <c r="H25" s="31"/>
    </row>
    <row r="26" spans="1:8" ht="13.5" thickBot="1">
      <c r="A26" s="132"/>
      <c r="B26" s="128" t="s">
        <v>21</v>
      </c>
      <c r="C26" s="134" t="s">
        <v>109</v>
      </c>
      <c r="D26" s="140" t="s">
        <v>13</v>
      </c>
      <c r="E26" s="141"/>
      <c r="F26" s="142" t="s">
        <v>14</v>
      </c>
    </row>
    <row r="27" spans="1:8" ht="13.5" thickBot="1">
      <c r="A27" s="133"/>
      <c r="B27" s="133"/>
      <c r="C27" s="135"/>
      <c r="D27" s="46" t="s">
        <v>70</v>
      </c>
      <c r="E27" s="47" t="s">
        <v>71</v>
      </c>
      <c r="F27" s="143"/>
    </row>
    <row r="28" spans="1:8">
      <c r="A28" s="9" t="s">
        <v>0</v>
      </c>
      <c r="B28" s="75">
        <v>3</v>
      </c>
      <c r="C28" s="75">
        <v>0</v>
      </c>
      <c r="D28" s="75">
        <v>3</v>
      </c>
      <c r="E28" s="137" t="s">
        <v>94</v>
      </c>
      <c r="F28" s="78">
        <f t="shared" ref="F28:F35" si="0">SUM(B28:D28)</f>
        <v>6</v>
      </c>
    </row>
    <row r="29" spans="1:8">
      <c r="A29" s="12" t="s">
        <v>5</v>
      </c>
      <c r="B29" s="76">
        <v>3</v>
      </c>
      <c r="C29" s="76">
        <v>3</v>
      </c>
      <c r="D29" s="76">
        <v>15</v>
      </c>
      <c r="E29" s="138"/>
      <c r="F29" s="78">
        <f t="shared" si="0"/>
        <v>21</v>
      </c>
    </row>
    <row r="30" spans="1:8">
      <c r="A30" s="12" t="s">
        <v>4</v>
      </c>
      <c r="B30" s="76">
        <v>0</v>
      </c>
      <c r="C30" s="76">
        <v>1</v>
      </c>
      <c r="D30" s="76">
        <v>7</v>
      </c>
      <c r="E30" s="138"/>
      <c r="F30" s="78">
        <f t="shared" si="0"/>
        <v>8</v>
      </c>
    </row>
    <row r="31" spans="1:8">
      <c r="A31" s="12" t="s">
        <v>3</v>
      </c>
      <c r="B31" s="76">
        <v>0</v>
      </c>
      <c r="C31" s="76">
        <v>1</v>
      </c>
      <c r="D31" s="76">
        <v>3</v>
      </c>
      <c r="E31" s="138"/>
      <c r="F31" s="78">
        <f t="shared" si="0"/>
        <v>4</v>
      </c>
    </row>
    <row r="32" spans="1:8">
      <c r="A32" s="12" t="s">
        <v>2</v>
      </c>
      <c r="B32" s="76">
        <v>0</v>
      </c>
      <c r="C32" s="76">
        <v>0</v>
      </c>
      <c r="D32" s="76">
        <v>1</v>
      </c>
      <c r="E32" s="138"/>
      <c r="F32" s="78">
        <f t="shared" si="0"/>
        <v>1</v>
      </c>
    </row>
    <row r="33" spans="1:7">
      <c r="A33" s="12" t="s">
        <v>1</v>
      </c>
      <c r="B33" s="76">
        <v>0</v>
      </c>
      <c r="C33" s="76">
        <v>0</v>
      </c>
      <c r="D33" s="76">
        <v>3</v>
      </c>
      <c r="E33" s="138"/>
      <c r="F33" s="78">
        <f t="shared" si="0"/>
        <v>3</v>
      </c>
    </row>
    <row r="34" spans="1:7">
      <c r="A34" s="12" t="s">
        <v>20</v>
      </c>
      <c r="B34" s="76">
        <v>3</v>
      </c>
      <c r="C34" s="76">
        <v>2</v>
      </c>
      <c r="D34" s="76">
        <v>21</v>
      </c>
      <c r="E34" s="138"/>
      <c r="F34" s="78">
        <f t="shared" si="0"/>
        <v>26</v>
      </c>
    </row>
    <row r="35" spans="1:7">
      <c r="A35" s="12" t="s">
        <v>6</v>
      </c>
      <c r="B35" s="76">
        <v>6</v>
      </c>
      <c r="C35" s="76">
        <v>5</v>
      </c>
      <c r="D35" s="76">
        <v>35</v>
      </c>
      <c r="E35" s="138"/>
      <c r="F35" s="78">
        <f t="shared" si="0"/>
        <v>46</v>
      </c>
    </row>
    <row r="36" spans="1:7">
      <c r="A36" s="12" t="s">
        <v>14</v>
      </c>
      <c r="B36" s="77">
        <f>SUM(B28:B35)</f>
        <v>15</v>
      </c>
      <c r="C36" s="77">
        <f t="shared" ref="C36" si="1">SUM(C28:C35)</f>
        <v>12</v>
      </c>
      <c r="D36" s="77">
        <f>SUM(D28:D35)</f>
        <v>88</v>
      </c>
      <c r="E36" s="139"/>
      <c r="F36" s="77">
        <f>SUM(F28:F35)</f>
        <v>115</v>
      </c>
    </row>
    <row r="37" spans="1:7">
      <c r="A37" s="27"/>
      <c r="B37" s="13"/>
      <c r="C37" s="10"/>
      <c r="D37" s="10"/>
      <c r="E37" s="8"/>
      <c r="F37" s="11"/>
      <c r="G37" s="35"/>
    </row>
    <row r="38" spans="1:7">
      <c r="A38" s="2" t="s">
        <v>87</v>
      </c>
      <c r="B38" s="2" t="s">
        <v>120</v>
      </c>
      <c r="C38" s="14"/>
      <c r="D38" s="14"/>
      <c r="E38" s="15"/>
      <c r="F38" s="16"/>
      <c r="G38" s="35"/>
    </row>
    <row r="39" spans="1:7" ht="13.5" thickBot="1">
      <c r="A39" s="8"/>
      <c r="B39" s="17"/>
      <c r="C39" s="8"/>
      <c r="D39" s="8"/>
      <c r="E39" s="8"/>
      <c r="F39" s="11"/>
      <c r="G39" s="35"/>
    </row>
    <row r="40" spans="1:7" ht="26.25" customHeight="1" thickBot="1">
      <c r="A40" s="119" t="s">
        <v>121</v>
      </c>
      <c r="B40" s="136"/>
      <c r="C40" s="120"/>
      <c r="D40" s="90" t="s">
        <v>87</v>
      </c>
      <c r="E40" s="79"/>
    </row>
    <row r="41" spans="1:7" ht="33.75" customHeight="1" thickBot="1">
      <c r="A41" s="36"/>
      <c r="B41" s="130" t="s">
        <v>108</v>
      </c>
      <c r="C41" s="131"/>
      <c r="D41" s="86"/>
      <c r="E41" s="31"/>
    </row>
    <row r="42" spans="1:7" ht="13.5" thickBot="1">
      <c r="A42" s="37"/>
      <c r="B42" s="48" t="s">
        <v>54</v>
      </c>
      <c r="C42" s="49" t="s">
        <v>55</v>
      </c>
      <c r="D42" s="87"/>
      <c r="E42" s="30"/>
    </row>
    <row r="43" spans="1:7">
      <c r="A43" s="33" t="s">
        <v>0</v>
      </c>
      <c r="B43" s="38">
        <v>132</v>
      </c>
      <c r="C43" s="38">
        <v>26</v>
      </c>
      <c r="D43" s="88"/>
      <c r="E43" s="89"/>
    </row>
    <row r="44" spans="1:7">
      <c r="A44" s="34" t="s">
        <v>15</v>
      </c>
      <c r="B44" s="39">
        <v>171</v>
      </c>
      <c r="C44" s="39">
        <v>438</v>
      </c>
      <c r="D44" s="88"/>
      <c r="E44" s="89"/>
    </row>
    <row r="45" spans="1:7">
      <c r="A45" s="34" t="s">
        <v>16</v>
      </c>
      <c r="B45" s="39">
        <v>157</v>
      </c>
      <c r="C45" s="39">
        <v>71</v>
      </c>
      <c r="D45" s="88"/>
      <c r="E45" s="89"/>
    </row>
    <row r="46" spans="1:7">
      <c r="A46" s="34" t="s">
        <v>22</v>
      </c>
      <c r="B46" s="39">
        <v>1</v>
      </c>
      <c r="C46" s="39">
        <v>28</v>
      </c>
      <c r="D46" s="88"/>
      <c r="E46" s="89"/>
    </row>
    <row r="47" spans="1:7">
      <c r="A47" s="34" t="s">
        <v>18</v>
      </c>
      <c r="B47" s="39">
        <v>49</v>
      </c>
      <c r="C47" s="39">
        <v>44</v>
      </c>
      <c r="D47" s="88"/>
      <c r="E47" s="89"/>
    </row>
    <row r="48" spans="1:7">
      <c r="A48" s="34" t="s">
        <v>17</v>
      </c>
      <c r="B48" s="39">
        <v>149</v>
      </c>
      <c r="C48" s="39">
        <v>144</v>
      </c>
      <c r="D48" s="88"/>
      <c r="E48" s="89"/>
    </row>
    <row r="49" spans="1:5">
      <c r="A49" s="34" t="s">
        <v>107</v>
      </c>
      <c r="B49" s="39">
        <v>84</v>
      </c>
      <c r="C49" s="39">
        <v>139</v>
      </c>
      <c r="D49" s="88"/>
      <c r="E49" s="89"/>
    </row>
    <row r="50" spans="1:5">
      <c r="A50" s="34" t="s">
        <v>7</v>
      </c>
      <c r="B50" s="39">
        <v>3380</v>
      </c>
      <c r="C50" s="39">
        <v>2954</v>
      </c>
      <c r="D50" s="88"/>
      <c r="E50" s="89"/>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B32" sqref="B32"/>
    </sheetView>
  </sheetViews>
  <sheetFormatPr defaultRowHeight="12.75"/>
  <cols>
    <col min="1" max="1" width="25.7109375" style="7" customWidth="1"/>
    <col min="2" max="4" width="50.7109375" style="7" customWidth="1"/>
    <col min="5" max="5" width="13.28515625" style="7" customWidth="1"/>
    <col min="6" max="16384" width="9.140625" style="7"/>
  </cols>
  <sheetData>
    <row r="1" spans="1:6" ht="48" customHeight="1" thickBot="1">
      <c r="A1" s="144" t="s">
        <v>50</v>
      </c>
      <c r="B1" s="145"/>
      <c r="C1" s="145"/>
      <c r="D1" s="145"/>
      <c r="E1" s="146"/>
      <c r="F1" s="68"/>
    </row>
    <row r="2" spans="1:6" ht="15.75" customHeight="1" thickBot="1"/>
    <row r="3" spans="1:6" ht="15" customHeight="1">
      <c r="A3" s="123" t="str">
        <f>'Service Metrics (items 1-2)'!A3</f>
        <v>Railroad: Union Pacific</v>
      </c>
      <c r="B3" s="128" t="str">
        <f>'Service Metrics (items 1-2)'!B3</f>
        <v>Year: 2017</v>
      </c>
      <c r="C3" s="128" t="s">
        <v>59</v>
      </c>
      <c r="D3" s="41" t="s">
        <v>51</v>
      </c>
      <c r="E3" s="22">
        <f>'Service Metrics (items 1-2)'!E3</f>
        <v>42826</v>
      </c>
    </row>
    <row r="4" spans="1:6" ht="13.5" thickBot="1">
      <c r="A4" s="124"/>
      <c r="B4" s="133"/>
      <c r="C4" s="129"/>
      <c r="D4" s="42" t="s">
        <v>60</v>
      </c>
      <c r="E4" s="43">
        <f>'Service Metrics (items 1-2)'!E4</f>
        <v>42832</v>
      </c>
    </row>
    <row r="5" spans="1:6" ht="13.5" thickBot="1">
      <c r="A5" s="30"/>
      <c r="B5" s="30"/>
      <c r="C5" s="8"/>
    </row>
    <row r="6" spans="1:6" ht="125.25" customHeight="1" thickBot="1">
      <c r="A6" s="147" t="s">
        <v>93</v>
      </c>
      <c r="B6" s="148"/>
      <c r="C6" s="148"/>
      <c r="D6" s="149"/>
    </row>
    <row r="7" spans="1:6" ht="13.5" thickBot="1"/>
    <row r="8" spans="1:6" ht="57" customHeight="1" thickBot="1">
      <c r="A8" s="62" t="s">
        <v>47</v>
      </c>
      <c r="B8" s="62" t="s">
        <v>61</v>
      </c>
      <c r="C8" s="47" t="s">
        <v>62</v>
      </c>
      <c r="D8" s="47" t="s">
        <v>63</v>
      </c>
      <c r="E8" s="31"/>
    </row>
    <row r="9" spans="1:6">
      <c r="A9" s="59" t="s">
        <v>23</v>
      </c>
      <c r="B9" s="3">
        <v>5</v>
      </c>
      <c r="C9" s="3">
        <v>0</v>
      </c>
      <c r="D9" s="3">
        <v>5</v>
      </c>
    </row>
    <row r="10" spans="1:6">
      <c r="A10" s="60" t="s">
        <v>26</v>
      </c>
      <c r="B10" s="63">
        <v>2</v>
      </c>
      <c r="C10" s="63">
        <v>0</v>
      </c>
      <c r="D10" s="63">
        <v>2</v>
      </c>
    </row>
    <row r="11" spans="1:6">
      <c r="A11" s="59" t="s">
        <v>24</v>
      </c>
      <c r="B11" s="3">
        <v>47</v>
      </c>
      <c r="C11" s="3">
        <v>0</v>
      </c>
      <c r="D11" s="3">
        <v>47</v>
      </c>
    </row>
    <row r="12" spans="1:6">
      <c r="A12" s="60" t="s">
        <v>25</v>
      </c>
      <c r="B12" s="63">
        <v>360</v>
      </c>
      <c r="C12" s="63">
        <v>108</v>
      </c>
      <c r="D12" s="63">
        <v>252</v>
      </c>
    </row>
    <row r="13" spans="1:6">
      <c r="A13" s="59" t="s">
        <v>27</v>
      </c>
      <c r="B13" s="3">
        <v>1519</v>
      </c>
      <c r="C13" s="3">
        <v>309</v>
      </c>
      <c r="D13" s="3">
        <v>1210</v>
      </c>
    </row>
    <row r="14" spans="1:6">
      <c r="A14" s="60" t="s">
        <v>28</v>
      </c>
      <c r="B14" s="63">
        <v>248</v>
      </c>
      <c r="C14" s="63">
        <v>220</v>
      </c>
      <c r="D14" s="63">
        <v>28</v>
      </c>
    </row>
    <row r="15" spans="1:6">
      <c r="A15" s="59" t="s">
        <v>29</v>
      </c>
      <c r="B15" s="64">
        <v>1019</v>
      </c>
      <c r="C15" s="64">
        <v>547</v>
      </c>
      <c r="D15" s="64">
        <v>472</v>
      </c>
    </row>
    <row r="16" spans="1:6">
      <c r="A16" s="60" t="s">
        <v>30</v>
      </c>
      <c r="B16" s="4">
        <v>1646</v>
      </c>
      <c r="C16" s="4">
        <v>766</v>
      </c>
      <c r="D16" s="4">
        <v>880</v>
      </c>
    </row>
    <row r="17" spans="1:4">
      <c r="A17" s="59" t="s">
        <v>31</v>
      </c>
      <c r="B17" s="3">
        <v>0</v>
      </c>
      <c r="C17" s="3">
        <v>0</v>
      </c>
      <c r="D17" s="3">
        <v>0</v>
      </c>
    </row>
    <row r="18" spans="1:4">
      <c r="A18" s="60" t="s">
        <v>32</v>
      </c>
      <c r="B18" s="63">
        <v>391</v>
      </c>
      <c r="C18" s="63">
        <v>110</v>
      </c>
      <c r="D18" s="63">
        <v>281</v>
      </c>
    </row>
    <row r="19" spans="1:4">
      <c r="A19" s="59" t="s">
        <v>33</v>
      </c>
      <c r="B19" s="64">
        <v>318</v>
      </c>
      <c r="C19" s="64">
        <v>110</v>
      </c>
      <c r="D19" s="64">
        <v>208</v>
      </c>
    </row>
    <row r="20" spans="1:4">
      <c r="A20" s="60" t="s">
        <v>34</v>
      </c>
      <c r="B20" s="4">
        <v>33</v>
      </c>
      <c r="C20" s="4">
        <v>0</v>
      </c>
      <c r="D20" s="4">
        <v>33</v>
      </c>
    </row>
    <row r="21" spans="1:4">
      <c r="A21" s="59" t="s">
        <v>35</v>
      </c>
      <c r="B21" s="3">
        <v>1571</v>
      </c>
      <c r="C21" s="3">
        <v>970</v>
      </c>
      <c r="D21" s="3">
        <v>601</v>
      </c>
    </row>
    <row r="22" spans="1:4">
      <c r="A22" s="60" t="s">
        <v>36</v>
      </c>
      <c r="B22" s="4">
        <v>6</v>
      </c>
      <c r="C22" s="4">
        <v>0</v>
      </c>
      <c r="D22" s="4">
        <v>6</v>
      </c>
    </row>
    <row r="23" spans="1:4">
      <c r="A23" s="59" t="s">
        <v>37</v>
      </c>
      <c r="B23" s="64">
        <v>0</v>
      </c>
      <c r="C23" s="64">
        <v>0</v>
      </c>
      <c r="D23" s="64">
        <v>0</v>
      </c>
    </row>
    <row r="24" spans="1:4">
      <c r="A24" s="60" t="s">
        <v>38</v>
      </c>
      <c r="B24" s="63">
        <v>2</v>
      </c>
      <c r="C24" s="63">
        <v>0</v>
      </c>
      <c r="D24" s="63">
        <v>2</v>
      </c>
    </row>
    <row r="25" spans="1:4">
      <c r="A25" s="59" t="s">
        <v>39</v>
      </c>
      <c r="B25" s="3">
        <v>10</v>
      </c>
      <c r="C25" s="3">
        <v>0</v>
      </c>
      <c r="D25" s="3">
        <v>10</v>
      </c>
    </row>
    <row r="26" spans="1:4">
      <c r="A26" s="60" t="s">
        <v>40</v>
      </c>
      <c r="B26" s="4">
        <v>0</v>
      </c>
      <c r="C26" s="4">
        <v>0</v>
      </c>
      <c r="D26" s="4">
        <v>0</v>
      </c>
    </row>
    <row r="27" spans="1:4">
      <c r="A27" s="59" t="s">
        <v>41</v>
      </c>
      <c r="B27" s="3">
        <v>170</v>
      </c>
      <c r="C27" s="3">
        <v>0</v>
      </c>
      <c r="D27" s="3">
        <v>170</v>
      </c>
    </row>
    <row r="28" spans="1:4">
      <c r="A28" s="60" t="s">
        <v>42</v>
      </c>
      <c r="B28" s="63">
        <v>2</v>
      </c>
      <c r="C28" s="63">
        <v>0</v>
      </c>
      <c r="D28" s="63">
        <v>2</v>
      </c>
    </row>
    <row r="29" spans="1:4">
      <c r="A29" s="59" t="s">
        <v>43</v>
      </c>
      <c r="B29" s="64">
        <v>24</v>
      </c>
      <c r="C29" s="64">
        <v>0</v>
      </c>
      <c r="D29" s="64">
        <v>24</v>
      </c>
    </row>
    <row r="30" spans="1:4">
      <c r="A30" s="60" t="s">
        <v>44</v>
      </c>
      <c r="B30" s="4">
        <v>78</v>
      </c>
      <c r="C30" s="4">
        <v>73</v>
      </c>
      <c r="D30" s="4">
        <v>5</v>
      </c>
    </row>
    <row r="31" spans="1:4">
      <c r="A31" s="59" t="s">
        <v>45</v>
      </c>
      <c r="B31" s="3">
        <v>0</v>
      </c>
      <c r="C31" s="3">
        <v>0</v>
      </c>
      <c r="D31" s="3">
        <v>0</v>
      </c>
    </row>
    <row r="32" spans="1:4">
      <c r="A32" s="65" t="s">
        <v>14</v>
      </c>
      <c r="B32" s="66">
        <f>SUM(B9:B31)</f>
        <v>7451</v>
      </c>
      <c r="C32" s="66">
        <f>SUM(C9:C31)</f>
        <v>3213</v>
      </c>
      <c r="D32" s="66">
        <f>SUM(D9:D31)</f>
        <v>4238</v>
      </c>
    </row>
    <row r="34" spans="1:5">
      <c r="A34" s="2" t="s">
        <v>87</v>
      </c>
      <c r="B34" s="2" t="s">
        <v>88</v>
      </c>
    </row>
    <row r="35" spans="1:5">
      <c r="A35" s="28"/>
      <c r="B35" s="2" t="s">
        <v>89</v>
      </c>
    </row>
    <row r="36" spans="1:5">
      <c r="B36" s="2" t="s">
        <v>90</v>
      </c>
      <c r="C36" s="67"/>
      <c r="D36" s="67"/>
      <c r="E36" s="67"/>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55"/>
  <sheetViews>
    <sheetView showGridLines="0" workbookViewId="0">
      <selection activeCell="A36" sqref="A36"/>
    </sheetView>
  </sheetViews>
  <sheetFormatPr defaultRowHeight="12.75"/>
  <cols>
    <col min="1" max="1" width="25.7109375" style="7" customWidth="1"/>
    <col min="2" max="7" width="29.7109375" style="7" customWidth="1"/>
    <col min="8" max="16384" width="9.140625" style="7"/>
  </cols>
  <sheetData>
    <row r="1" spans="1:7" ht="38.25" customHeight="1" thickBot="1">
      <c r="A1" s="144" t="s">
        <v>50</v>
      </c>
      <c r="B1" s="145"/>
      <c r="C1" s="145"/>
      <c r="D1" s="145"/>
      <c r="E1" s="145"/>
      <c r="F1" s="146"/>
      <c r="G1" s="54"/>
    </row>
    <row r="2" spans="1:7" ht="18" customHeight="1" thickBot="1">
      <c r="C2" s="52"/>
    </row>
    <row r="3" spans="1:7">
      <c r="A3" s="123" t="str">
        <f>'Service Metrics (items 1-2)'!A3</f>
        <v>Railroad: Union Pacific</v>
      </c>
      <c r="B3" s="128" t="str">
        <f>'Service Metrics (items 1-2)'!B3</f>
        <v>Year: 2017</v>
      </c>
      <c r="C3" s="128" t="s">
        <v>59</v>
      </c>
      <c r="D3" s="41" t="s">
        <v>51</v>
      </c>
      <c r="E3" s="22">
        <f>'Service Metrics (items 1-2)'!E3</f>
        <v>42826</v>
      </c>
      <c r="F3" s="29"/>
      <c r="G3" s="29"/>
    </row>
    <row r="4" spans="1:7" ht="13.5" thickBot="1">
      <c r="A4" s="124"/>
      <c r="B4" s="133"/>
      <c r="C4" s="133"/>
      <c r="D4" s="42" t="s">
        <v>60</v>
      </c>
      <c r="E4" s="43">
        <f>'Service Metrics (items 1-2)'!E4</f>
        <v>42832</v>
      </c>
      <c r="F4" s="29"/>
      <c r="G4" s="29"/>
    </row>
    <row r="5" spans="1:7" ht="13.5" thickBot="1">
      <c r="C5" s="52"/>
    </row>
    <row r="6" spans="1:7" ht="48.75" customHeight="1" thickBot="1">
      <c r="A6" s="147" t="s">
        <v>92</v>
      </c>
      <c r="B6" s="148"/>
      <c r="C6" s="148"/>
      <c r="D6" s="148"/>
      <c r="E6" s="148"/>
      <c r="F6" s="151"/>
    </row>
    <row r="7" spans="1:7" ht="13.5" thickBot="1">
      <c r="C7" s="52"/>
    </row>
    <row r="8" spans="1:7" ht="26.25" thickBot="1">
      <c r="A8" s="55" t="s">
        <v>47</v>
      </c>
      <c r="B8" s="56" t="s">
        <v>110</v>
      </c>
      <c r="C8" s="57" t="s">
        <v>111</v>
      </c>
      <c r="D8" s="56" t="s">
        <v>113</v>
      </c>
      <c r="E8" s="56" t="s">
        <v>112</v>
      </c>
    </row>
    <row r="9" spans="1:7">
      <c r="A9" s="59" t="s">
        <v>23</v>
      </c>
      <c r="B9" s="69">
        <v>34</v>
      </c>
      <c r="C9" s="69">
        <v>0</v>
      </c>
      <c r="D9" s="69">
        <v>0</v>
      </c>
      <c r="E9" s="69">
        <v>0</v>
      </c>
    </row>
    <row r="10" spans="1:7">
      <c r="A10" s="60" t="s">
        <v>26</v>
      </c>
      <c r="B10" s="70">
        <v>2</v>
      </c>
      <c r="C10" s="70">
        <v>0</v>
      </c>
      <c r="D10" s="70">
        <v>0</v>
      </c>
      <c r="E10" s="70">
        <v>0</v>
      </c>
    </row>
    <row r="11" spans="1:7">
      <c r="A11" s="59" t="s">
        <v>24</v>
      </c>
      <c r="B11" s="69">
        <v>17</v>
      </c>
      <c r="C11" s="69">
        <v>27</v>
      </c>
      <c r="D11" s="69">
        <v>0</v>
      </c>
      <c r="E11" s="69">
        <v>0</v>
      </c>
    </row>
    <row r="12" spans="1:7">
      <c r="A12" s="60" t="s">
        <v>25</v>
      </c>
      <c r="B12" s="70">
        <v>32</v>
      </c>
      <c r="C12" s="70">
        <v>149</v>
      </c>
      <c r="D12" s="70">
        <v>0</v>
      </c>
      <c r="E12" s="70">
        <v>0</v>
      </c>
    </row>
    <row r="13" spans="1:7">
      <c r="A13" s="59" t="s">
        <v>27</v>
      </c>
      <c r="B13" s="69">
        <v>160</v>
      </c>
      <c r="C13" s="69">
        <v>79</v>
      </c>
      <c r="D13" s="69">
        <v>1</v>
      </c>
      <c r="E13" s="69">
        <v>19</v>
      </c>
    </row>
    <row r="14" spans="1:7">
      <c r="A14" s="60" t="s">
        <v>28</v>
      </c>
      <c r="B14" s="70">
        <v>6</v>
      </c>
      <c r="C14" s="70">
        <v>8</v>
      </c>
      <c r="D14" s="70">
        <v>0</v>
      </c>
      <c r="E14" s="70">
        <v>0</v>
      </c>
    </row>
    <row r="15" spans="1:7">
      <c r="A15" s="59" t="s">
        <v>29</v>
      </c>
      <c r="B15" s="69">
        <v>13</v>
      </c>
      <c r="C15" s="69">
        <v>91</v>
      </c>
      <c r="D15" s="69">
        <v>0</v>
      </c>
      <c r="E15" s="69">
        <v>0</v>
      </c>
    </row>
    <row r="16" spans="1:7">
      <c r="A16" s="60" t="s">
        <v>30</v>
      </c>
      <c r="B16" s="71">
        <v>405</v>
      </c>
      <c r="C16" s="71">
        <v>374</v>
      </c>
      <c r="D16" s="71">
        <v>20</v>
      </c>
      <c r="E16" s="71">
        <v>114</v>
      </c>
    </row>
    <row r="17" spans="1:5">
      <c r="A17" s="59" t="s">
        <v>31</v>
      </c>
      <c r="B17" s="69">
        <v>0</v>
      </c>
      <c r="C17" s="69">
        <v>0</v>
      </c>
      <c r="D17" s="69">
        <v>0</v>
      </c>
      <c r="E17" s="69">
        <v>0</v>
      </c>
    </row>
    <row r="18" spans="1:5">
      <c r="A18" s="60" t="s">
        <v>32</v>
      </c>
      <c r="B18" s="70">
        <v>11</v>
      </c>
      <c r="C18" s="70">
        <v>40</v>
      </c>
      <c r="D18" s="70">
        <v>0</v>
      </c>
      <c r="E18" s="70">
        <v>0</v>
      </c>
    </row>
    <row r="19" spans="1:5">
      <c r="A19" s="59" t="s">
        <v>33</v>
      </c>
      <c r="B19" s="69">
        <v>95</v>
      </c>
      <c r="C19" s="69">
        <v>8</v>
      </c>
      <c r="D19" s="69">
        <v>0</v>
      </c>
      <c r="E19" s="69">
        <v>0</v>
      </c>
    </row>
    <row r="20" spans="1:5">
      <c r="A20" s="60" t="s">
        <v>34</v>
      </c>
      <c r="B20" s="70">
        <v>15</v>
      </c>
      <c r="C20" s="70">
        <v>21</v>
      </c>
      <c r="D20" s="70">
        <v>0</v>
      </c>
      <c r="E20" s="70">
        <v>0</v>
      </c>
    </row>
    <row r="21" spans="1:5">
      <c r="A21" s="59" t="s">
        <v>35</v>
      </c>
      <c r="B21" s="69">
        <v>107</v>
      </c>
      <c r="C21" s="69">
        <v>223</v>
      </c>
      <c r="D21" s="69">
        <v>1</v>
      </c>
      <c r="E21" s="69">
        <v>0</v>
      </c>
    </row>
    <row r="22" spans="1:5">
      <c r="A22" s="60" t="s">
        <v>36</v>
      </c>
      <c r="B22" s="70">
        <v>0</v>
      </c>
      <c r="C22" s="70">
        <v>0</v>
      </c>
      <c r="D22" s="70">
        <v>0</v>
      </c>
      <c r="E22" s="70">
        <v>0</v>
      </c>
    </row>
    <row r="23" spans="1:5">
      <c r="A23" s="59" t="s">
        <v>37</v>
      </c>
      <c r="B23" s="69">
        <v>0</v>
      </c>
      <c r="C23" s="69">
        <v>0</v>
      </c>
      <c r="D23" s="69">
        <v>0</v>
      </c>
      <c r="E23" s="69">
        <v>0</v>
      </c>
    </row>
    <row r="24" spans="1:5">
      <c r="A24" s="60" t="s">
        <v>38</v>
      </c>
      <c r="B24" s="70">
        <v>234</v>
      </c>
      <c r="C24" s="70">
        <v>0</v>
      </c>
      <c r="D24" s="70">
        <v>0</v>
      </c>
      <c r="E24" s="70">
        <v>0</v>
      </c>
    </row>
    <row r="25" spans="1:5">
      <c r="A25" s="59" t="s">
        <v>39</v>
      </c>
      <c r="B25" s="69">
        <v>2</v>
      </c>
      <c r="C25" s="69">
        <v>9</v>
      </c>
      <c r="D25" s="69">
        <v>0</v>
      </c>
      <c r="E25" s="69">
        <v>0</v>
      </c>
    </row>
    <row r="26" spans="1:5">
      <c r="A26" s="60" t="s">
        <v>40</v>
      </c>
      <c r="B26" s="70">
        <v>0</v>
      </c>
      <c r="C26" s="70">
        <v>0</v>
      </c>
      <c r="D26" s="70">
        <v>0</v>
      </c>
      <c r="E26" s="70">
        <v>0</v>
      </c>
    </row>
    <row r="27" spans="1:5">
      <c r="A27" s="59" t="s">
        <v>41</v>
      </c>
      <c r="B27" s="69">
        <v>198</v>
      </c>
      <c r="C27" s="69">
        <v>12</v>
      </c>
      <c r="D27" s="69">
        <v>0</v>
      </c>
      <c r="E27" s="69">
        <v>0</v>
      </c>
    </row>
    <row r="28" spans="1:5">
      <c r="A28" s="60" t="s">
        <v>42</v>
      </c>
      <c r="B28" s="70">
        <v>2</v>
      </c>
      <c r="C28" s="70">
        <v>4</v>
      </c>
      <c r="D28" s="70">
        <v>0</v>
      </c>
      <c r="E28" s="70">
        <v>0</v>
      </c>
    </row>
    <row r="29" spans="1:5">
      <c r="A29" s="59" t="s">
        <v>43</v>
      </c>
      <c r="B29" s="69">
        <v>23</v>
      </c>
      <c r="C29" s="69">
        <v>17</v>
      </c>
      <c r="D29" s="69">
        <v>0</v>
      </c>
      <c r="E29" s="69">
        <v>0</v>
      </c>
    </row>
    <row r="30" spans="1:5">
      <c r="A30" s="60" t="s">
        <v>44</v>
      </c>
      <c r="B30" s="70">
        <v>3</v>
      </c>
      <c r="C30" s="70">
        <v>0</v>
      </c>
      <c r="D30" s="70">
        <v>0</v>
      </c>
      <c r="E30" s="70">
        <v>0</v>
      </c>
    </row>
    <row r="31" spans="1:5">
      <c r="A31" s="59" t="s">
        <v>45</v>
      </c>
      <c r="B31" s="69">
        <v>0</v>
      </c>
      <c r="C31" s="69">
        <v>0</v>
      </c>
      <c r="D31" s="69">
        <v>0</v>
      </c>
      <c r="E31" s="69">
        <v>0</v>
      </c>
    </row>
    <row r="32" spans="1:5">
      <c r="A32" s="61" t="s">
        <v>46</v>
      </c>
      <c r="B32" s="72">
        <f>SUM(B9:B31)</f>
        <v>1359</v>
      </c>
      <c r="C32" s="72">
        <f t="shared" ref="C32:E32" si="0">SUM(C9:C31)</f>
        <v>1062</v>
      </c>
      <c r="D32" s="72">
        <f t="shared" si="0"/>
        <v>22</v>
      </c>
      <c r="E32" s="72">
        <f t="shared" si="0"/>
        <v>133</v>
      </c>
    </row>
    <row r="33" spans="1:7">
      <c r="A33" s="84" t="s">
        <v>106</v>
      </c>
      <c r="B33" s="35"/>
      <c r="C33" s="50"/>
      <c r="D33" s="35"/>
      <c r="E33" s="35"/>
      <c r="F33" s="35"/>
      <c r="G33" s="35"/>
    </row>
    <row r="34" spans="1:7">
      <c r="A34" s="2" t="s">
        <v>87</v>
      </c>
      <c r="B34" s="150" t="s">
        <v>135</v>
      </c>
      <c r="C34" s="150"/>
      <c r="D34" s="150"/>
      <c r="E34" s="150"/>
      <c r="F34" s="150"/>
      <c r="G34" s="35"/>
    </row>
    <row r="35" spans="1:7">
      <c r="A35" s="28"/>
      <c r="B35" s="150"/>
      <c r="C35" s="150"/>
      <c r="D35" s="150"/>
      <c r="E35" s="150"/>
      <c r="F35" s="150"/>
      <c r="G35" s="35"/>
    </row>
    <row r="36" spans="1:7">
      <c r="B36" s="150"/>
      <c r="C36" s="150"/>
      <c r="D36" s="150"/>
      <c r="E36" s="150"/>
      <c r="F36" s="150"/>
      <c r="G36" s="35"/>
    </row>
    <row r="37" spans="1:7">
      <c r="A37" s="35"/>
      <c r="B37" s="150"/>
      <c r="C37" s="150"/>
      <c r="D37" s="150"/>
      <c r="E37" s="150"/>
      <c r="F37" s="150"/>
      <c r="G37" s="35"/>
    </row>
    <row r="38" spans="1:7">
      <c r="B38" s="150"/>
      <c r="C38" s="150"/>
      <c r="D38" s="150"/>
      <c r="E38" s="150"/>
      <c r="F38" s="150"/>
    </row>
    <row r="39" spans="1:7">
      <c r="B39" s="150"/>
      <c r="C39" s="150"/>
      <c r="D39" s="150"/>
      <c r="E39" s="150"/>
      <c r="F39" s="150"/>
    </row>
    <row r="40" spans="1:7">
      <c r="B40" s="150"/>
      <c r="C40" s="150"/>
      <c r="D40" s="150"/>
      <c r="E40" s="150"/>
      <c r="F40" s="150"/>
    </row>
    <row r="41" spans="1:7">
      <c r="B41" s="150"/>
      <c r="C41" s="150"/>
      <c r="D41" s="150"/>
      <c r="E41" s="150"/>
      <c r="F41" s="150"/>
    </row>
    <row r="42" spans="1:7">
      <c r="B42" s="150"/>
      <c r="C42" s="150"/>
      <c r="D42" s="150"/>
      <c r="E42" s="150"/>
      <c r="F42" s="150"/>
    </row>
    <row r="43" spans="1:7">
      <c r="B43" s="150"/>
      <c r="C43" s="150"/>
      <c r="D43" s="150"/>
      <c r="E43" s="150"/>
      <c r="F43" s="150"/>
    </row>
    <row r="44" spans="1:7">
      <c r="B44" s="150"/>
      <c r="C44" s="150"/>
      <c r="D44" s="150"/>
      <c r="E44" s="150"/>
      <c r="F44" s="150"/>
    </row>
    <row r="45" spans="1:7">
      <c r="B45" s="150"/>
      <c r="C45" s="150"/>
      <c r="D45" s="150"/>
      <c r="E45" s="150"/>
      <c r="F45" s="150"/>
    </row>
    <row r="46" spans="1:7">
      <c r="B46" s="150"/>
      <c r="C46" s="150"/>
      <c r="D46" s="150"/>
      <c r="E46" s="150"/>
      <c r="F46" s="150"/>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zoomScaleNormal="100" workbookViewId="0">
      <selection activeCell="B16" sqref="B16"/>
    </sheetView>
  </sheetViews>
  <sheetFormatPr defaultRowHeight="12.75"/>
  <cols>
    <col min="1" max="1" width="22.28515625" style="7" customWidth="1"/>
    <col min="2" max="2" width="23.140625" style="7" customWidth="1"/>
    <col min="3" max="3" width="24.28515625" style="7" customWidth="1"/>
    <col min="4" max="4" width="18.140625" style="7" customWidth="1"/>
    <col min="5" max="5" width="26" style="7" customWidth="1"/>
    <col min="6" max="6" width="10.5703125" style="7" customWidth="1"/>
    <col min="7" max="16384" width="9.140625" style="7"/>
  </cols>
  <sheetData>
    <row r="1" spans="1:7" ht="36" customHeight="1" thickBot="1">
      <c r="A1" s="144" t="s">
        <v>50</v>
      </c>
      <c r="B1" s="145"/>
      <c r="C1" s="145"/>
      <c r="D1" s="145"/>
      <c r="E1" s="145"/>
      <c r="F1" s="145"/>
      <c r="G1" s="146"/>
    </row>
    <row r="2" spans="1:7" ht="16.5" customHeight="1" thickBot="1"/>
    <row r="3" spans="1:7">
      <c r="A3" s="123" t="str">
        <f>'Service Metrics (items 1-2)'!A3</f>
        <v>Railroad: Union Pacific</v>
      </c>
      <c r="B3" s="128" t="str">
        <f>'Service Metrics (items 1-2)'!B3</f>
        <v>Year: 2017</v>
      </c>
      <c r="C3" s="128" t="s">
        <v>59</v>
      </c>
      <c r="D3" s="41" t="s">
        <v>51</v>
      </c>
      <c r="E3" s="22">
        <f>'Service Metrics (items 1-2)'!E3</f>
        <v>42826</v>
      </c>
      <c r="F3" s="29"/>
    </row>
    <row r="4" spans="1:7" ht="13.5" thickBot="1">
      <c r="A4" s="124"/>
      <c r="B4" s="133"/>
      <c r="C4" s="133"/>
      <c r="D4" s="42" t="s">
        <v>60</v>
      </c>
      <c r="E4" s="43">
        <f>'Service Metrics (items 1-2)'!E4</f>
        <v>42832</v>
      </c>
      <c r="F4" s="29"/>
    </row>
    <row r="5" spans="1:7" ht="13.5" thickBot="1"/>
    <row r="6" spans="1:7" ht="36.75" customHeight="1" thickBot="1">
      <c r="A6" s="119" t="s">
        <v>114</v>
      </c>
      <c r="B6" s="136"/>
      <c r="C6" s="120"/>
    </row>
    <row r="7" spans="1:7" ht="57.75" customHeight="1" thickBot="1">
      <c r="A7" s="53" t="s">
        <v>67</v>
      </c>
      <c r="B7" s="85" t="s">
        <v>116</v>
      </c>
      <c r="C7" s="58" t="s">
        <v>115</v>
      </c>
      <c r="D7" s="106" t="s">
        <v>87</v>
      </c>
      <c r="E7" s="150" t="s">
        <v>160</v>
      </c>
      <c r="F7" s="150"/>
      <c r="G7" s="150"/>
    </row>
    <row r="8" spans="1:7" ht="12.75" customHeight="1">
      <c r="A8" s="51" t="s">
        <v>48</v>
      </c>
      <c r="B8" s="114">
        <v>13.671428571428599</v>
      </c>
      <c r="C8" s="115">
        <v>15.1</v>
      </c>
      <c r="E8" s="150"/>
      <c r="F8" s="150"/>
      <c r="G8" s="150"/>
    </row>
    <row r="9" spans="1:7" ht="12.75" customHeight="1">
      <c r="A9" s="1" t="s">
        <v>49</v>
      </c>
      <c r="B9" s="95">
        <v>3.5714285714285716</v>
      </c>
      <c r="C9" s="104">
        <v>3.5</v>
      </c>
      <c r="E9" s="150"/>
      <c r="F9" s="150"/>
      <c r="G9" s="150"/>
    </row>
    <row r="10" spans="1:7">
      <c r="A10" s="1" t="s">
        <v>13</v>
      </c>
      <c r="B10" s="95">
        <v>1.1428571428571428</v>
      </c>
      <c r="C10" s="104" t="s">
        <v>136</v>
      </c>
      <c r="E10" s="108"/>
      <c r="F10" s="108"/>
      <c r="G10" s="108"/>
    </row>
    <row r="12" spans="1:7">
      <c r="C12" s="50"/>
      <c r="D12" s="35"/>
      <c r="F12" s="35"/>
    </row>
    <row r="13" spans="1:7" ht="13.5" thickBot="1"/>
    <row r="14" spans="1:7" ht="42.75" customHeight="1" thickBot="1">
      <c r="A14" s="152" t="s">
        <v>161</v>
      </c>
      <c r="B14" s="153"/>
      <c r="C14" s="154"/>
      <c r="D14" s="97"/>
      <c r="E14" s="97"/>
      <c r="F14" s="97"/>
    </row>
    <row r="15" spans="1:7" ht="39" customHeight="1">
      <c r="A15" s="100" t="s">
        <v>69</v>
      </c>
      <c r="B15" s="101" t="s">
        <v>131</v>
      </c>
      <c r="C15" s="102" t="s">
        <v>129</v>
      </c>
      <c r="D15" s="106" t="s">
        <v>87</v>
      </c>
      <c r="E15" s="150" t="s">
        <v>137</v>
      </c>
      <c r="F15" s="150"/>
      <c r="G15" s="150"/>
    </row>
    <row r="16" spans="1:7">
      <c r="A16" s="103" t="s">
        <v>82</v>
      </c>
      <c r="B16" s="95">
        <v>3.5800272165811702</v>
      </c>
      <c r="C16" s="104">
        <v>2.5</v>
      </c>
      <c r="E16" s="150"/>
      <c r="F16" s="150"/>
      <c r="G16" s="150"/>
    </row>
    <row r="17" spans="1:7">
      <c r="A17" s="103" t="s">
        <v>83</v>
      </c>
      <c r="B17" s="95">
        <v>2.5599927421510702</v>
      </c>
      <c r="C17" s="104">
        <v>2.5</v>
      </c>
      <c r="D17" s="28"/>
      <c r="E17" s="150"/>
      <c r="F17" s="150"/>
      <c r="G17" s="150"/>
    </row>
    <row r="18" spans="1:7">
      <c r="A18" s="103" t="s">
        <v>84</v>
      </c>
      <c r="B18" s="95">
        <v>3.2577335450933398</v>
      </c>
      <c r="C18" s="104">
        <v>2.5</v>
      </c>
      <c r="E18" s="150"/>
      <c r="F18" s="150"/>
      <c r="G18" s="150"/>
    </row>
    <row r="19" spans="1:7">
      <c r="A19" s="103" t="s">
        <v>85</v>
      </c>
      <c r="B19" s="95">
        <v>1.7777567933812399</v>
      </c>
      <c r="C19" s="104">
        <v>1.5</v>
      </c>
      <c r="E19" s="150"/>
      <c r="F19" s="150"/>
      <c r="G19" s="150"/>
    </row>
    <row r="20" spans="1:7">
      <c r="A20" s="103" t="s">
        <v>86</v>
      </c>
      <c r="B20" s="95">
        <v>2.33729871570304</v>
      </c>
      <c r="C20" s="104">
        <v>2</v>
      </c>
      <c r="E20" s="150"/>
      <c r="F20" s="150"/>
      <c r="G20" s="150"/>
    </row>
    <row r="21" spans="1:7">
      <c r="A21" s="105" t="s">
        <v>127</v>
      </c>
      <c r="B21" s="95">
        <v>3.87212429040932</v>
      </c>
      <c r="C21" s="104">
        <v>2.5</v>
      </c>
      <c r="E21" s="150"/>
      <c r="F21" s="150"/>
      <c r="G21" s="150"/>
    </row>
    <row r="22" spans="1:7">
      <c r="A22" s="103" t="s">
        <v>128</v>
      </c>
      <c r="B22" s="95">
        <v>2.8414080467774698</v>
      </c>
      <c r="C22" s="104">
        <v>2.5</v>
      </c>
      <c r="E22" s="150"/>
      <c r="F22" s="150"/>
      <c r="G22" s="150"/>
    </row>
    <row r="23" spans="1:7">
      <c r="A23" s="98"/>
      <c r="B23" s="99"/>
      <c r="C23" s="99"/>
      <c r="E23" s="150"/>
      <c r="F23" s="150"/>
      <c r="G23" s="150"/>
    </row>
    <row r="24" spans="1:7">
      <c r="E24" s="150"/>
      <c r="F24" s="150"/>
      <c r="G24" s="150"/>
    </row>
    <row r="25" spans="1:7" ht="14.25">
      <c r="A25" s="112" t="s">
        <v>159</v>
      </c>
      <c r="B25" s="112"/>
      <c r="C25" s="112"/>
      <c r="D25" s="112"/>
      <c r="E25" s="112"/>
      <c r="F25" s="112"/>
      <c r="G25" s="112"/>
    </row>
    <row r="26" spans="1:7" ht="12.75" customHeight="1">
      <c r="A26" s="112"/>
      <c r="B26" s="112"/>
      <c r="C26" s="112"/>
      <c r="D26" s="112"/>
      <c r="E26" s="112"/>
      <c r="F26" s="112"/>
      <c r="G26" s="112"/>
    </row>
    <row r="27" spans="1:7" ht="12.75" customHeight="1">
      <c r="A27" s="112"/>
      <c r="B27" s="112"/>
      <c r="C27" s="112"/>
      <c r="D27" s="112"/>
      <c r="E27" s="112"/>
      <c r="F27" s="112"/>
      <c r="G27" s="112"/>
    </row>
    <row r="28" spans="1:7" ht="12.75" customHeight="1">
      <c r="A28" s="112"/>
      <c r="B28" s="112"/>
      <c r="C28" s="112"/>
      <c r="D28" s="112"/>
      <c r="E28" s="112"/>
      <c r="F28" s="112"/>
      <c r="G28" s="112"/>
    </row>
    <row r="29" spans="1:7" ht="12.75" customHeight="1">
      <c r="A29" s="112"/>
      <c r="B29" s="112"/>
      <c r="C29" s="112"/>
      <c r="D29" s="112"/>
      <c r="E29" s="112"/>
      <c r="F29" s="112"/>
      <c r="G29" s="112"/>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E23" sqref="E23"/>
    </sheetView>
  </sheetViews>
  <sheetFormatPr defaultRowHeight="12.75"/>
  <cols>
    <col min="1" max="1" width="1" style="7" customWidth="1"/>
    <col min="2" max="2" width="42.140625" style="7" customWidth="1"/>
    <col min="3" max="3" width="13.5703125" style="7" customWidth="1"/>
    <col min="4" max="4" width="16.28515625" style="7" customWidth="1"/>
    <col min="5" max="5" width="27.28515625" style="7" customWidth="1"/>
    <col min="6" max="6" width="26" style="7" customWidth="1"/>
    <col min="7" max="7" width="10.5703125" style="7" customWidth="1"/>
    <col min="8" max="8" width="10.28515625" style="7" customWidth="1"/>
    <col min="9" max="16384" width="9.140625" style="7"/>
  </cols>
  <sheetData>
    <row r="1" spans="1:8" ht="36" customHeight="1" thickBot="1">
      <c r="B1" s="144" t="s">
        <v>50</v>
      </c>
      <c r="C1" s="145"/>
      <c r="D1" s="145"/>
      <c r="E1" s="145"/>
      <c r="F1" s="145"/>
      <c r="G1" s="146"/>
    </row>
    <row r="2" spans="1:8" ht="16.5" customHeight="1" thickBot="1"/>
    <row r="3" spans="1:8">
      <c r="B3" s="123" t="str">
        <f>'Service Metrics (items 1-2)'!A3</f>
        <v>Railroad: Union Pacific</v>
      </c>
      <c r="C3" s="128" t="str">
        <f>'Service Metrics (items 1-2)'!B3</f>
        <v>Year: 2017</v>
      </c>
      <c r="D3" s="128" t="s">
        <v>59</v>
      </c>
      <c r="E3" s="41" t="s">
        <v>51</v>
      </c>
      <c r="F3" s="22">
        <f>'Service Metrics (items 1-2)'!E3+1</f>
        <v>42827</v>
      </c>
      <c r="G3" s="29"/>
    </row>
    <row r="4" spans="1:8" ht="13.5" thickBot="1">
      <c r="B4" s="124"/>
      <c r="C4" s="133"/>
      <c r="D4" s="133"/>
      <c r="E4" s="42" t="s">
        <v>60</v>
      </c>
      <c r="F4" s="43">
        <f>'Service Metrics (items 1-2)'!E4+1</f>
        <v>42833</v>
      </c>
      <c r="G4" s="29"/>
    </row>
    <row r="5" spans="1:8" ht="13.5" thickBot="1"/>
    <row r="6" spans="1:8" ht="36.75" customHeight="1" thickBot="1">
      <c r="B6" s="119" t="s">
        <v>122</v>
      </c>
      <c r="C6" s="136"/>
      <c r="D6" s="120"/>
    </row>
    <row r="7" spans="1:8" ht="29.25" customHeight="1" thickBot="1">
      <c r="B7" s="53" t="s">
        <v>117</v>
      </c>
      <c r="C7" s="58" t="s">
        <v>133</v>
      </c>
      <c r="D7" s="58" t="s">
        <v>132</v>
      </c>
    </row>
    <row r="8" spans="1:8" ht="13.5" customHeight="1">
      <c r="A8" s="109">
        <v>1</v>
      </c>
      <c r="B8" s="111" t="s">
        <v>15</v>
      </c>
      <c r="C8" s="113">
        <v>6359</v>
      </c>
      <c r="D8" s="113">
        <v>1683</v>
      </c>
      <c r="E8" s="79" t="s">
        <v>87</v>
      </c>
      <c r="F8" s="150" t="s">
        <v>134</v>
      </c>
      <c r="G8" s="150"/>
      <c r="H8" s="150"/>
    </row>
    <row r="9" spans="1:8" ht="13.5" customHeight="1">
      <c r="A9" s="109">
        <v>2</v>
      </c>
      <c r="B9" s="111" t="s">
        <v>138</v>
      </c>
      <c r="C9" s="113">
        <v>243</v>
      </c>
      <c r="D9" s="113">
        <v>139</v>
      </c>
      <c r="F9" s="150"/>
      <c r="G9" s="150"/>
      <c r="H9" s="150"/>
    </row>
    <row r="10" spans="1:8" ht="13.5" customHeight="1">
      <c r="A10" s="109">
        <v>3</v>
      </c>
      <c r="B10" s="111" t="s">
        <v>139</v>
      </c>
      <c r="C10" s="113">
        <v>269</v>
      </c>
      <c r="D10" s="113">
        <v>109</v>
      </c>
      <c r="F10" s="150"/>
      <c r="G10" s="150"/>
      <c r="H10" s="150"/>
    </row>
    <row r="11" spans="1:8" ht="13.5" customHeight="1">
      <c r="A11" s="109">
        <v>4</v>
      </c>
      <c r="B11" s="111" t="s">
        <v>16</v>
      </c>
      <c r="C11" s="113">
        <v>17791</v>
      </c>
      <c r="D11" s="113">
        <v>617</v>
      </c>
      <c r="F11" s="150"/>
      <c r="G11" s="150"/>
      <c r="H11" s="150"/>
    </row>
    <row r="12" spans="1:8" ht="13.5" customHeight="1">
      <c r="A12" s="109">
        <v>5</v>
      </c>
      <c r="B12" s="111" t="s">
        <v>140</v>
      </c>
      <c r="C12" s="113">
        <v>9550</v>
      </c>
      <c r="D12" s="113">
        <v>541</v>
      </c>
      <c r="F12" s="150"/>
      <c r="G12" s="150"/>
      <c r="H12" s="150"/>
    </row>
    <row r="13" spans="1:8" ht="13.5" customHeight="1">
      <c r="A13" s="109">
        <v>6</v>
      </c>
      <c r="B13" s="111" t="s">
        <v>141</v>
      </c>
      <c r="C13" s="113">
        <v>1067</v>
      </c>
      <c r="D13" s="113">
        <v>236</v>
      </c>
      <c r="F13" s="150"/>
      <c r="G13" s="150"/>
      <c r="H13" s="150"/>
    </row>
    <row r="14" spans="1:8" ht="13.5" customHeight="1">
      <c r="A14" s="109">
        <v>7</v>
      </c>
      <c r="B14" s="111" t="s">
        <v>142</v>
      </c>
      <c r="C14" s="113">
        <v>3128</v>
      </c>
      <c r="D14" s="113">
        <v>165</v>
      </c>
      <c r="F14" s="150"/>
      <c r="G14" s="150"/>
      <c r="H14" s="150"/>
    </row>
    <row r="15" spans="1:8" ht="13.5" customHeight="1">
      <c r="A15" s="109">
        <v>8</v>
      </c>
      <c r="B15" s="111" t="s">
        <v>143</v>
      </c>
      <c r="C15" s="113">
        <v>2630</v>
      </c>
      <c r="D15" s="113">
        <v>1872</v>
      </c>
      <c r="F15" s="150"/>
      <c r="G15" s="150"/>
      <c r="H15" s="150"/>
    </row>
    <row r="16" spans="1:8" ht="13.5" customHeight="1">
      <c r="A16" s="109">
        <v>9</v>
      </c>
      <c r="B16" s="111" t="s">
        <v>144</v>
      </c>
      <c r="C16" s="113">
        <v>41</v>
      </c>
      <c r="D16" s="113">
        <v>90</v>
      </c>
      <c r="F16" s="107"/>
      <c r="G16" s="107"/>
    </row>
    <row r="17" spans="1:4" ht="13.5" customHeight="1">
      <c r="A17" s="109">
        <v>10</v>
      </c>
      <c r="B17" s="111" t="s">
        <v>145</v>
      </c>
      <c r="C17" s="113">
        <v>1626</v>
      </c>
      <c r="D17" s="113">
        <v>964</v>
      </c>
    </row>
    <row r="18" spans="1:4" ht="13.5" customHeight="1">
      <c r="A18" s="109">
        <v>11</v>
      </c>
      <c r="B18" s="111" t="s">
        <v>146</v>
      </c>
      <c r="C18" s="113">
        <v>770</v>
      </c>
      <c r="D18" s="113">
        <v>825</v>
      </c>
    </row>
    <row r="19" spans="1:4" ht="13.5" customHeight="1">
      <c r="A19" s="109">
        <v>12</v>
      </c>
      <c r="B19" s="111" t="s">
        <v>147</v>
      </c>
      <c r="C19" s="113">
        <v>14381</v>
      </c>
      <c r="D19" s="113">
        <v>3695</v>
      </c>
    </row>
    <row r="20" spans="1:4" ht="13.5" customHeight="1">
      <c r="A20" s="109">
        <v>13</v>
      </c>
      <c r="B20" s="111" t="s">
        <v>148</v>
      </c>
      <c r="C20" s="113">
        <v>2183</v>
      </c>
      <c r="D20" s="113">
        <v>1264</v>
      </c>
    </row>
    <row r="21" spans="1:4" ht="13.5" customHeight="1">
      <c r="A21" s="109">
        <v>14</v>
      </c>
      <c r="B21" s="111" t="s">
        <v>149</v>
      </c>
      <c r="C21" s="113">
        <v>2415</v>
      </c>
      <c r="D21" s="113">
        <v>532</v>
      </c>
    </row>
    <row r="22" spans="1:4" ht="13.5" customHeight="1">
      <c r="A22" s="109">
        <v>15</v>
      </c>
      <c r="B22" s="111" t="s">
        <v>150</v>
      </c>
      <c r="C22" s="113">
        <v>1002</v>
      </c>
      <c r="D22" s="113">
        <v>51</v>
      </c>
    </row>
    <row r="23" spans="1:4" ht="13.5" customHeight="1">
      <c r="A23" s="109">
        <v>16</v>
      </c>
      <c r="B23" s="111" t="s">
        <v>151</v>
      </c>
      <c r="C23" s="113">
        <v>813</v>
      </c>
      <c r="D23" s="113">
        <v>1394</v>
      </c>
    </row>
    <row r="24" spans="1:4" ht="13.5" customHeight="1">
      <c r="A24" s="109">
        <v>17</v>
      </c>
      <c r="B24" s="111" t="s">
        <v>152</v>
      </c>
      <c r="C24" s="113">
        <v>1954</v>
      </c>
      <c r="D24" s="113">
        <v>6922</v>
      </c>
    </row>
    <row r="25" spans="1:4" ht="13.5" customHeight="1">
      <c r="A25" s="109">
        <v>18</v>
      </c>
      <c r="B25" s="111" t="s">
        <v>153</v>
      </c>
      <c r="C25" s="113">
        <v>513</v>
      </c>
      <c r="D25" s="113">
        <v>15</v>
      </c>
    </row>
    <row r="26" spans="1:4" ht="13.5" customHeight="1">
      <c r="A26" s="109">
        <v>19</v>
      </c>
      <c r="B26" s="111" t="s">
        <v>154</v>
      </c>
      <c r="C26" s="113">
        <v>577</v>
      </c>
      <c r="D26" s="113">
        <v>68</v>
      </c>
    </row>
    <row r="27" spans="1:4" ht="13.5" customHeight="1">
      <c r="A27" s="109">
        <v>20</v>
      </c>
      <c r="B27" s="111" t="s">
        <v>7</v>
      </c>
      <c r="C27" s="113">
        <v>2680</v>
      </c>
      <c r="D27" s="113">
        <v>1173</v>
      </c>
    </row>
    <row r="28" spans="1:4" ht="13.5" customHeight="1">
      <c r="A28" s="110" t="s">
        <v>123</v>
      </c>
      <c r="B28" s="111" t="s">
        <v>155</v>
      </c>
      <c r="C28" s="113">
        <v>69992</v>
      </c>
      <c r="D28" s="113">
        <v>22355</v>
      </c>
    </row>
    <row r="29" spans="1:4" ht="13.5" customHeight="1">
      <c r="A29" s="110" t="s">
        <v>124</v>
      </c>
      <c r="B29" s="111" t="s">
        <v>156</v>
      </c>
      <c r="C29" s="113">
        <v>55144</v>
      </c>
      <c r="D29" s="113">
        <v>10782</v>
      </c>
    </row>
    <row r="30" spans="1:4" ht="13.5" customHeight="1">
      <c r="A30" s="110" t="s">
        <v>125</v>
      </c>
      <c r="B30" s="111" t="s">
        <v>157</v>
      </c>
      <c r="C30" s="113">
        <v>2606</v>
      </c>
      <c r="D30" s="113">
        <v>85</v>
      </c>
    </row>
    <row r="31" spans="1:4" ht="13.5" customHeight="1">
      <c r="A31" s="110" t="s">
        <v>126</v>
      </c>
      <c r="B31" s="111" t="s">
        <v>158</v>
      </c>
      <c r="C31" s="113">
        <v>57750</v>
      </c>
      <c r="D31" s="113">
        <v>10867</v>
      </c>
    </row>
    <row r="32" spans="1:4" ht="13.5" thickBot="1"/>
    <row r="33" spans="2:7" ht="36.75" customHeight="1" thickBot="1">
      <c r="B33" s="119" t="s">
        <v>122</v>
      </c>
      <c r="C33" s="136"/>
      <c r="D33" s="120"/>
    </row>
    <row r="34" spans="2:7" ht="26.25" customHeight="1" thickBot="1">
      <c r="B34" s="53" t="s">
        <v>117</v>
      </c>
      <c r="C34" s="58" t="s">
        <v>133</v>
      </c>
      <c r="D34" s="58" t="s">
        <v>132</v>
      </c>
    </row>
    <row r="35" spans="2:7">
      <c r="B35" s="51" t="s">
        <v>107</v>
      </c>
      <c r="C35" s="113">
        <v>1178</v>
      </c>
      <c r="D35" s="113">
        <v>1562</v>
      </c>
    </row>
    <row r="37" spans="2:7">
      <c r="D37" s="50"/>
      <c r="E37" s="35"/>
      <c r="F37" s="35"/>
      <c r="G37" s="3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2017-04-12T19:56:02Z</dcterms:modified>
</cp:coreProperties>
</file>