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activeTab="5"/>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9-10)'!$A$1:$G$26</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F28" i="6" l="1"/>
  <c r="B36"/>
  <c r="F35"/>
  <c r="D36"/>
  <c r="C36" l="1"/>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<sst xmlns="http://schemas.openxmlformats.org/spreadsheetml/2006/main" count="252" uniqueCount="163">
  <si>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</si>
  <si>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</si>
  <si>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</si>
  <si>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</si>
  <si>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</si>
  <si>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</si>
  <si>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</si>
  <si>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</si>
  <si>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</si>
  <si>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</si>
  <si>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</si>
  <si>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</si>
  <si>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</si>
  <si>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</si>
  <si>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</si>
  <si>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</si>
  <si>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</si>
  <si>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</si>
  <si>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</si>
  <si>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</si>
  <si>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</si>
  <si>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</si>
  <si>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</si>
  <si>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</si>
  <si>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</si>
  <si>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</si>
  <si>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</si>
  <si>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</si>
  <si>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</si>
  <si>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</si>
  <si>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</si>
  <si>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</si>
  <si>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</si>
  <si>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</si>
  <si>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</si>
  <si>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</si>
  <si>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</si>
  <si>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</si>
  <si>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</si>
  <si>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</si>
  <si>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</si>
  <si>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</si>
  <si>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</si>
  <si>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</si>
  <si>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</si>
  <si>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</si>
  <si>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</si>
  <si>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</si>
  <si>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</si>
  <si>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</si>
  <si>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</si>
  <si>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</si>
  <si>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</si>
  <si>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</si>
  <si>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</si>
  <si>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</si>
  <si>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</si>
  <si>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</si>
  <si>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</si>
  <si>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</si>
  <si>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</si>
  <si>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</si>
  <si>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</si>
  <si>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</si>
  <si>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</si>
  <si>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</si>
  <si>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</si>
  <si>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</si>
  <si>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</si>
  <si>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</si>
  <si>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</si>
  <si>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</si>
  <si>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</si>
  <si>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</si>
  <si>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</si>
  <si>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</si>
  <si>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</si>
  <si>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</si>
  <si>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</si>
  <si>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</si>
  <si>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</si>
  <si>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</si>
  <si>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</si>
  <si>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</si>
  <si>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</si>
  <si>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</si>
  <si>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</si>
  <si>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</si>
  <si>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</si>
  <si>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</si>
  <si>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</si>
  <si>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</si>
  <si>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</si>
  <si>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</si>
  <si>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</si>
  <si>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</si>
  <si>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</si>
  <si>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</si>
  <si>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</si>
  <si>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</si>
  <si>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</si>
  <si>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</si>
  <si>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</si>
  <si>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</si>
  <si>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</si>
  <si>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</si>
  <si>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</si>
  <si>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</si>
  <si>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</si>
  <si>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</si>
  <si>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</si>
  <si>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</si>
  <si>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</si>
  <si>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</si>
  <si>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</si>
  <si>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</si>
  <si>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</si>
  <si>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</si>
  <si>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</si>
  <si>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</si>
  <si>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</si>
  <si>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</si>
  <si>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</si>
  <si>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</si>
  <si>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</si>
  <si>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</si>
  <si>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</si>
  <si>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River</t>
  </si>
  <si>
    <t>System</t>
  </si>
  <si>
    <t>Planned Trip 
Performance</t>
  </si>
  <si>
    <t>Year: 2017</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</si>
  <si>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</si>
  <si>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</si>
  <si>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</si>
  <si>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</si>
  <si>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</si>
  <si>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</si>
  <si>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</si>
  <si>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</si>
  <si>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</si>
  <si>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</si>
  <si>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</si>
  <si>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</si>
  <si>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</si>
  <si>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</si>
  <si>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</si>
  <si>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</si>
  <si>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</si>
  <si>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</si>
  <si>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</si>
  <si>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</si>
  <si>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</si>
  <si>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</si>
  <si>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</si>
  <si>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</si>
  <si>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</si>
  <si>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</si>
  <si>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</si>
  <si>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</si>
  <si>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</si>
  <si>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</si>
  <si>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10.      Plan vs. Performance For Grain Shuttle (Or Dedicated Grain Train) Round Trips, By Region, Updated to reflect the month of Oct</t>
  </si>
  <si>
    <t/>
  </si>
</sst>
</file>

<file path=xl/styles.xml><?xml version="1.0" encoding="utf-8"?>
<styleSheet xmlns="http://schemas.openxmlformats.org/spreadsheetml/2006/main">
  <numFmts count="2">
    <numFmt numFmtId="44" formatCode="_(&quot;$&quot;* #,##0.00_);_(&quot;$&quot;* \(#,##0.00\);_(&quot;$&quot;* &quot;-&quot;??_);_(@_)"/>
    <numFmt numFmtId="164" formatCode="#,##0.0"/>
  </numFmts>
  <fonts count="18">
    <font>
      <sz val="10"/>
      <name val="Arial"/>
      <family val="2"/>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6">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0" fontId="5" fillId="0" borderId="0"/>
  </cellStyleXfs>
  <cellXfs count="161">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3" fontId="5" fillId="2"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4" fontId="5" fillId="0" borderId="0" xfId="0" applyNumberFormat="1" applyFont="1" applyBorder="1"/>
    <xf numFmtId="0" fontId="5" fillId="0" borderId="0" xfId="0" applyFont="1" applyBorder="1" applyAlignment="1">
      <alignment horizontal="left"/>
    </xf>
    <xf numFmtId="0" fontId="8" fillId="0" borderId="24" xfId="0" applyFont="1" applyBorder="1" applyAlignment="1">
      <alignment horizontal="center" vertical="center"/>
    </xf>
    <xf numFmtId="0" fontId="7" fillId="0" borderId="17" xfId="0" applyFont="1" applyBorder="1" applyAlignment="1">
      <alignment horizontal="left" vertical="top"/>
    </xf>
    <xf numFmtId="14" fontId="7" fillId="0" borderId="18" xfId="0" applyNumberFormat="1" applyFont="1" applyBorder="1"/>
    <xf numFmtId="0" fontId="7" fillId="0" borderId="19" xfId="0" applyFont="1" applyBorder="1" applyAlignment="1">
      <alignment horizontal="left" vertical="top" wrapText="1"/>
    </xf>
    <xf numFmtId="14" fontId="7" fillId="0" borderId="20" xfId="0" applyNumberFormat="1" applyFont="1" applyBorder="1"/>
    <xf numFmtId="0" fontId="7" fillId="0" borderId="0" xfId="0" applyFont="1" applyBorder="1" applyAlignment="1"/>
    <xf numFmtId="0" fontId="7"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wrapText="1"/>
    </xf>
    <xf numFmtId="0" fontId="7" fillId="0" borderId="0" xfId="0" applyFont="1" applyBorder="1" applyAlignment="1">
      <alignment horizontal="center" vertical="center" wrapText="1"/>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0" fontId="8" fillId="0" borderId="0" xfId="0" applyFont="1" applyBorder="1" applyAlignment="1">
      <alignment horizontal="center" vertical="center"/>
    </xf>
    <xf numFmtId="0" fontId="7" fillId="0" borderId="21" xfId="0" applyFont="1" applyBorder="1" applyAlignment="1">
      <alignment horizontal="left" vertical="top"/>
    </xf>
    <xf numFmtId="0" fontId="7" fillId="0" borderId="12" xfId="0" applyFont="1" applyBorder="1" applyAlignment="1">
      <alignment horizontal="left" vertical="top" wrapText="1"/>
    </xf>
    <xf numFmtId="14" fontId="7" fillId="0" borderId="20" xfId="0" applyNumberFormat="1" applyFont="1" applyBorder="1" applyAlignment="1">
      <alignment horizontal="right" vertical="top" wrapText="1"/>
    </xf>
    <xf numFmtId="0" fontId="7" fillId="0" borderId="0" xfId="0" applyFont="1" applyAlignment="1"/>
    <xf numFmtId="0" fontId="7" fillId="0" borderId="0" xfId="0" applyFont="1"/>
    <xf numFmtId="0" fontId="7" fillId="0" borderId="13"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7" xfId="0" applyFont="1" applyBorder="1" applyAlignment="1">
      <alignment horizontal="center" vertical="center"/>
    </xf>
    <xf numFmtId="0" fontId="7" fillId="0" borderId="13" xfId="0" applyFont="1" applyBorder="1" applyAlignment="1">
      <alignment horizontal="center" vertical="center"/>
    </xf>
    <xf numFmtId="164" fontId="5" fillId="0" borderId="0" xfId="0" applyNumberFormat="1" applyFont="1" applyFill="1" applyBorder="1"/>
    <xf numFmtId="49" fontId="5" fillId="0" borderId="2" xfId="0" applyNumberFormat="1" applyFont="1" applyBorder="1" applyAlignment="1">
      <alignment vertical="top"/>
    </xf>
    <xf numFmtId="164" fontId="5" fillId="0" borderId="0" xfId="0" applyNumberFormat="1" applyFont="1"/>
    <xf numFmtId="0" fontId="7" fillId="0" borderId="10" xfId="0" applyFont="1" applyBorder="1" applyAlignment="1">
      <alignment horizontal="center" vertical="center" wrapText="1"/>
    </xf>
    <xf numFmtId="0" fontId="9" fillId="0" borderId="0" xfId="0" applyFont="1" applyBorder="1" applyAlignment="1">
      <alignment wrapText="1"/>
    </xf>
    <xf numFmtId="0" fontId="7" fillId="0" borderId="10" xfId="0" applyFont="1" applyBorder="1" applyAlignment="1">
      <alignment horizontal="center" vertical="center"/>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2" borderId="9"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xf>
    <xf numFmtId="3" fontId="7" fillId="0" borderId="2" xfId="0" applyNumberFormat="1" applyFont="1" applyBorder="1" applyAlignment="1">
      <alignment horizontal="right" vertical="center" indent="13"/>
    </xf>
    <xf numFmtId="0" fontId="7" fillId="0" borderId="0" xfId="0" applyFont="1" applyFill="1" applyBorder="1" applyAlignment="1">
      <alignment horizontal="center" vertical="center"/>
    </xf>
    <xf numFmtId="0" fontId="11" fillId="0" borderId="0" xfId="0" applyFont="1"/>
    <xf numFmtId="38" fontId="5" fillId="2" borderId="1" xfId="0" applyNumberFormat="1" applyFont="1" applyFill="1" applyBorder="1" applyAlignment="1">
      <alignment horizontal="right" vertical="center" indent="7"/>
    </xf>
    <xf numFmtId="38" fontId="1" fillId="0" borderId="9" xfId="0" applyNumberFormat="1" applyFont="1" applyFill="1" applyBorder="1" applyAlignment="1">
      <alignment horizontal="right" vertical="center" indent="7"/>
    </xf>
    <xf numFmtId="38" fontId="7" fillId="0" borderId="1" xfId="0" applyNumberFormat="1" applyFont="1" applyFill="1" applyBorder="1" applyAlignment="1">
      <alignment horizontal="right" vertical="center" indent="7"/>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7" fillId="0" borderId="0" xfId="0" applyFont="1" applyBorder="1" applyAlignment="1">
      <alignment horizontal="right" vertical="center"/>
    </xf>
    <xf numFmtId="0" fontId="12" fillId="0" borderId="28" xfId="0" applyFont="1" applyFill="1" applyBorder="1" applyAlignment="1">
      <alignment horizontal="center" vertical="center"/>
    </xf>
    <xf numFmtId="0" fontId="7" fillId="0" borderId="29" xfId="0" applyFont="1" applyBorder="1" applyAlignment="1">
      <alignment horizontal="center" vertical="center" wrapText="1"/>
    </xf>
    <xf numFmtId="0" fontId="7" fillId="0" borderId="22" xfId="0" applyFont="1" applyBorder="1" applyAlignment="1">
      <alignment vertical="center" wrapText="1"/>
    </xf>
    <xf numFmtId="0" fontId="7" fillId="0" borderId="22" xfId="0" applyFont="1" applyBorder="1" applyAlignment="1">
      <alignment horizontal="center" vertical="center"/>
    </xf>
    <xf numFmtId="3" fontId="5" fillId="0" borderId="31" xfId="0" applyNumberFormat="1" applyFont="1" applyFill="1" applyBorder="1" applyAlignment="1">
      <alignment horizontal="right" vertical="center" wrapText="1" indent="4"/>
    </xf>
    <xf numFmtId="3" fontId="5" fillId="0" borderId="0" xfId="0" applyNumberFormat="1" applyFont="1" applyFill="1" applyBorder="1" applyAlignment="1">
      <alignment horizontal="right" vertical="center" wrapText="1" indent="4"/>
    </xf>
    <xf numFmtId="0" fontId="13" fillId="0" borderId="22" xfId="0" applyFont="1" applyBorder="1" applyAlignment="1">
      <alignment horizontal="right" vertical="center" wrapText="1"/>
    </xf>
    <xf numFmtId="0" fontId="5" fillId="0" borderId="2" xfId="0" applyFont="1" applyBorder="1" applyAlignment="1">
      <alignment horizontal="left" vertical="center"/>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1" xfId="0" applyFont="1" applyBorder="1" applyAlignment="1">
      <alignment horizontal="left" vertical="center" wrapText="1"/>
    </xf>
    <xf numFmtId="164" fontId="5" fillId="0" borderId="30" xfId="0" applyNumberFormat="1" applyFont="1" applyBorder="1" applyAlignment="1">
      <alignment horizontal="center" vertical="center"/>
    </xf>
    <xf numFmtId="164" fontId="6" fillId="0" borderId="0" xfId="0" applyNumberFormat="1" applyFont="1" applyBorder="1" applyAlignment="1">
      <alignment horizontal="center" vertical="center"/>
    </xf>
    <xf numFmtId="0" fontId="7" fillId="0" borderId="0" xfId="0" applyFont="1" applyBorder="1" applyAlignment="1">
      <alignment vertical="top" wrapText="1"/>
    </xf>
    <xf numFmtId="49" fontId="5" fillId="0" borderId="0" xfId="0" applyNumberFormat="1" applyFont="1" applyBorder="1" applyAlignment="1">
      <alignment horizontal="left" vertical="top"/>
    </xf>
    <xf numFmtId="164" fontId="5" fillId="0" borderId="0" xfId="0" applyNumberFormat="1" applyFont="1" applyBorder="1" applyAlignment="1">
      <alignment horizontal="center" vertical="center"/>
    </xf>
    <xf numFmtId="0" fontId="7" fillId="0" borderId="32" xfId="0" applyFont="1" applyBorder="1" applyAlignment="1">
      <alignment horizontal="center" vertical="center" wrapText="1"/>
    </xf>
    <xf numFmtId="0" fontId="7" fillId="0" borderId="33" xfId="0" applyFont="1" applyBorder="1" applyAlignment="1">
      <alignment horizontal="center" vertical="center" wrapText="1"/>
    </xf>
    <xf numFmtId="0" fontId="7" fillId="0" borderId="34" xfId="0" applyFont="1" applyBorder="1" applyAlignment="1">
      <alignment horizontal="center" vertical="center" wrapText="1"/>
    </xf>
    <xf numFmtId="49" fontId="5" fillId="0" borderId="1" xfId="0" applyNumberFormat="1" applyFont="1" applyBorder="1" applyAlignment="1">
      <alignment horizontal="left" vertical="top"/>
    </xf>
    <xf numFmtId="164" fontId="5" fillId="0" borderId="1" xfId="0" applyNumberFormat="1" applyFont="1" applyBorder="1" applyAlignment="1">
      <alignment horizontal="center" vertical="center"/>
    </xf>
    <xf numFmtId="49" fontId="5" fillId="0" borderId="9" xfId="0" applyNumberFormat="1" applyFont="1" applyBorder="1" applyAlignment="1">
      <alignment horizontal="left" vertical="top"/>
    </xf>
    <xf numFmtId="164" fontId="6" fillId="0" borderId="0" xfId="0" applyNumberFormat="1" applyFont="1" applyBorder="1" applyAlignment="1">
      <alignment horizontal="center" vertical="top"/>
    </xf>
    <xf numFmtId="164" fontId="6" fillId="0" borderId="0" xfId="0" applyNumberFormat="1" applyFont="1" applyBorder="1" applyAlignment="1">
      <alignment vertical="center"/>
    </xf>
    <xf numFmtId="164" fontId="6" fillId="0" borderId="0" xfId="0" applyNumberFormat="1" applyFont="1" applyBorder="1" applyAlignment="1">
      <alignment vertical="top" wrapText="1"/>
    </xf>
    <xf numFmtId="0" fontId="15" fillId="5" borderId="0" xfId="0" applyNumberFormat="1" applyFont="1" applyFill="1" applyBorder="1" applyAlignment="1">
      <alignment horizontal="left" vertical="top" wrapText="1" readingOrder="1"/>
    </xf>
    <xf numFmtId="0" fontId="15" fillId="0" borderId="0" xfId="0" applyNumberFormat="1" applyFont="1" applyFill="1" applyBorder="1" applyAlignment="1">
      <alignment vertical="top" wrapText="1" readingOrder="1"/>
    </xf>
    <xf numFmtId="49" fontId="5" fillId="0" borderId="35" xfId="0" applyNumberFormat="1" applyFont="1" applyBorder="1" applyAlignment="1">
      <alignment horizontal="left" vertical="top"/>
    </xf>
    <xf numFmtId="0" fontId="14" fillId="0" borderId="0" xfId="0" applyNumberFormat="1" applyFont="1" applyAlignment="1">
      <alignment vertical="top"/>
    </xf>
    <xf numFmtId="3" fontId="5" fillId="0" borderId="1" xfId="0" applyNumberFormat="1" applyFont="1" applyFill="1" applyBorder="1" applyAlignment="1">
      <alignment horizontal="center" vertical="center" wrapText="1"/>
    </xf>
    <xf numFmtId="164" fontId="5" fillId="0" borderId="14" xfId="0" applyNumberFormat="1" applyFont="1" applyBorder="1" applyAlignment="1">
      <alignment horizontal="center" vertical="center"/>
    </xf>
    <xf numFmtId="164" fontId="5" fillId="0" borderId="1" xfId="0" applyNumberFormat="1" applyFont="1" applyBorder="1" applyAlignment="1">
      <alignment horizontal="center" vertical="center" wrapText="1"/>
    </xf>
    <xf numFmtId="164" fontId="5" fillId="0" borderId="2"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6"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7" fillId="0" borderId="0" xfId="0" applyFont="1" applyFill="1" applyBorder="1" applyAlignment="1">
      <alignment wrapText="1"/>
    </xf>
    <xf numFmtId="0" fontId="7" fillId="2" borderId="27" xfId="0" applyFont="1" applyFill="1" applyBorder="1" applyAlignment="1">
      <alignment horizontal="center" vertical="center"/>
    </xf>
    <xf numFmtId="38" fontId="5" fillId="2" borderId="14" xfId="0" applyNumberFormat="1" applyFont="1" applyFill="1" applyBorder="1" applyAlignment="1">
      <alignment horizontal="right" vertical="center" indent="7"/>
    </xf>
    <xf numFmtId="3" fontId="5" fillId="0" borderId="14"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10" fillId="0" borderId="3" xfId="0" applyFont="1" applyBorder="1" applyAlignment="1">
      <alignment horizontal="center" vertical="center"/>
    </xf>
    <xf numFmtId="0" fontId="11" fillId="0" borderId="6" xfId="0" applyFont="1" applyBorder="1" applyAlignment="1">
      <alignment horizontal="center" vertical="center"/>
    </xf>
    <xf numFmtId="0" fontId="11" fillId="0" borderId="4" xfId="0" applyFont="1" applyBorder="1" applyAlignment="1">
      <alignment horizontal="center" vertical="center"/>
    </xf>
    <xf numFmtId="0" fontId="7"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7" fillId="0" borderId="16" xfId="0" applyFont="1" applyBorder="1" applyAlignment="1">
      <alignment horizontal="center" vertical="center" wrapText="1"/>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7" fillId="0" borderId="6" xfId="0" applyFont="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4" xfId="0" applyFont="1" applyBorder="1" applyAlignment="1">
      <alignment horizontal="center" vertical="center" wrapText="1"/>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5" fillId="0" borderId="4" xfId="0" applyFont="1" applyBorder="1" applyAlignment="1">
      <alignment wrapText="1"/>
    </xf>
    <xf numFmtId="164" fontId="6" fillId="0" borderId="0" xfId="0" applyNumberFormat="1" applyFont="1" applyBorder="1" applyAlignment="1">
      <alignment horizontal="left" vertical="top" wrapText="1"/>
    </xf>
    <xf numFmtId="0" fontId="7" fillId="0" borderId="4" xfId="0" applyFont="1" applyBorder="1" applyAlignment="1">
      <alignment horizontal="left" vertical="center" wrapText="1"/>
    </xf>
    <xf numFmtId="0" fontId="7" fillId="0" borderId="3" xfId="0" applyFont="1" applyBorder="1" applyAlignment="1">
      <alignment horizontal="center" vertical="top" wrapText="1"/>
    </xf>
    <xf numFmtId="0" fontId="7" fillId="0" borderId="6" xfId="0" applyFont="1" applyBorder="1" applyAlignment="1">
      <alignment horizontal="center" vertical="top" wrapText="1"/>
    </xf>
    <xf numFmtId="0" fontId="7" fillId="0" borderId="4" xfId="0" applyFont="1" applyBorder="1" applyAlignment="1">
      <alignment horizontal="center" vertical="top" wrapText="1"/>
    </xf>
    <xf numFmtId="0" fontId="7" fillId="0" borderId="3" xfId="0" applyFont="1" applyFill="1" applyBorder="1" applyAlignment="1">
      <alignment horizontal="center" vertical="center" wrapText="1"/>
    </xf>
    <xf numFmtId="0" fontId="5" fillId="0" borderId="2" xfId="0" applyFont="1" applyFill="1" applyBorder="1"/>
    <xf numFmtId="164" fontId="5" fillId="0" borderId="1" xfId="0" applyNumberFormat="1" applyFont="1" applyFill="1" applyBorder="1" applyAlignment="1">
      <alignment horizontal="center" vertical="center" wrapText="1"/>
    </xf>
    <xf numFmtId="0" fontId="5"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cellXfs>
  <cellStyles count="5">
    <cellStyle name="Currency" xfId="2" builtinId="4"/>
    <cellStyle name="Normal" xfId="0" builtinId="0" customBuiltin="1"/>
    <cellStyle name="Normal 2" xfId="4"/>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zoomScaleNormal="100" workbookViewId="0">
      <selection activeCell="E17" sqref="E17"/>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25" t="s">
        <v>50</v>
      </c>
      <c r="B1" s="126"/>
      <c r="C1" s="126"/>
      <c r="D1" s="126"/>
      <c r="E1" s="126"/>
      <c r="F1" s="127"/>
    </row>
    <row r="2" spans="1:6" ht="14.25" customHeight="1" thickBot="1">
      <c r="A2" s="19"/>
      <c r="B2" s="4"/>
      <c r="C2" s="4"/>
      <c r="D2" s="4"/>
      <c r="E2" s="4"/>
      <c r="F2" s="5"/>
    </row>
    <row r="3" spans="1:6" ht="15" customHeight="1">
      <c r="A3" s="123" t="s">
        <v>91</v>
      </c>
      <c r="B3" s="128" t="s">
        <v>130</v>
      </c>
      <c r="C3" s="128" t="s">
        <v>59</v>
      </c>
      <c r="D3" s="20" t="s">
        <v>51</v>
      </c>
      <c r="E3" s="21">
        <v>43092</v>
      </c>
    </row>
    <row r="4" spans="1:6" ht="13.5" thickBot="1">
      <c r="A4" s="124"/>
      <c r="B4" s="129"/>
      <c r="C4" s="129"/>
      <c r="D4" s="22" t="s">
        <v>60</v>
      </c>
      <c r="E4" s="23">
        <f>E3+6</f>
        <v>43098</v>
      </c>
    </row>
    <row r="5" spans="1:6" ht="13.5" thickBot="1">
      <c r="A5" s="7"/>
      <c r="B5" s="16"/>
      <c r="C5" s="9"/>
      <c r="D5" s="9"/>
      <c r="E5" s="7"/>
      <c r="F5" s="10"/>
    </row>
    <row r="6" spans="1:6" ht="13.5" thickBot="1">
      <c r="A6" s="119" t="s">
        <v>118</v>
      </c>
      <c r="B6" s="120"/>
      <c r="C6" s="28"/>
      <c r="D6" s="29"/>
    </row>
    <row r="7" spans="1:6" ht="39" customHeight="1" thickBot="1">
      <c r="A7" s="121"/>
      <c r="B7" s="122"/>
      <c r="C7" s="30"/>
      <c r="D7" s="31"/>
    </row>
    <row r="8" spans="1:6" ht="17.25" customHeight="1">
      <c r="A8" s="81" t="s">
        <v>57</v>
      </c>
      <c r="B8" s="106">
        <v>25.3</v>
      </c>
      <c r="C8" s="17"/>
      <c r="D8" s="17"/>
    </row>
    <row r="9" spans="1:6" ht="21" customHeight="1" thickBot="1">
      <c r="A9" s="18"/>
      <c r="B9" s="18"/>
      <c r="C9" s="17"/>
      <c r="D9" s="17"/>
    </row>
    <row r="10" spans="1:6" ht="41.25" customHeight="1" thickBot="1">
      <c r="A10" s="119" t="s">
        <v>64</v>
      </c>
      <c r="B10" s="120"/>
      <c r="C10" s="24"/>
      <c r="D10" s="25"/>
      <c r="E10" s="7"/>
      <c r="F10" s="25"/>
    </row>
    <row r="11" spans="1:6" ht="15.75" customHeight="1">
      <c r="A11" s="82" t="s">
        <v>0</v>
      </c>
      <c r="B11" s="107">
        <v>32</v>
      </c>
      <c r="C11" s="69" t="s">
        <v>87</v>
      </c>
      <c r="D11" s="2" t="s">
        <v>95</v>
      </c>
      <c r="E11" s="7"/>
      <c r="F11" s="10"/>
    </row>
    <row r="12" spans="1:6">
      <c r="A12" s="83" t="s">
        <v>5</v>
      </c>
      <c r="B12" s="105">
        <v>23.4</v>
      </c>
      <c r="C12" s="9"/>
      <c r="D12" s="2" t="s">
        <v>96</v>
      </c>
      <c r="E12" s="7"/>
      <c r="F12" s="10"/>
    </row>
    <row r="13" spans="1:6">
      <c r="A13" s="83" t="s">
        <v>4</v>
      </c>
      <c r="B13" s="105">
        <v>26</v>
      </c>
      <c r="C13" s="9"/>
      <c r="D13" s="2" t="s">
        <v>97</v>
      </c>
      <c r="E13" s="7"/>
      <c r="F13" s="10"/>
    </row>
    <row r="14" spans="1:6">
      <c r="A14" s="83" t="s">
        <v>3</v>
      </c>
      <c r="B14" s="105">
        <v>25.7</v>
      </c>
      <c r="C14" s="9"/>
      <c r="D14" s="2" t="s">
        <v>98</v>
      </c>
      <c r="E14" s="7"/>
      <c r="F14" s="10"/>
    </row>
    <row r="15" spans="1:6">
      <c r="A15" s="159" t="s">
        <v>2</v>
      </c>
      <c r="B15" s="160">
        <v>21</v>
      </c>
      <c r="C15" s="9"/>
      <c r="D15" s="9"/>
      <c r="E15" s="7"/>
      <c r="F15" s="10"/>
    </row>
    <row r="16" spans="1:6">
      <c r="A16" s="83" t="s">
        <v>1</v>
      </c>
      <c r="B16" s="105">
        <v>21</v>
      </c>
      <c r="C16" s="9"/>
      <c r="D16" s="9"/>
      <c r="E16" s="7"/>
      <c r="F16" s="10"/>
    </row>
    <row r="17" spans="1:6">
      <c r="A17" s="83" t="s">
        <v>6</v>
      </c>
      <c r="B17" s="105">
        <v>21.5</v>
      </c>
      <c r="C17" s="9"/>
      <c r="D17" s="9"/>
      <c r="E17" s="7"/>
      <c r="F17" s="10"/>
    </row>
    <row r="18" spans="1:6" ht="13.5" thickBot="1">
      <c r="A18" s="7"/>
      <c r="B18" s="16"/>
      <c r="C18" s="9"/>
      <c r="D18" s="9"/>
      <c r="E18" s="7"/>
      <c r="F18" s="10"/>
    </row>
    <row r="19" spans="1:6" ht="13.5" thickBot="1">
      <c r="A19" s="119" t="s">
        <v>56</v>
      </c>
      <c r="B19" s="120"/>
      <c r="C19" s="28"/>
      <c r="D19" s="29"/>
    </row>
    <row r="20" spans="1:6" ht="39" customHeight="1" thickBot="1">
      <c r="A20" s="121"/>
      <c r="B20" s="122"/>
      <c r="C20" s="30"/>
      <c r="D20" s="31"/>
    </row>
    <row r="21" spans="1:6" ht="17.25" customHeight="1">
      <c r="A21" s="81" t="s">
        <v>57</v>
      </c>
      <c r="B21" s="106">
        <v>43</v>
      </c>
      <c r="C21" s="17"/>
      <c r="D21" s="17"/>
    </row>
    <row r="22" spans="1:6" ht="21" customHeight="1" thickBot="1">
      <c r="A22" s="18"/>
      <c r="B22" s="18"/>
      <c r="C22" s="17"/>
      <c r="D22" s="17"/>
    </row>
    <row r="23" spans="1:6" ht="49.5" customHeight="1" thickBot="1">
      <c r="A23" s="119" t="s">
        <v>65</v>
      </c>
      <c r="B23" s="120"/>
      <c r="C23" s="30"/>
      <c r="D23" s="31"/>
    </row>
    <row r="24" spans="1:6">
      <c r="A24" s="81" t="s">
        <v>72</v>
      </c>
      <c r="B24" s="105">
        <v>49.3</v>
      </c>
      <c r="C24" s="69" t="s">
        <v>87</v>
      </c>
      <c r="D24" s="2" t="s">
        <v>99</v>
      </c>
    </row>
    <row r="25" spans="1:6">
      <c r="A25" s="84" t="s">
        <v>73</v>
      </c>
      <c r="B25" s="105">
        <v>39.299999999999997</v>
      </c>
      <c r="C25" s="27"/>
      <c r="D25" s="2" t="s">
        <v>100</v>
      </c>
    </row>
    <row r="26" spans="1:6">
      <c r="A26" s="84" t="s">
        <v>74</v>
      </c>
      <c r="B26" s="105">
        <v>41</v>
      </c>
      <c r="C26" s="26"/>
      <c r="D26" s="2" t="s">
        <v>101</v>
      </c>
    </row>
    <row r="27" spans="1:6">
      <c r="A27" s="84" t="s">
        <v>75</v>
      </c>
      <c r="B27" s="105">
        <v>38.700000000000003</v>
      </c>
      <c r="D27" s="2" t="s">
        <v>102</v>
      </c>
    </row>
    <row r="28" spans="1:6">
      <c r="A28" s="84" t="s">
        <v>76</v>
      </c>
      <c r="B28" s="105">
        <v>40.6</v>
      </c>
      <c r="C28" s="17"/>
      <c r="D28" s="2" t="s">
        <v>103</v>
      </c>
    </row>
    <row r="29" spans="1:6">
      <c r="A29" s="84" t="s">
        <v>77</v>
      </c>
      <c r="B29" s="94">
        <v>54.7</v>
      </c>
      <c r="C29" s="17"/>
      <c r="D29" s="2" t="s">
        <v>104</v>
      </c>
    </row>
    <row r="30" spans="1:6">
      <c r="A30" s="84" t="s">
        <v>78</v>
      </c>
      <c r="B30" s="105">
        <v>64.5</v>
      </c>
      <c r="C30" s="17"/>
      <c r="D30" s="2" t="s">
        <v>105</v>
      </c>
    </row>
    <row r="31" spans="1:6">
      <c r="A31" s="84" t="s">
        <v>79</v>
      </c>
      <c r="B31" s="105">
        <v>48.7</v>
      </c>
      <c r="C31" s="17"/>
      <c r="D31" s="17"/>
    </row>
    <row r="32" spans="1:6">
      <c r="A32" s="84" t="s">
        <v>80</v>
      </c>
      <c r="B32" s="105">
        <v>69.5</v>
      </c>
      <c r="C32" s="17"/>
      <c r="D32" s="17"/>
    </row>
    <row r="33" spans="1:4">
      <c r="A33" s="84" t="s">
        <v>81</v>
      </c>
      <c r="B33" s="105">
        <v>61.7</v>
      </c>
      <c r="C33" s="17"/>
      <c r="D33" s="17"/>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activeCell="E17" sqref="E17"/>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25" t="s">
        <v>50</v>
      </c>
      <c r="B1" s="126"/>
      <c r="C1" s="126"/>
      <c r="D1" s="126"/>
      <c r="E1" s="126"/>
      <c r="F1" s="127"/>
    </row>
    <row r="2" spans="1:7" ht="14.25" customHeight="1" thickBot="1">
      <c r="A2" s="37"/>
      <c r="B2" s="5"/>
      <c r="C2" s="5"/>
      <c r="D2" s="5"/>
      <c r="E2" s="5"/>
      <c r="F2" s="5"/>
    </row>
    <row r="3" spans="1:7" ht="15" customHeight="1">
      <c r="A3" s="123" t="str">
        <f>'Service Metrics (items 1-2)'!A3</f>
        <v>Railroad: Union Pacific</v>
      </c>
      <c r="B3" s="128" t="str">
        <f>'Service Metrics (items 1-2)'!B3</f>
        <v>Year: 2017</v>
      </c>
      <c r="C3" s="128" t="s">
        <v>59</v>
      </c>
      <c r="D3" s="38" t="s">
        <v>51</v>
      </c>
      <c r="E3" s="21">
        <f>'Service Metrics (items 1-2)'!E3</f>
        <v>43092</v>
      </c>
      <c r="F3" s="5"/>
    </row>
    <row r="4" spans="1:7" ht="15.75" customHeight="1" thickBot="1">
      <c r="A4" s="124"/>
      <c r="B4" s="130"/>
      <c r="C4" s="130"/>
      <c r="D4" s="39" t="s">
        <v>60</v>
      </c>
      <c r="E4" s="40">
        <f>'Service Metrics (items 1-2)'!E4</f>
        <v>43098</v>
      </c>
    </row>
    <row r="5" spans="1:7" ht="28.5" customHeight="1" thickBot="1">
      <c r="A5" s="119" t="s">
        <v>68</v>
      </c>
      <c r="B5" s="120"/>
      <c r="C5" s="24"/>
    </row>
    <row r="6" spans="1:7" ht="12.75" customHeight="1">
      <c r="A6" s="32" t="s">
        <v>8</v>
      </c>
      <c r="B6" s="117">
        <v>22981</v>
      </c>
      <c r="D6" s="86" t="s">
        <v>87</v>
      </c>
    </row>
    <row r="7" spans="1:7" ht="12.75" customHeight="1">
      <c r="A7" s="33" t="s">
        <v>9</v>
      </c>
      <c r="B7" s="118">
        <v>117824</v>
      </c>
      <c r="C7" s="70"/>
      <c r="D7" s="2"/>
    </row>
    <row r="8" spans="1:7" ht="12.75" customHeight="1">
      <c r="A8" s="33" t="s">
        <v>10</v>
      </c>
      <c r="B8" s="118">
        <v>11726</v>
      </c>
      <c r="C8" s="71"/>
      <c r="D8" s="2"/>
    </row>
    <row r="9" spans="1:7" ht="12.75" customHeight="1">
      <c r="A9" s="33" t="s">
        <v>0</v>
      </c>
      <c r="B9" s="118">
        <v>13988</v>
      </c>
      <c r="C9" s="71"/>
      <c r="G9" s="41"/>
    </row>
    <row r="10" spans="1:7" ht="12.75" customHeight="1">
      <c r="A10" s="33" t="s">
        <v>11</v>
      </c>
      <c r="B10" s="118">
        <v>14549</v>
      </c>
      <c r="C10" s="71"/>
      <c r="G10" s="42"/>
    </row>
    <row r="11" spans="1:7" ht="12.75" customHeight="1">
      <c r="A11" s="33" t="s">
        <v>19</v>
      </c>
      <c r="B11" s="118">
        <v>38523</v>
      </c>
      <c r="C11" s="71"/>
    </row>
    <row r="12" spans="1:7" ht="12.75" customHeight="1">
      <c r="A12" s="33" t="s">
        <v>12</v>
      </c>
      <c r="B12" s="118">
        <v>75165</v>
      </c>
      <c r="C12" s="71"/>
    </row>
    <row r="13" spans="1:7" ht="12.75" customHeight="1">
      <c r="A13" s="33" t="s">
        <v>13</v>
      </c>
      <c r="B13" s="118">
        <v>14608</v>
      </c>
      <c r="C13" s="71"/>
    </row>
    <row r="14" spans="1:7" ht="12.75" customHeight="1">
      <c r="A14" s="33" t="s">
        <v>14</v>
      </c>
      <c r="B14" s="118">
        <v>309363</v>
      </c>
      <c r="C14" s="71"/>
    </row>
    <row r="15" spans="1:7" ht="13.5" thickBot="1">
      <c r="A15" s="7"/>
      <c r="B15" s="16"/>
      <c r="C15" s="72"/>
      <c r="D15" s="7"/>
      <c r="E15" s="7"/>
      <c r="F15" s="10"/>
      <c r="G15" s="34"/>
    </row>
    <row r="16" spans="1:7" ht="26.25" customHeight="1" thickBot="1">
      <c r="A16" s="155" t="s">
        <v>58</v>
      </c>
      <c r="B16" s="136"/>
      <c r="C16" s="73"/>
      <c r="D16" s="29"/>
    </row>
    <row r="17" spans="1:8">
      <c r="A17" s="156" t="s">
        <v>15</v>
      </c>
      <c r="B17" s="157">
        <v>33.799999999999997</v>
      </c>
      <c r="D17" s="86" t="s">
        <v>87</v>
      </c>
    </row>
    <row r="18" spans="1:8">
      <c r="A18" s="158" t="s">
        <v>16</v>
      </c>
      <c r="B18" s="157">
        <v>8.6999999999999993</v>
      </c>
      <c r="C18" s="27"/>
      <c r="D18" s="2"/>
    </row>
    <row r="19" spans="1:8">
      <c r="A19" s="158" t="s">
        <v>17</v>
      </c>
      <c r="B19" s="157">
        <v>26</v>
      </c>
      <c r="C19" s="27"/>
      <c r="D19" s="2"/>
    </row>
    <row r="20" spans="1:8">
      <c r="A20" s="158" t="s">
        <v>22</v>
      </c>
      <c r="B20" s="157">
        <v>36.200000000000003</v>
      </c>
      <c r="C20" s="17"/>
      <c r="D20" s="2"/>
    </row>
    <row r="21" spans="1:8">
      <c r="A21" s="158" t="s">
        <v>18</v>
      </c>
      <c r="B21" s="157">
        <v>33.700000000000003</v>
      </c>
      <c r="C21" s="17"/>
      <c r="D21" s="17"/>
    </row>
    <row r="22" spans="1:8">
      <c r="A22" s="158" t="s">
        <v>52</v>
      </c>
      <c r="B22" s="157">
        <v>33.200000000000003</v>
      </c>
      <c r="C22" s="17"/>
      <c r="D22" s="17"/>
    </row>
    <row r="23" spans="1:8" ht="13.5" thickBot="1">
      <c r="A23" s="7"/>
      <c r="B23" s="16"/>
      <c r="C23" s="7"/>
      <c r="D23" s="7"/>
      <c r="E23" s="7"/>
      <c r="F23" s="10"/>
      <c r="G23" s="34"/>
    </row>
    <row r="24" spans="1:8" ht="26.25" customHeight="1" thickBot="1">
      <c r="A24" s="119" t="s">
        <v>119</v>
      </c>
      <c r="B24" s="134"/>
      <c r="C24" s="134"/>
      <c r="D24" s="134"/>
      <c r="E24" s="134"/>
      <c r="F24" s="120"/>
      <c r="G24" s="76"/>
      <c r="H24" s="30"/>
    </row>
    <row r="25" spans="1:8" ht="13.5" thickBot="1">
      <c r="A25" s="128" t="s">
        <v>53</v>
      </c>
      <c r="B25" s="119" t="s">
        <v>66</v>
      </c>
      <c r="C25" s="134"/>
      <c r="D25" s="134"/>
      <c r="E25" s="134"/>
      <c r="F25" s="120"/>
      <c r="G25" s="76"/>
      <c r="H25" s="30"/>
    </row>
    <row r="26" spans="1:8" ht="13.5" thickBot="1">
      <c r="A26" s="141"/>
      <c r="B26" s="128" t="s">
        <v>21</v>
      </c>
      <c r="C26" s="142" t="s">
        <v>109</v>
      </c>
      <c r="D26" s="135" t="s">
        <v>13</v>
      </c>
      <c r="E26" s="136"/>
      <c r="F26" s="137" t="s">
        <v>14</v>
      </c>
    </row>
    <row r="27" spans="1:8" ht="13.5" thickBot="1">
      <c r="A27" s="130"/>
      <c r="B27" s="130"/>
      <c r="C27" s="143"/>
      <c r="D27" s="43" t="s">
        <v>70</v>
      </c>
      <c r="E27" s="44" t="s">
        <v>71</v>
      </c>
      <c r="F27" s="138"/>
    </row>
    <row r="28" spans="1:8">
      <c r="A28" s="8" t="s">
        <v>0</v>
      </c>
      <c r="B28" s="108">
        <v>32</v>
      </c>
      <c r="C28" s="108">
        <v>0</v>
      </c>
      <c r="D28" s="108">
        <v>34</v>
      </c>
      <c r="E28" s="131" t="s">
        <v>94</v>
      </c>
      <c r="F28" s="68">
        <f>SUM(B28:D28)</f>
        <v>66</v>
      </c>
    </row>
    <row r="29" spans="1:8">
      <c r="A29" s="11" t="s">
        <v>5</v>
      </c>
      <c r="B29" s="108">
        <v>23</v>
      </c>
      <c r="C29" s="108">
        <v>5</v>
      </c>
      <c r="D29" s="108">
        <v>29</v>
      </c>
      <c r="E29" s="132"/>
      <c r="F29" s="68">
        <f t="shared" ref="F29:F34" si="0">SUM(B29:D29)</f>
        <v>57</v>
      </c>
    </row>
    <row r="30" spans="1:8">
      <c r="A30" s="11" t="s">
        <v>4</v>
      </c>
      <c r="B30" s="108">
        <v>29</v>
      </c>
      <c r="C30" s="108">
        <v>5</v>
      </c>
      <c r="D30" s="108">
        <v>34</v>
      </c>
      <c r="E30" s="132"/>
      <c r="F30" s="68">
        <f t="shared" si="0"/>
        <v>68</v>
      </c>
    </row>
    <row r="31" spans="1:8">
      <c r="A31" s="11" t="s">
        <v>3</v>
      </c>
      <c r="B31" s="108">
        <v>11</v>
      </c>
      <c r="C31" s="108">
        <v>0</v>
      </c>
      <c r="D31" s="108">
        <v>33</v>
      </c>
      <c r="E31" s="132"/>
      <c r="F31" s="68">
        <f t="shared" si="0"/>
        <v>44</v>
      </c>
    </row>
    <row r="32" spans="1:8">
      <c r="A32" s="11" t="s">
        <v>2</v>
      </c>
      <c r="B32" s="108">
        <v>3</v>
      </c>
      <c r="C32" s="108">
        <v>0</v>
      </c>
      <c r="D32" s="108">
        <v>5</v>
      </c>
      <c r="E32" s="132"/>
      <c r="F32" s="68">
        <f t="shared" si="0"/>
        <v>8</v>
      </c>
    </row>
    <row r="33" spans="1:7">
      <c r="A33" s="11" t="s">
        <v>1</v>
      </c>
      <c r="B33" s="108">
        <v>1</v>
      </c>
      <c r="C33" s="108">
        <v>3</v>
      </c>
      <c r="D33" s="108">
        <v>11</v>
      </c>
      <c r="E33" s="132"/>
      <c r="F33" s="68">
        <f t="shared" si="0"/>
        <v>15</v>
      </c>
    </row>
    <row r="34" spans="1:7">
      <c r="A34" s="11" t="s">
        <v>20</v>
      </c>
      <c r="B34" s="108">
        <v>20</v>
      </c>
      <c r="C34" s="108">
        <v>8</v>
      </c>
      <c r="D34" s="108">
        <v>35</v>
      </c>
      <c r="E34" s="132"/>
      <c r="F34" s="68">
        <f t="shared" si="0"/>
        <v>63</v>
      </c>
    </row>
    <row r="35" spans="1:7">
      <c r="A35" s="11" t="s">
        <v>6</v>
      </c>
      <c r="B35" s="108">
        <v>61</v>
      </c>
      <c r="C35" s="108">
        <v>19</v>
      </c>
      <c r="D35" s="108">
        <v>184</v>
      </c>
      <c r="E35" s="132"/>
      <c r="F35" s="68">
        <f>SUM(B35:D35)</f>
        <v>264</v>
      </c>
    </row>
    <row r="36" spans="1:7">
      <c r="A36" s="11" t="s">
        <v>14</v>
      </c>
      <c r="B36" s="67">
        <f>SUM(B28:B35)</f>
        <v>180</v>
      </c>
      <c r="C36" s="67">
        <f>SUM(C28:C35)</f>
        <v>40</v>
      </c>
      <c r="D36" s="67">
        <f>SUM(D28:D35)</f>
        <v>365</v>
      </c>
      <c r="E36" s="133"/>
      <c r="F36" s="67">
        <f>SUM(F28:F35)</f>
        <v>585</v>
      </c>
    </row>
    <row r="37" spans="1:7">
      <c r="A37" s="26"/>
      <c r="B37" s="12"/>
      <c r="C37" s="9"/>
      <c r="D37" s="9"/>
      <c r="E37" s="7"/>
      <c r="F37" s="10"/>
      <c r="G37" s="34"/>
    </row>
    <row r="38" spans="1:7">
      <c r="A38" s="2" t="s">
        <v>87</v>
      </c>
      <c r="B38" s="2" t="s">
        <v>120</v>
      </c>
      <c r="C38" s="13"/>
      <c r="D38" s="13"/>
      <c r="E38" s="14"/>
      <c r="F38" s="15"/>
      <c r="G38" s="34"/>
    </row>
    <row r="39" spans="1:7" ht="13.5" thickBot="1">
      <c r="A39" s="7"/>
      <c r="B39" s="16"/>
      <c r="C39" s="7"/>
      <c r="D39" s="7"/>
      <c r="E39" s="7"/>
      <c r="F39" s="10"/>
      <c r="G39" s="34"/>
    </row>
    <row r="40" spans="1:7" ht="26.25" customHeight="1" thickBot="1">
      <c r="A40" s="119" t="s">
        <v>121</v>
      </c>
      <c r="B40" s="134"/>
      <c r="C40" s="120"/>
      <c r="D40" s="80" t="s">
        <v>87</v>
      </c>
      <c r="E40" s="69"/>
    </row>
    <row r="41" spans="1:7" ht="33.75" customHeight="1" thickBot="1">
      <c r="A41" s="35"/>
      <c r="B41" s="139" t="s">
        <v>108</v>
      </c>
      <c r="C41" s="140"/>
      <c r="D41" s="76"/>
      <c r="E41" s="30"/>
    </row>
    <row r="42" spans="1:7" ht="13.5" thickBot="1">
      <c r="A42" s="36"/>
      <c r="B42" s="45" t="s">
        <v>54</v>
      </c>
      <c r="C42" s="46" t="s">
        <v>55</v>
      </c>
      <c r="D42" s="77"/>
      <c r="E42" s="29"/>
    </row>
    <row r="43" spans="1:7">
      <c r="A43" s="32" t="s">
        <v>0</v>
      </c>
      <c r="B43" s="109">
        <v>269</v>
      </c>
      <c r="C43" s="109">
        <v>76</v>
      </c>
      <c r="D43" s="78"/>
      <c r="E43" s="79"/>
    </row>
    <row r="44" spans="1:7">
      <c r="A44" s="33" t="s">
        <v>15</v>
      </c>
      <c r="B44" s="109">
        <v>476</v>
      </c>
      <c r="C44" s="109">
        <v>368</v>
      </c>
      <c r="D44" s="78"/>
      <c r="E44" s="79"/>
    </row>
    <row r="45" spans="1:7">
      <c r="A45" s="33" t="s">
        <v>16</v>
      </c>
      <c r="B45" s="109">
        <v>1030</v>
      </c>
      <c r="C45" s="109">
        <v>915</v>
      </c>
      <c r="D45" s="78"/>
      <c r="E45" s="79"/>
    </row>
    <row r="46" spans="1:7">
      <c r="A46" s="33" t="s">
        <v>22</v>
      </c>
      <c r="B46" s="109">
        <v>4</v>
      </c>
      <c r="C46" s="109">
        <v>39</v>
      </c>
      <c r="D46" s="78"/>
      <c r="E46" s="79"/>
    </row>
    <row r="47" spans="1:7">
      <c r="A47" s="33" t="s">
        <v>18</v>
      </c>
      <c r="B47" s="109">
        <v>317</v>
      </c>
      <c r="C47" s="109">
        <v>399</v>
      </c>
      <c r="D47" s="78"/>
      <c r="E47" s="79"/>
    </row>
    <row r="48" spans="1:7">
      <c r="A48" s="33" t="s">
        <v>17</v>
      </c>
      <c r="B48" s="109">
        <v>1189</v>
      </c>
      <c r="C48" s="109">
        <v>312</v>
      </c>
      <c r="D48" s="78"/>
      <c r="E48" s="79"/>
    </row>
    <row r="49" spans="1:5">
      <c r="A49" s="33" t="s">
        <v>107</v>
      </c>
      <c r="B49" s="109">
        <v>253</v>
      </c>
      <c r="C49" s="109">
        <v>242</v>
      </c>
      <c r="D49" s="78"/>
      <c r="E49" s="79"/>
    </row>
    <row r="50" spans="1:5">
      <c r="A50" s="33" t="s">
        <v>7</v>
      </c>
      <c r="B50" s="109">
        <v>10900</v>
      </c>
      <c r="C50" s="109">
        <v>9870</v>
      </c>
      <c r="D50" s="78"/>
      <c r="E50" s="79"/>
    </row>
  </sheetData>
  <mergeCells count="16">
    <mergeCell ref="B41:C41"/>
    <mergeCell ref="A5:B5"/>
    <mergeCell ref="A16:B16"/>
    <mergeCell ref="A25:A27"/>
    <mergeCell ref="B26:B27"/>
    <mergeCell ref="C26:C27"/>
    <mergeCell ref="A40:C40"/>
    <mergeCell ref="A1:F1"/>
    <mergeCell ref="A3:A4"/>
    <mergeCell ref="B3:B4"/>
    <mergeCell ref="C3:C4"/>
    <mergeCell ref="E28:E36"/>
    <mergeCell ref="A24:F24"/>
    <mergeCell ref="B25:F25"/>
    <mergeCell ref="D26:E26"/>
    <mergeCell ref="F26:F27"/>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activeCell="E17" sqref="E17"/>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44" t="s">
        <v>50</v>
      </c>
      <c r="B1" s="145"/>
      <c r="C1" s="145"/>
      <c r="D1" s="145"/>
      <c r="E1" s="146"/>
      <c r="F1" s="63"/>
    </row>
    <row r="2" spans="1:6" ht="15.75" customHeight="1" thickBot="1"/>
    <row r="3" spans="1:6" ht="15" customHeight="1">
      <c r="A3" s="123" t="str">
        <f>'Service Metrics (items 1-2)'!A3</f>
        <v>Railroad: Union Pacific</v>
      </c>
      <c r="B3" s="128" t="str">
        <f>'Service Metrics (items 1-2)'!B3</f>
        <v>Year: 2017</v>
      </c>
      <c r="C3" s="128" t="s">
        <v>59</v>
      </c>
      <c r="D3" s="38" t="s">
        <v>51</v>
      </c>
      <c r="E3" s="21">
        <f>'Service Metrics (items 1-2)'!E3</f>
        <v>43092</v>
      </c>
    </row>
    <row r="4" spans="1:6" ht="13.5" thickBot="1">
      <c r="A4" s="124"/>
      <c r="B4" s="130"/>
      <c r="C4" s="129"/>
      <c r="D4" s="39" t="s">
        <v>60</v>
      </c>
      <c r="E4" s="40">
        <f>'Service Metrics (items 1-2)'!E4</f>
        <v>43098</v>
      </c>
    </row>
    <row r="5" spans="1:6" ht="13.5" thickBot="1">
      <c r="A5" s="29"/>
      <c r="B5" s="29"/>
      <c r="C5" s="7"/>
    </row>
    <row r="6" spans="1:6" ht="125.25" customHeight="1" thickBot="1">
      <c r="A6" s="147" t="s">
        <v>93</v>
      </c>
      <c r="B6" s="148"/>
      <c r="C6" s="148"/>
      <c r="D6" s="149"/>
    </row>
    <row r="7" spans="1:6" ht="13.5" thickBot="1"/>
    <row r="8" spans="1:6" ht="57" customHeight="1" thickBot="1">
      <c r="A8" s="59" t="s">
        <v>47</v>
      </c>
      <c r="B8" s="59" t="s">
        <v>61</v>
      </c>
      <c r="C8" s="44" t="s">
        <v>62</v>
      </c>
      <c r="D8" s="44" t="s">
        <v>63</v>
      </c>
      <c r="E8" s="30"/>
    </row>
    <row r="9" spans="1:6">
      <c r="A9" s="56" t="s">
        <v>23</v>
      </c>
      <c r="B9" s="3">
        <v>25</v>
      </c>
      <c r="C9" s="3">
        <v>0</v>
      </c>
      <c r="D9" s="3">
        <v>25</v>
      </c>
    </row>
    <row r="10" spans="1:6">
      <c r="A10" s="57" t="s">
        <v>26</v>
      </c>
      <c r="B10" s="3">
        <v>0</v>
      </c>
      <c r="C10" s="3">
        <v>0</v>
      </c>
      <c r="D10" s="3">
        <v>0</v>
      </c>
    </row>
    <row r="11" spans="1:6">
      <c r="A11" s="56" t="s">
        <v>24</v>
      </c>
      <c r="B11" s="3">
        <v>17</v>
      </c>
      <c r="C11" s="3">
        <v>0</v>
      </c>
      <c r="D11" s="3">
        <v>17</v>
      </c>
    </row>
    <row r="12" spans="1:6">
      <c r="A12" s="57" t="s">
        <v>25</v>
      </c>
      <c r="B12" s="3">
        <v>163</v>
      </c>
      <c r="C12" s="3">
        <v>110</v>
      </c>
      <c r="D12" s="3">
        <v>53</v>
      </c>
    </row>
    <row r="13" spans="1:6">
      <c r="A13" s="56" t="s">
        <v>27</v>
      </c>
      <c r="B13" s="3">
        <v>664</v>
      </c>
      <c r="C13" s="3">
        <v>441</v>
      </c>
      <c r="D13" s="3">
        <v>223</v>
      </c>
    </row>
    <row r="14" spans="1:6">
      <c r="A14" s="57" t="s">
        <v>28</v>
      </c>
      <c r="B14" s="3">
        <v>469</v>
      </c>
      <c r="C14" s="3">
        <v>365</v>
      </c>
      <c r="D14" s="3">
        <v>104</v>
      </c>
    </row>
    <row r="15" spans="1:6">
      <c r="A15" s="56" t="s">
        <v>29</v>
      </c>
      <c r="B15" s="3">
        <v>441</v>
      </c>
      <c r="C15" s="3">
        <v>323</v>
      </c>
      <c r="D15" s="3">
        <v>118</v>
      </c>
    </row>
    <row r="16" spans="1:6">
      <c r="A16" s="57" t="s">
        <v>30</v>
      </c>
      <c r="B16" s="3">
        <v>758</v>
      </c>
      <c r="C16" s="3">
        <v>330</v>
      </c>
      <c r="D16" s="3">
        <v>428</v>
      </c>
    </row>
    <row r="17" spans="1:4">
      <c r="A17" s="56" t="s">
        <v>31</v>
      </c>
      <c r="B17" s="3">
        <v>0</v>
      </c>
      <c r="C17" s="3">
        <v>0</v>
      </c>
      <c r="D17" s="3">
        <v>0</v>
      </c>
    </row>
    <row r="18" spans="1:4">
      <c r="A18" s="57" t="s">
        <v>32</v>
      </c>
      <c r="B18" s="3">
        <v>378</v>
      </c>
      <c r="C18" s="3">
        <v>216</v>
      </c>
      <c r="D18" s="3">
        <v>162</v>
      </c>
    </row>
    <row r="19" spans="1:4">
      <c r="A19" s="56" t="s">
        <v>33</v>
      </c>
      <c r="B19" s="3">
        <v>22</v>
      </c>
      <c r="C19" s="3">
        <v>0</v>
      </c>
      <c r="D19" s="3">
        <v>22</v>
      </c>
    </row>
    <row r="20" spans="1:4">
      <c r="A20" s="57" t="s">
        <v>34</v>
      </c>
      <c r="B20" s="3">
        <v>6</v>
      </c>
      <c r="C20" s="3">
        <v>0</v>
      </c>
      <c r="D20" s="3">
        <v>6</v>
      </c>
    </row>
    <row r="21" spans="1:4">
      <c r="A21" s="56" t="s">
        <v>35</v>
      </c>
      <c r="B21" s="3">
        <v>899</v>
      </c>
      <c r="C21" s="3">
        <v>647</v>
      </c>
      <c r="D21" s="3">
        <v>252</v>
      </c>
    </row>
    <row r="22" spans="1:4">
      <c r="A22" s="57" t="s">
        <v>36</v>
      </c>
      <c r="B22" s="3">
        <v>0</v>
      </c>
      <c r="C22" s="3">
        <v>0</v>
      </c>
      <c r="D22" s="3">
        <v>0</v>
      </c>
    </row>
    <row r="23" spans="1:4">
      <c r="A23" s="56" t="s">
        <v>37</v>
      </c>
      <c r="B23" s="3">
        <v>0</v>
      </c>
      <c r="C23" s="3">
        <v>0</v>
      </c>
      <c r="D23" s="3">
        <v>0</v>
      </c>
    </row>
    <row r="24" spans="1:4">
      <c r="A24" s="57" t="s">
        <v>38</v>
      </c>
      <c r="B24" s="3">
        <v>105</v>
      </c>
      <c r="C24" s="3">
        <v>105</v>
      </c>
      <c r="D24" s="3">
        <v>0</v>
      </c>
    </row>
    <row r="25" spans="1:4">
      <c r="A25" s="56" t="s">
        <v>39</v>
      </c>
      <c r="B25" s="3">
        <v>0</v>
      </c>
      <c r="C25" s="3">
        <v>0</v>
      </c>
      <c r="D25" s="3">
        <v>0</v>
      </c>
    </row>
    <row r="26" spans="1:4">
      <c r="A26" s="57" t="s">
        <v>40</v>
      </c>
      <c r="B26" s="3">
        <v>0</v>
      </c>
      <c r="C26" s="3">
        <v>0</v>
      </c>
      <c r="D26" s="3">
        <v>0</v>
      </c>
    </row>
    <row r="27" spans="1:4">
      <c r="A27" s="56" t="s">
        <v>41</v>
      </c>
      <c r="B27" s="3">
        <v>12</v>
      </c>
      <c r="C27" s="3">
        <v>0</v>
      </c>
      <c r="D27" s="3">
        <v>12</v>
      </c>
    </row>
    <row r="28" spans="1:4">
      <c r="A28" s="57" t="s">
        <v>42</v>
      </c>
      <c r="B28" s="3">
        <v>6</v>
      </c>
      <c r="C28" s="3">
        <v>0</v>
      </c>
      <c r="D28" s="3">
        <v>6</v>
      </c>
    </row>
    <row r="29" spans="1:4">
      <c r="A29" s="56" t="s">
        <v>43</v>
      </c>
      <c r="B29" s="3">
        <v>14</v>
      </c>
      <c r="C29" s="3">
        <v>0</v>
      </c>
      <c r="D29" s="3">
        <v>14</v>
      </c>
    </row>
    <row r="30" spans="1:4">
      <c r="A30" s="57" t="s">
        <v>44</v>
      </c>
      <c r="B30" s="3">
        <v>3</v>
      </c>
      <c r="C30" s="3">
        <v>0</v>
      </c>
      <c r="D30" s="3">
        <v>3</v>
      </c>
    </row>
    <row r="31" spans="1:4">
      <c r="A31" s="56" t="s">
        <v>45</v>
      </c>
      <c r="B31" s="3">
        <v>0</v>
      </c>
      <c r="C31" s="3">
        <v>0</v>
      </c>
      <c r="D31" s="3">
        <v>0</v>
      </c>
    </row>
    <row r="32" spans="1:4">
      <c r="A32" s="60" t="s">
        <v>14</v>
      </c>
      <c r="B32" s="61">
        <f>SUM(B9:B31)</f>
        <v>3982</v>
      </c>
      <c r="C32" s="61">
        <f>SUM(C9:C31)</f>
        <v>2537</v>
      </c>
      <c r="D32" s="61">
        <f>SUM(D9:D31)</f>
        <v>1445</v>
      </c>
    </row>
    <row r="34" spans="1:5">
      <c r="A34" s="2" t="s">
        <v>87</v>
      </c>
      <c r="B34" s="2" t="s">
        <v>88</v>
      </c>
    </row>
    <row r="35" spans="1:5">
      <c r="A35" s="27"/>
      <c r="B35" s="2" t="s">
        <v>89</v>
      </c>
    </row>
    <row r="36" spans="1:5">
      <c r="B36" s="2" t="s">
        <v>90</v>
      </c>
      <c r="C36" s="62"/>
      <c r="D36" s="62"/>
      <c r="E36" s="62"/>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activeCell="E17" sqref="E17"/>
    </sheetView>
  </sheetViews>
  <sheetFormatPr defaultRowHeight="12.75"/>
  <cols>
    <col min="1" max="1" width="25.7109375" style="6" customWidth="1"/>
    <col min="2" max="7" width="29.7109375" style="6" customWidth="1"/>
    <col min="8" max="16384" width="9.140625" style="6"/>
  </cols>
  <sheetData>
    <row r="1" spans="1:10" ht="38.25" customHeight="1" thickBot="1">
      <c r="A1" s="144" t="s">
        <v>50</v>
      </c>
      <c r="B1" s="145"/>
      <c r="C1" s="145"/>
      <c r="D1" s="145"/>
      <c r="E1" s="145"/>
      <c r="F1" s="146"/>
      <c r="G1" s="51"/>
    </row>
    <row r="2" spans="1:10" ht="18" customHeight="1" thickBot="1">
      <c r="C2" s="49"/>
    </row>
    <row r="3" spans="1:10">
      <c r="A3" s="123" t="str">
        <f>'Service Metrics (items 1-2)'!A3</f>
        <v>Railroad: Union Pacific</v>
      </c>
      <c r="B3" s="128" t="str">
        <f>'Service Metrics (items 1-2)'!B3</f>
        <v>Year: 2017</v>
      </c>
      <c r="C3" s="128" t="s">
        <v>59</v>
      </c>
      <c r="D3" s="38" t="s">
        <v>51</v>
      </c>
      <c r="E3" s="21">
        <f>'Service Metrics (items 1-2)'!E3</f>
        <v>43092</v>
      </c>
      <c r="F3" s="28"/>
      <c r="G3" s="28"/>
    </row>
    <row r="4" spans="1:10" ht="13.5" thickBot="1">
      <c r="A4" s="124"/>
      <c r="B4" s="130"/>
      <c r="C4" s="130"/>
      <c r="D4" s="39" t="s">
        <v>60</v>
      </c>
      <c r="E4" s="40">
        <f>'Service Metrics (items 1-2)'!E4</f>
        <v>43098</v>
      </c>
      <c r="F4" s="28"/>
      <c r="G4" s="28"/>
    </row>
    <row r="5" spans="1:10" ht="13.5" thickBot="1">
      <c r="C5" s="49"/>
    </row>
    <row r="6" spans="1:10" ht="48.75" customHeight="1" thickBot="1">
      <c r="A6" s="147" t="s">
        <v>92</v>
      </c>
      <c r="B6" s="148"/>
      <c r="C6" s="148"/>
      <c r="D6" s="148"/>
      <c r="E6" s="148"/>
      <c r="F6" s="151"/>
      <c r="H6" s="7"/>
      <c r="I6" s="7"/>
      <c r="J6" s="7"/>
    </row>
    <row r="7" spans="1:10" ht="13.5" thickBot="1">
      <c r="C7" s="49"/>
      <c r="H7" s="7"/>
      <c r="I7" s="7"/>
      <c r="J7" s="7"/>
    </row>
    <row r="8" spans="1:10" ht="26.25" thickBot="1">
      <c r="A8" s="52" t="s">
        <v>47</v>
      </c>
      <c r="B8" s="53" t="s">
        <v>110</v>
      </c>
      <c r="C8" s="54" t="s">
        <v>111</v>
      </c>
      <c r="D8" s="53" t="s">
        <v>113</v>
      </c>
      <c r="E8" s="55" t="s">
        <v>112</v>
      </c>
      <c r="H8" s="114"/>
      <c r="I8" s="114"/>
      <c r="J8" s="7"/>
    </row>
    <row r="9" spans="1:10" ht="15">
      <c r="A9" s="115" t="s">
        <v>23</v>
      </c>
      <c r="B9" s="116">
        <v>15</v>
      </c>
      <c r="C9" s="116">
        <v>50</v>
      </c>
      <c r="D9" s="116">
        <v>0</v>
      </c>
      <c r="E9" s="116">
        <v>2</v>
      </c>
      <c r="F9" s="62"/>
      <c r="G9" s="34"/>
      <c r="H9" s="110"/>
      <c r="I9" s="111"/>
      <c r="J9" s="7"/>
    </row>
    <row r="10" spans="1:10" ht="15">
      <c r="A10" s="57" t="s">
        <v>26</v>
      </c>
      <c r="B10" s="65">
        <v>0</v>
      </c>
      <c r="C10" s="65">
        <v>0</v>
      </c>
      <c r="D10" s="65">
        <v>0</v>
      </c>
      <c r="E10" s="65">
        <v>0</v>
      </c>
      <c r="F10" s="62"/>
      <c r="G10" s="34"/>
      <c r="H10" s="110"/>
      <c r="I10" s="111"/>
      <c r="J10" s="7"/>
    </row>
    <row r="11" spans="1:10">
      <c r="A11" s="56" t="s">
        <v>24</v>
      </c>
      <c r="B11" s="64">
        <v>11</v>
      </c>
      <c r="C11" s="64">
        <v>12</v>
      </c>
      <c r="D11" s="64">
        <v>0</v>
      </c>
      <c r="E11" s="64">
        <v>0</v>
      </c>
      <c r="F11" s="62"/>
      <c r="G11" s="34"/>
      <c r="H11" s="112"/>
      <c r="I11" s="113"/>
      <c r="J11" s="7"/>
    </row>
    <row r="12" spans="1:10" ht="15">
      <c r="A12" s="57" t="s">
        <v>25</v>
      </c>
      <c r="B12" s="65">
        <v>14</v>
      </c>
      <c r="C12" s="65">
        <v>12</v>
      </c>
      <c r="D12" s="65">
        <v>0</v>
      </c>
      <c r="E12" s="65">
        <v>0</v>
      </c>
      <c r="F12" s="62"/>
      <c r="G12" s="34"/>
      <c r="H12" s="112"/>
      <c r="I12" s="111"/>
    </row>
    <row r="13" spans="1:10" ht="15">
      <c r="A13" s="56" t="s">
        <v>27</v>
      </c>
      <c r="B13" s="64">
        <v>45</v>
      </c>
      <c r="C13" s="64">
        <v>107</v>
      </c>
      <c r="D13" s="64">
        <v>0</v>
      </c>
      <c r="E13" s="64">
        <v>0</v>
      </c>
      <c r="F13" s="62"/>
      <c r="G13" s="34"/>
      <c r="H13" s="112"/>
      <c r="I13" s="111"/>
    </row>
    <row r="14" spans="1:10" ht="15">
      <c r="A14" s="57" t="s">
        <v>28</v>
      </c>
      <c r="B14" s="65">
        <v>0</v>
      </c>
      <c r="C14" s="65">
        <v>3</v>
      </c>
      <c r="D14" s="65">
        <v>0</v>
      </c>
      <c r="E14" s="65">
        <v>0</v>
      </c>
      <c r="F14" s="62"/>
      <c r="G14" s="34"/>
      <c r="H14" s="112"/>
      <c r="I14" s="111"/>
    </row>
    <row r="15" spans="1:10" ht="15">
      <c r="A15" s="56" t="s">
        <v>29</v>
      </c>
      <c r="B15" s="64">
        <v>2</v>
      </c>
      <c r="C15" s="64">
        <v>11</v>
      </c>
      <c r="D15" s="64">
        <v>0</v>
      </c>
      <c r="E15" s="64">
        <v>0</v>
      </c>
      <c r="F15" s="62"/>
      <c r="G15" s="34"/>
      <c r="H15" s="112"/>
      <c r="I15" s="111"/>
    </row>
    <row r="16" spans="1:10" ht="15">
      <c r="A16" s="57" t="s">
        <v>30</v>
      </c>
      <c r="B16" s="65">
        <v>14</v>
      </c>
      <c r="C16" s="65">
        <v>40</v>
      </c>
      <c r="D16" s="65">
        <v>0</v>
      </c>
      <c r="E16" s="65">
        <v>0</v>
      </c>
      <c r="F16" s="62"/>
      <c r="G16" s="34"/>
      <c r="H16" s="112"/>
      <c r="I16" s="111"/>
    </row>
    <row r="17" spans="1:9" ht="15">
      <c r="A17" s="56" t="s">
        <v>31</v>
      </c>
      <c r="B17" s="64" t="s">
        <v>162</v>
      </c>
      <c r="C17" s="64" t="s">
        <v>162</v>
      </c>
      <c r="D17" s="64" t="s">
        <v>162</v>
      </c>
      <c r="E17" s="64" t="s">
        <v>162</v>
      </c>
      <c r="F17" s="62"/>
      <c r="G17" s="34"/>
      <c r="H17" s="112"/>
      <c r="I17" s="111"/>
    </row>
    <row r="18" spans="1:9" ht="15">
      <c r="A18" s="57" t="s">
        <v>32</v>
      </c>
      <c r="B18" s="65">
        <v>6</v>
      </c>
      <c r="C18" s="65">
        <v>21</v>
      </c>
      <c r="D18" s="65">
        <v>0</v>
      </c>
      <c r="E18" s="65">
        <v>0</v>
      </c>
      <c r="F18" s="62"/>
      <c r="G18" s="34"/>
      <c r="H18" s="112"/>
      <c r="I18" s="111"/>
    </row>
    <row r="19" spans="1:9" ht="15">
      <c r="A19" s="56" t="s">
        <v>33</v>
      </c>
      <c r="B19" s="64">
        <v>49</v>
      </c>
      <c r="C19" s="64">
        <v>1</v>
      </c>
      <c r="D19" s="64">
        <v>0</v>
      </c>
      <c r="E19" s="64">
        <v>0</v>
      </c>
      <c r="F19" s="62"/>
      <c r="G19" s="34"/>
      <c r="H19" s="112"/>
      <c r="I19" s="111"/>
    </row>
    <row r="20" spans="1:9" ht="15">
      <c r="A20" s="57" t="s">
        <v>34</v>
      </c>
      <c r="B20" s="65">
        <v>3</v>
      </c>
      <c r="C20" s="65">
        <v>11</v>
      </c>
      <c r="D20" s="65">
        <v>0</v>
      </c>
      <c r="E20" s="65">
        <v>0</v>
      </c>
      <c r="F20" s="62"/>
      <c r="G20" s="34"/>
      <c r="H20" s="112"/>
      <c r="I20" s="111"/>
    </row>
    <row r="21" spans="1:9">
      <c r="A21" s="56" t="s">
        <v>35</v>
      </c>
      <c r="B21" s="64">
        <v>13</v>
      </c>
      <c r="C21" s="64">
        <v>153</v>
      </c>
      <c r="D21" s="64">
        <v>0</v>
      </c>
      <c r="E21" s="64">
        <v>1</v>
      </c>
      <c r="F21" s="62"/>
      <c r="G21" s="34"/>
      <c r="H21" s="112"/>
      <c r="I21" s="113"/>
    </row>
    <row r="22" spans="1:9">
      <c r="A22" s="57" t="s">
        <v>36</v>
      </c>
      <c r="B22" s="65">
        <v>0</v>
      </c>
      <c r="C22" s="65">
        <v>0</v>
      </c>
      <c r="D22" s="65">
        <v>0</v>
      </c>
      <c r="E22" s="65">
        <v>0</v>
      </c>
      <c r="F22" s="62"/>
      <c r="G22" s="34"/>
      <c r="H22" s="112"/>
      <c r="I22" s="113"/>
    </row>
    <row r="23" spans="1:9" ht="15">
      <c r="A23" s="56" t="s">
        <v>37</v>
      </c>
      <c r="B23" s="64">
        <v>0</v>
      </c>
      <c r="C23" s="64">
        <v>0</v>
      </c>
      <c r="D23" s="64">
        <v>0</v>
      </c>
      <c r="E23" s="64">
        <v>0</v>
      </c>
      <c r="F23" s="62"/>
      <c r="G23" s="34"/>
      <c r="H23" s="112"/>
      <c r="I23" s="111"/>
    </row>
    <row r="24" spans="1:9" ht="15">
      <c r="A24" s="57" t="s">
        <v>38</v>
      </c>
      <c r="B24" s="65">
        <v>24</v>
      </c>
      <c r="C24" s="65">
        <v>109</v>
      </c>
      <c r="D24" s="65">
        <v>0</v>
      </c>
      <c r="E24" s="65">
        <v>10</v>
      </c>
      <c r="F24" s="62"/>
      <c r="G24" s="34"/>
      <c r="H24" s="112"/>
      <c r="I24" s="111"/>
    </row>
    <row r="25" spans="1:9" ht="15">
      <c r="A25" s="56" t="s">
        <v>39</v>
      </c>
      <c r="B25" s="64">
        <v>2</v>
      </c>
      <c r="C25" s="64">
        <v>1</v>
      </c>
      <c r="D25" s="64">
        <v>0</v>
      </c>
      <c r="E25" s="64">
        <v>0</v>
      </c>
      <c r="F25" s="62"/>
      <c r="G25" s="34"/>
      <c r="H25" s="112"/>
      <c r="I25" s="111"/>
    </row>
    <row r="26" spans="1:9" ht="15">
      <c r="A26" s="57" t="s">
        <v>40</v>
      </c>
      <c r="B26" s="65" t="s">
        <v>162</v>
      </c>
      <c r="C26" s="65" t="s">
        <v>162</v>
      </c>
      <c r="D26" s="65" t="s">
        <v>162</v>
      </c>
      <c r="E26" s="65" t="s">
        <v>162</v>
      </c>
      <c r="F26" s="62"/>
      <c r="G26" s="34"/>
      <c r="H26" s="112"/>
      <c r="I26" s="111"/>
    </row>
    <row r="27" spans="1:9" ht="15">
      <c r="A27" s="56" t="s">
        <v>41</v>
      </c>
      <c r="B27" s="64">
        <v>2</v>
      </c>
      <c r="C27" s="64">
        <v>6</v>
      </c>
      <c r="D27" s="64">
        <v>0</v>
      </c>
      <c r="E27" s="64">
        <v>0</v>
      </c>
      <c r="F27" s="62"/>
      <c r="G27" s="34"/>
      <c r="H27" s="112"/>
      <c r="I27" s="111"/>
    </row>
    <row r="28" spans="1:9" ht="15">
      <c r="A28" s="57" t="s">
        <v>42</v>
      </c>
      <c r="B28" s="65">
        <v>5</v>
      </c>
      <c r="C28" s="65">
        <v>4</v>
      </c>
      <c r="D28" s="65">
        <v>0</v>
      </c>
      <c r="E28" s="65">
        <v>0</v>
      </c>
      <c r="F28" s="62"/>
      <c r="G28" s="34"/>
      <c r="H28" s="112"/>
      <c r="I28" s="111"/>
    </row>
    <row r="29" spans="1:9" ht="15">
      <c r="A29" s="56" t="s">
        <v>43</v>
      </c>
      <c r="B29" s="64">
        <v>0</v>
      </c>
      <c r="C29" s="64">
        <v>0</v>
      </c>
      <c r="D29" s="64">
        <v>0</v>
      </c>
      <c r="E29" s="64">
        <v>0</v>
      </c>
      <c r="F29" s="62"/>
      <c r="G29" s="34"/>
      <c r="H29" s="112"/>
      <c r="I29" s="111"/>
    </row>
    <row r="30" spans="1:9">
      <c r="A30" s="57" t="s">
        <v>44</v>
      </c>
      <c r="B30" s="65">
        <v>0</v>
      </c>
      <c r="C30" s="65">
        <v>0</v>
      </c>
      <c r="D30" s="65">
        <v>0</v>
      </c>
      <c r="E30" s="65">
        <v>0</v>
      </c>
      <c r="F30" s="62"/>
      <c r="G30" s="34"/>
      <c r="H30" s="34"/>
      <c r="I30" s="34"/>
    </row>
    <row r="31" spans="1:9">
      <c r="A31" s="56" t="s">
        <v>45</v>
      </c>
      <c r="B31" s="64">
        <v>0</v>
      </c>
      <c r="C31" s="64">
        <v>0</v>
      </c>
      <c r="D31" s="64">
        <v>0</v>
      </c>
      <c r="E31" s="64">
        <v>0</v>
      </c>
      <c r="F31" s="62"/>
      <c r="G31" s="34"/>
      <c r="H31" s="34"/>
      <c r="I31" s="34"/>
    </row>
    <row r="32" spans="1:9">
      <c r="A32" s="58" t="s">
        <v>46</v>
      </c>
      <c r="B32" s="66">
        <f>SUM(B9:B31)</f>
        <v>205</v>
      </c>
      <c r="C32" s="66">
        <f t="shared" ref="C32:E32" si="0">SUM(C9:C31)</f>
        <v>541</v>
      </c>
      <c r="D32" s="66">
        <f t="shared" si="0"/>
        <v>0</v>
      </c>
      <c r="E32" s="66">
        <f t="shared" si="0"/>
        <v>13</v>
      </c>
      <c r="F32" s="34"/>
      <c r="G32" s="34"/>
      <c r="H32" s="34"/>
      <c r="I32" s="34"/>
    </row>
    <row r="33" spans="1:7">
      <c r="A33" s="74" t="s">
        <v>106</v>
      </c>
      <c r="B33" s="34"/>
      <c r="C33" s="47"/>
      <c r="D33" s="34"/>
      <c r="E33" s="34"/>
      <c r="F33" s="34"/>
      <c r="G33" s="34"/>
    </row>
    <row r="34" spans="1:7">
      <c r="A34" s="2" t="s">
        <v>87</v>
      </c>
      <c r="B34" s="150" t="s">
        <v>135</v>
      </c>
      <c r="C34" s="150"/>
      <c r="D34" s="150"/>
      <c r="E34" s="150"/>
      <c r="F34" s="150"/>
      <c r="G34" s="34"/>
    </row>
    <row r="35" spans="1:7">
      <c r="A35" s="27"/>
      <c r="B35" s="150"/>
      <c r="C35" s="150"/>
      <c r="D35" s="150"/>
      <c r="E35" s="150"/>
      <c r="F35" s="150"/>
      <c r="G35" s="34"/>
    </row>
    <row r="36" spans="1:7">
      <c r="B36" s="150"/>
      <c r="C36" s="150"/>
      <c r="D36" s="150"/>
      <c r="E36" s="150"/>
      <c r="F36" s="150"/>
      <c r="G36" s="34"/>
    </row>
    <row r="37" spans="1:7">
      <c r="A37" s="34"/>
      <c r="B37" s="150"/>
      <c r="C37" s="150"/>
      <c r="D37" s="150"/>
      <c r="E37" s="150"/>
      <c r="F37" s="150"/>
      <c r="G37" s="34"/>
    </row>
    <row r="38" spans="1:7">
      <c r="B38" s="150"/>
      <c r="C38" s="150"/>
      <c r="D38" s="150"/>
      <c r="E38" s="150"/>
      <c r="F38" s="150"/>
    </row>
    <row r="39" spans="1:7">
      <c r="B39" s="150"/>
      <c r="C39" s="150"/>
      <c r="D39" s="150"/>
      <c r="E39" s="150"/>
      <c r="F39" s="150"/>
    </row>
    <row r="40" spans="1:7">
      <c r="B40" s="150"/>
      <c r="C40" s="150"/>
      <c r="D40" s="150"/>
      <c r="E40" s="150"/>
      <c r="F40" s="150"/>
    </row>
    <row r="41" spans="1:7">
      <c r="B41" s="150"/>
      <c r="C41" s="150"/>
      <c r="D41" s="150"/>
      <c r="E41" s="150"/>
      <c r="F41" s="150"/>
    </row>
    <row r="42" spans="1:7">
      <c r="B42" s="150"/>
      <c r="C42" s="150"/>
      <c r="D42" s="150"/>
      <c r="E42" s="150"/>
      <c r="F42" s="150"/>
    </row>
    <row r="43" spans="1:7">
      <c r="B43" s="150"/>
      <c r="C43" s="150"/>
      <c r="D43" s="150"/>
      <c r="E43" s="150"/>
      <c r="F43" s="150"/>
    </row>
    <row r="44" spans="1:7">
      <c r="B44" s="150"/>
      <c r="C44" s="150"/>
      <c r="D44" s="150"/>
      <c r="E44" s="150"/>
      <c r="F44" s="150"/>
    </row>
    <row r="45" spans="1:7">
      <c r="B45" s="150"/>
      <c r="C45" s="150"/>
      <c r="D45" s="150"/>
      <c r="E45" s="150"/>
      <c r="F45" s="150"/>
    </row>
    <row r="46" spans="1:7">
      <c r="B46" s="150"/>
      <c r="C46" s="150"/>
      <c r="D46" s="150"/>
      <c r="E46" s="150"/>
      <c r="F46" s="150"/>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7"/>
  <sheetViews>
    <sheetView showGridLines="0" zoomScaleNormal="100" workbookViewId="0">
      <selection activeCell="E15" sqref="E15:G24"/>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44" t="s">
        <v>50</v>
      </c>
      <c r="B1" s="145"/>
      <c r="C1" s="145"/>
      <c r="D1" s="145"/>
      <c r="E1" s="145"/>
      <c r="F1" s="145"/>
      <c r="G1" s="146"/>
    </row>
    <row r="2" spans="1:7" ht="16.5" customHeight="1" thickBot="1"/>
    <row r="3" spans="1:7">
      <c r="A3" s="123" t="str">
        <f>'Service Metrics (items 1-2)'!A3</f>
        <v>Railroad: Union Pacific</v>
      </c>
      <c r="B3" s="128" t="str">
        <f>'Service Metrics (items 1-2)'!B3</f>
        <v>Year: 2017</v>
      </c>
      <c r="C3" s="128" t="s">
        <v>59</v>
      </c>
      <c r="D3" s="38" t="s">
        <v>51</v>
      </c>
      <c r="E3" s="21">
        <f>'Service Metrics (items 1-2)'!E3</f>
        <v>43092</v>
      </c>
      <c r="F3" s="28"/>
    </row>
    <row r="4" spans="1:7" ht="13.5" thickBot="1">
      <c r="A4" s="124"/>
      <c r="B4" s="130"/>
      <c r="C4" s="130"/>
      <c r="D4" s="39" t="s">
        <v>60</v>
      </c>
      <c r="E4" s="40">
        <f>'Service Metrics (items 1-2)'!E4</f>
        <v>43098</v>
      </c>
      <c r="F4" s="28"/>
    </row>
    <row r="5" spans="1:7" ht="13.5" thickBot="1"/>
    <row r="6" spans="1:7" ht="36.75" customHeight="1" thickBot="1">
      <c r="A6" s="119" t="s">
        <v>114</v>
      </c>
      <c r="B6" s="134"/>
      <c r="C6" s="120"/>
    </row>
    <row r="7" spans="1:7" ht="57.75" customHeight="1" thickBot="1">
      <c r="A7" s="50" t="s">
        <v>67</v>
      </c>
      <c r="B7" s="75" t="s">
        <v>116</v>
      </c>
      <c r="C7" s="55" t="s">
        <v>115</v>
      </c>
      <c r="D7" s="96" t="s">
        <v>87</v>
      </c>
      <c r="E7" s="150" t="s">
        <v>160</v>
      </c>
      <c r="F7" s="150"/>
      <c r="G7" s="150"/>
    </row>
    <row r="8" spans="1:7" ht="12.75" customHeight="1">
      <c r="A8" s="48" t="s">
        <v>48</v>
      </c>
      <c r="B8" s="85">
        <v>15.57</v>
      </c>
      <c r="C8" s="104">
        <v>20.399999999999999</v>
      </c>
      <c r="E8" s="150"/>
      <c r="F8" s="150"/>
      <c r="G8" s="150"/>
    </row>
    <row r="9" spans="1:7" ht="12.75" customHeight="1">
      <c r="A9" s="1" t="s">
        <v>49</v>
      </c>
      <c r="B9" s="85">
        <v>3.14</v>
      </c>
      <c r="C9" s="94">
        <v>4.9000000000000004</v>
      </c>
      <c r="E9" s="150"/>
      <c r="F9" s="150"/>
      <c r="G9" s="150"/>
    </row>
    <row r="10" spans="1:7">
      <c r="A10" s="1" t="s">
        <v>13</v>
      </c>
      <c r="B10" s="85">
        <v>1</v>
      </c>
      <c r="C10" s="94" t="s">
        <v>136</v>
      </c>
      <c r="E10" s="98"/>
      <c r="F10" s="98"/>
      <c r="G10" s="98"/>
    </row>
    <row r="12" spans="1:7">
      <c r="C12" s="47"/>
      <c r="D12" s="34"/>
      <c r="F12" s="34"/>
    </row>
    <row r="13" spans="1:7" ht="13.5" thickBot="1"/>
    <row r="14" spans="1:7" ht="42.75" customHeight="1" thickBot="1">
      <c r="A14" s="152" t="s">
        <v>161</v>
      </c>
      <c r="B14" s="153"/>
      <c r="C14" s="154"/>
      <c r="D14" s="87"/>
      <c r="E14" s="87"/>
      <c r="F14" s="87"/>
    </row>
    <row r="15" spans="1:7" ht="39" customHeight="1">
      <c r="A15" s="90" t="s">
        <v>69</v>
      </c>
      <c r="B15" s="91" t="s">
        <v>131</v>
      </c>
      <c r="C15" s="92" t="s">
        <v>129</v>
      </c>
      <c r="D15" s="96" t="s">
        <v>87</v>
      </c>
      <c r="E15" s="150" t="s">
        <v>137</v>
      </c>
      <c r="F15" s="150"/>
      <c r="G15" s="150"/>
    </row>
    <row r="16" spans="1:7">
      <c r="A16" s="93" t="s">
        <v>82</v>
      </c>
      <c r="B16" s="85">
        <v>3.51490431860688</v>
      </c>
      <c r="C16" s="94">
        <v>2.5</v>
      </c>
      <c r="E16" s="150"/>
      <c r="F16" s="150"/>
      <c r="G16" s="150"/>
    </row>
    <row r="17" spans="1:7">
      <c r="A17" s="93" t="s">
        <v>83</v>
      </c>
      <c r="B17" s="85">
        <v>3.0044858643112899</v>
      </c>
      <c r="C17" s="94">
        <v>2.5</v>
      </c>
      <c r="D17" s="27"/>
      <c r="E17" s="150"/>
      <c r="F17" s="150"/>
      <c r="G17" s="150"/>
    </row>
    <row r="18" spans="1:7">
      <c r="A18" s="93" t="s">
        <v>84</v>
      </c>
      <c r="B18" s="85">
        <v>2.6883357653929201</v>
      </c>
      <c r="C18" s="94">
        <v>2.5</v>
      </c>
      <c r="E18" s="150"/>
      <c r="F18" s="150"/>
      <c r="G18" s="150"/>
    </row>
    <row r="19" spans="1:7">
      <c r="A19" s="93" t="s">
        <v>85</v>
      </c>
      <c r="B19" s="85">
        <v>2.1007394049879302</v>
      </c>
      <c r="C19" s="94">
        <v>1.5</v>
      </c>
      <c r="E19" s="150"/>
      <c r="F19" s="150"/>
      <c r="G19" s="150"/>
    </row>
    <row r="20" spans="1:7">
      <c r="A20" s="93" t="s">
        <v>86</v>
      </c>
      <c r="B20" s="85">
        <v>2.4400371007746902</v>
      </c>
      <c r="C20" s="94">
        <v>2</v>
      </c>
      <c r="E20" s="150"/>
      <c r="F20" s="150"/>
      <c r="G20" s="150"/>
    </row>
    <row r="21" spans="1:7">
      <c r="A21" s="95" t="s">
        <v>127</v>
      </c>
      <c r="B21" s="85">
        <v>3.7981725291097299</v>
      </c>
      <c r="C21" s="94">
        <v>2.5</v>
      </c>
      <c r="E21" s="150"/>
      <c r="F21" s="150"/>
      <c r="G21" s="150"/>
    </row>
    <row r="22" spans="1:7">
      <c r="A22" s="93" t="s">
        <v>128</v>
      </c>
      <c r="B22" s="85">
        <v>2.7904989794536901</v>
      </c>
      <c r="C22" s="94">
        <v>2.5</v>
      </c>
      <c r="E22" s="150"/>
      <c r="F22" s="150"/>
      <c r="G22" s="150"/>
    </row>
    <row r="23" spans="1:7">
      <c r="A23" s="88"/>
      <c r="B23" s="89"/>
      <c r="C23" s="89"/>
      <c r="E23" s="150"/>
      <c r="F23" s="150"/>
      <c r="G23" s="150"/>
    </row>
    <row r="24" spans="1:7">
      <c r="E24" s="150"/>
      <c r="F24" s="150"/>
      <c r="G24" s="150"/>
    </row>
    <row r="25" spans="1:7" ht="14.25">
      <c r="A25" s="102" t="s">
        <v>159</v>
      </c>
      <c r="B25" s="102"/>
      <c r="C25" s="102"/>
      <c r="D25" s="102"/>
      <c r="E25" s="102"/>
      <c r="F25" s="102"/>
      <c r="G25" s="102"/>
    </row>
    <row r="26" spans="1:7" ht="12.75" customHeight="1">
      <c r="A26" s="102"/>
      <c r="B26" s="102"/>
      <c r="C26" s="102"/>
      <c r="D26" s="102"/>
      <c r="E26" s="102"/>
      <c r="F26" s="102"/>
      <c r="G26" s="102"/>
    </row>
    <row r="27" spans="1:7" ht="14.25">
      <c r="G27" s="102"/>
    </row>
  </sheetData>
  <mergeCells count="8">
    <mergeCell ref="A1:G1"/>
    <mergeCell ref="A14:C14"/>
    <mergeCell ref="E15:G24"/>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tabSelected="1" zoomScaleNormal="100" workbookViewId="0">
      <selection activeCell="F29" sqref="F29"/>
    </sheetView>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44" t="s">
        <v>50</v>
      </c>
      <c r="C1" s="145"/>
      <c r="D1" s="145"/>
      <c r="E1" s="145"/>
      <c r="F1" s="145"/>
      <c r="G1" s="146"/>
    </row>
    <row r="2" spans="1:8" ht="16.5" customHeight="1" thickBot="1"/>
    <row r="3" spans="1:8">
      <c r="B3" s="123" t="str">
        <f>'Service Metrics (items 1-2)'!A3</f>
        <v>Railroad: Union Pacific</v>
      </c>
      <c r="C3" s="128" t="str">
        <f>'Service Metrics (items 1-2)'!B3</f>
        <v>Year: 2017</v>
      </c>
      <c r="D3" s="128" t="s">
        <v>59</v>
      </c>
      <c r="E3" s="38" t="s">
        <v>51</v>
      </c>
      <c r="F3" s="21">
        <f>'Service Metrics (items 1-2)'!E3+1</f>
        <v>43093</v>
      </c>
      <c r="G3" s="28"/>
    </row>
    <row r="4" spans="1:8" ht="13.5" thickBot="1">
      <c r="B4" s="124"/>
      <c r="C4" s="130"/>
      <c r="D4" s="130"/>
      <c r="E4" s="39" t="s">
        <v>60</v>
      </c>
      <c r="F4" s="40">
        <f>'Service Metrics (items 1-2)'!E4+1</f>
        <v>43099</v>
      </c>
      <c r="G4" s="28"/>
    </row>
    <row r="5" spans="1:8" ht="13.5" thickBot="1"/>
    <row r="6" spans="1:8" ht="36.75" customHeight="1" thickBot="1">
      <c r="B6" s="119" t="s">
        <v>122</v>
      </c>
      <c r="C6" s="134"/>
      <c r="D6" s="120"/>
    </row>
    <row r="7" spans="1:8" ht="29.25" customHeight="1" thickBot="1">
      <c r="B7" s="50" t="s">
        <v>117</v>
      </c>
      <c r="C7" s="55" t="s">
        <v>133</v>
      </c>
      <c r="D7" s="55" t="s">
        <v>132</v>
      </c>
    </row>
    <row r="8" spans="1:8" ht="13.5" customHeight="1">
      <c r="A8" s="99">
        <v>1</v>
      </c>
      <c r="B8" s="101" t="s">
        <v>15</v>
      </c>
      <c r="C8" s="103">
        <v>3934</v>
      </c>
      <c r="D8" s="103">
        <v>743</v>
      </c>
      <c r="E8" s="69" t="s">
        <v>87</v>
      </c>
      <c r="F8" s="150" t="s">
        <v>134</v>
      </c>
      <c r="G8" s="150"/>
      <c r="H8" s="150"/>
    </row>
    <row r="9" spans="1:8" ht="13.5" customHeight="1">
      <c r="A9" s="99">
        <v>2</v>
      </c>
      <c r="B9" s="101" t="s">
        <v>138</v>
      </c>
      <c r="C9" s="103">
        <v>248</v>
      </c>
      <c r="D9" s="103">
        <v>63</v>
      </c>
      <c r="F9" s="150"/>
      <c r="G9" s="150"/>
      <c r="H9" s="150"/>
    </row>
    <row r="10" spans="1:8" ht="13.5" customHeight="1">
      <c r="A10" s="99">
        <v>3</v>
      </c>
      <c r="B10" s="101" t="s">
        <v>139</v>
      </c>
      <c r="C10" s="103">
        <v>150</v>
      </c>
      <c r="D10" s="103">
        <v>112</v>
      </c>
      <c r="F10" s="150"/>
      <c r="G10" s="150"/>
      <c r="H10" s="150"/>
    </row>
    <row r="11" spans="1:8" ht="13.5" customHeight="1">
      <c r="A11" s="99">
        <v>4</v>
      </c>
      <c r="B11" s="101" t="s">
        <v>16</v>
      </c>
      <c r="C11" s="103">
        <v>18153</v>
      </c>
      <c r="D11" s="103">
        <v>747</v>
      </c>
      <c r="F11" s="150"/>
      <c r="G11" s="150"/>
      <c r="H11" s="150"/>
    </row>
    <row r="12" spans="1:8" ht="13.5" customHeight="1">
      <c r="A12" s="99">
        <v>5</v>
      </c>
      <c r="B12" s="101" t="s">
        <v>140</v>
      </c>
      <c r="C12" s="103">
        <v>5489</v>
      </c>
      <c r="D12" s="103">
        <v>369</v>
      </c>
      <c r="F12" s="150"/>
      <c r="G12" s="150"/>
      <c r="H12" s="150"/>
    </row>
    <row r="13" spans="1:8" ht="13.5" customHeight="1">
      <c r="A13" s="99">
        <v>6</v>
      </c>
      <c r="B13" s="101" t="s">
        <v>141</v>
      </c>
      <c r="C13" s="103">
        <v>459</v>
      </c>
      <c r="D13" s="103">
        <v>113</v>
      </c>
      <c r="F13" s="150"/>
      <c r="G13" s="150"/>
      <c r="H13" s="150"/>
    </row>
    <row r="14" spans="1:8" ht="13.5" customHeight="1">
      <c r="A14" s="99">
        <v>7</v>
      </c>
      <c r="B14" s="101" t="s">
        <v>142</v>
      </c>
      <c r="C14" s="103">
        <v>2587</v>
      </c>
      <c r="D14" s="103">
        <v>97</v>
      </c>
      <c r="F14" s="150"/>
      <c r="G14" s="150"/>
      <c r="H14" s="150"/>
    </row>
    <row r="15" spans="1:8" ht="13.5" customHeight="1">
      <c r="A15" s="99">
        <v>8</v>
      </c>
      <c r="B15" s="101" t="s">
        <v>143</v>
      </c>
      <c r="C15" s="103">
        <v>1936</v>
      </c>
      <c r="D15" s="103">
        <v>1252</v>
      </c>
      <c r="F15" s="150"/>
      <c r="G15" s="150"/>
      <c r="H15" s="150"/>
    </row>
    <row r="16" spans="1:8" ht="13.5" customHeight="1">
      <c r="A16" s="99">
        <v>9</v>
      </c>
      <c r="B16" s="101" t="s">
        <v>144</v>
      </c>
      <c r="C16" s="103">
        <v>73</v>
      </c>
      <c r="D16" s="103">
        <v>98</v>
      </c>
      <c r="F16" s="97"/>
      <c r="G16" s="97"/>
    </row>
    <row r="17" spans="1:4" ht="13.5" customHeight="1">
      <c r="A17" s="99">
        <v>10</v>
      </c>
      <c r="B17" s="101" t="s">
        <v>145</v>
      </c>
      <c r="C17" s="103">
        <v>1146</v>
      </c>
      <c r="D17" s="103">
        <v>589</v>
      </c>
    </row>
    <row r="18" spans="1:4" ht="13.5" customHeight="1">
      <c r="A18" s="99">
        <v>11</v>
      </c>
      <c r="B18" s="101" t="s">
        <v>146</v>
      </c>
      <c r="C18" s="103">
        <v>875</v>
      </c>
      <c r="D18" s="103">
        <v>805</v>
      </c>
    </row>
    <row r="19" spans="1:4" ht="13.5" customHeight="1">
      <c r="A19" s="99">
        <v>12</v>
      </c>
      <c r="B19" s="101" t="s">
        <v>147</v>
      </c>
      <c r="C19" s="103">
        <v>13743</v>
      </c>
      <c r="D19" s="103">
        <v>2148</v>
      </c>
    </row>
    <row r="20" spans="1:4" ht="13.5" customHeight="1">
      <c r="A20" s="99">
        <v>13</v>
      </c>
      <c r="B20" s="101" t="s">
        <v>148</v>
      </c>
      <c r="C20" s="103">
        <v>1707</v>
      </c>
      <c r="D20" s="103">
        <v>1276</v>
      </c>
    </row>
    <row r="21" spans="1:4" ht="13.5" customHeight="1">
      <c r="A21" s="99">
        <v>14</v>
      </c>
      <c r="B21" s="101" t="s">
        <v>149</v>
      </c>
      <c r="C21" s="103">
        <v>1747</v>
      </c>
      <c r="D21" s="103">
        <v>441</v>
      </c>
    </row>
    <row r="22" spans="1:4" ht="13.5" customHeight="1">
      <c r="A22" s="99">
        <v>15</v>
      </c>
      <c r="B22" s="101" t="s">
        <v>150</v>
      </c>
      <c r="C22" s="103">
        <v>678</v>
      </c>
      <c r="D22" s="103">
        <v>46</v>
      </c>
    </row>
    <row r="23" spans="1:4" ht="13.5" customHeight="1">
      <c r="A23" s="99">
        <v>16</v>
      </c>
      <c r="B23" s="101" t="s">
        <v>151</v>
      </c>
      <c r="C23" s="103">
        <v>619</v>
      </c>
      <c r="D23" s="103">
        <v>1001</v>
      </c>
    </row>
    <row r="24" spans="1:4" ht="13.5" customHeight="1">
      <c r="A24" s="99">
        <v>17</v>
      </c>
      <c r="B24" s="101" t="s">
        <v>152</v>
      </c>
      <c r="C24" s="103">
        <v>1700</v>
      </c>
      <c r="D24" s="103">
        <v>5259</v>
      </c>
    </row>
    <row r="25" spans="1:4" ht="13.5" customHeight="1">
      <c r="A25" s="99">
        <v>18</v>
      </c>
      <c r="B25" s="101" t="s">
        <v>153</v>
      </c>
      <c r="C25" s="103">
        <v>419</v>
      </c>
      <c r="D25" s="103">
        <v>36</v>
      </c>
    </row>
    <row r="26" spans="1:4" ht="13.5" customHeight="1">
      <c r="A26" s="99">
        <v>19</v>
      </c>
      <c r="B26" s="101" t="s">
        <v>154</v>
      </c>
      <c r="C26" s="103">
        <v>421</v>
      </c>
      <c r="D26" s="103">
        <v>51</v>
      </c>
    </row>
    <row r="27" spans="1:4" ht="13.5" customHeight="1">
      <c r="A27" s="99">
        <v>20</v>
      </c>
      <c r="B27" s="101" t="s">
        <v>7</v>
      </c>
      <c r="C27" s="103">
        <v>2124</v>
      </c>
      <c r="D27" s="103">
        <v>1040</v>
      </c>
    </row>
    <row r="28" spans="1:4" ht="13.5" customHeight="1">
      <c r="A28" s="100" t="s">
        <v>123</v>
      </c>
      <c r="B28" s="101" t="s">
        <v>155</v>
      </c>
      <c r="C28" s="103">
        <v>58208</v>
      </c>
      <c r="D28" s="103">
        <v>16286</v>
      </c>
    </row>
    <row r="29" spans="1:4" ht="13.5" customHeight="1">
      <c r="A29" s="100" t="s">
        <v>124</v>
      </c>
      <c r="B29" s="101" t="s">
        <v>156</v>
      </c>
      <c r="C29" s="103">
        <v>42472</v>
      </c>
      <c r="D29" s="103">
        <v>6315</v>
      </c>
    </row>
    <row r="30" spans="1:4" ht="13.5" customHeight="1">
      <c r="A30" s="100" t="s">
        <v>125</v>
      </c>
      <c r="B30" s="101" t="s">
        <v>157</v>
      </c>
      <c r="C30" s="103">
        <v>2678</v>
      </c>
      <c r="D30" s="103">
        <v>111</v>
      </c>
    </row>
    <row r="31" spans="1:4" ht="13.5" customHeight="1">
      <c r="A31" s="100" t="s">
        <v>126</v>
      </c>
      <c r="B31" s="101" t="s">
        <v>158</v>
      </c>
      <c r="C31" s="103">
        <v>45150</v>
      </c>
      <c r="D31" s="103">
        <v>6426</v>
      </c>
    </row>
    <row r="32" spans="1:4" ht="13.5" thickBot="1"/>
    <row r="33" spans="2:7" ht="36.75" customHeight="1" thickBot="1">
      <c r="B33" s="119" t="s">
        <v>122</v>
      </c>
      <c r="C33" s="134"/>
      <c r="D33" s="120"/>
    </row>
    <row r="34" spans="2:7" ht="26.25" customHeight="1" thickBot="1">
      <c r="B34" s="50" t="s">
        <v>117</v>
      </c>
      <c r="C34" s="55" t="s">
        <v>133</v>
      </c>
      <c r="D34" s="55" t="s">
        <v>132</v>
      </c>
    </row>
    <row r="35" spans="2:7">
      <c r="B35" s="48" t="s">
        <v>107</v>
      </c>
      <c r="C35" s="103">
        <v>724</v>
      </c>
      <c r="D35" s="103">
        <v>615</v>
      </c>
    </row>
    <row r="37" spans="2:7">
      <c r="D37" s="47"/>
      <c r="E37" s="34"/>
      <c r="F37" s="34"/>
      <c r="G37" s="34"/>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2018-01-03T21:35:44Z</dcterms:modified>
</cp:coreProperties>
</file>