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B32" i="2"/>
  <c r="C32"/>
  <c r="D32"/>
  <c r="B14" i="6" l="1"/>
  <c r="D36"/>
  <c r="C36" l="1"/>
  <c r="B36"/>
  <c r="F28"/>
  <c r="F35"/>
  <c r="E4" i="1" l="1"/>
  <c r="E4" i="2" s="1"/>
  <c r="C3" i="7"/>
  <c r="B3"/>
  <c r="E4" i="6" l="1"/>
  <c r="F4" i="7"/>
  <c r="E4" i="5"/>
  <c r="E4" i="3"/>
  <c r="E32"/>
  <c r="D32"/>
  <c r="B32"/>
  <c r="C32"/>
  <c r="F29" i="6"/>
  <c r="F30"/>
  <c r="F31"/>
  <c r="F32"/>
  <c r="F33"/>
  <c r="F34"/>
  <c r="B3" i="5"/>
  <c r="A3"/>
  <c r="B3" i="3"/>
  <c r="A3"/>
  <c r="B3" i="6"/>
  <c r="A3"/>
  <c r="B3" i="2"/>
  <c r="A3"/>
  <c r="F36" i="6" l="1"/>
  <c r="F3" i="7" l="1"/>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<sst xmlns="http://schemas.openxmlformats.org/spreadsheetml/2006/main" count="251" uniqueCount="162">
  <si>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</si>
  <si>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</si>
  <si>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</si>
  <si>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</si>
  <si>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</si>
  <si>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</si>
  <si>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</si>
  <si>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</si>
  <si>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</si>
  <si>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</si>
  <si>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</si>
  <si>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</si>
  <si>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</si>
  <si>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</si>
  <si>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</si>
  <si>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</si>
  <si>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</si>
  <si>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</si>
  <si>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</si>
  <si>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</si>
  <si>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</si>
  <si>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</si>
  <si>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</si>
  <si>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</si>
  <si>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</si>
  <si>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</si>
  <si>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</si>
  <si>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</si>
  <si>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</si>
  <si>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</si>
  <si>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</si>
  <si>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</si>
  <si>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</si>
  <si>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</si>
  <si>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</si>
  <si>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</si>
  <si>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</si>
  <si>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</si>
  <si>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</si>
  <si>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</si>
  <si>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</si>
  <si>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</si>
  <si>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</si>
  <si>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</si>
  <si>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</si>
  <si>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</si>
  <si>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</si>
  <si>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</si>
  <si>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</si>
  <si>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</si>
  <si>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</si>
  <si>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</si>
  <si>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</si>
  <si>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</si>
  <si>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</si>
  <si>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</si>
  <si>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</si>
  <si>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</si>
  <si>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</si>
  <si>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</si>
  <si>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</si>
  <si>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</si>
  <si>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</si>
  <si>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</si>
  <si>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</si>
  <si>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</si>
  <si>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</si>
  <si>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</si>
  <si>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</si>
  <si>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</si>
  <si>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</si>
  <si>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</si>
  <si>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</si>
  <si>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</si>
  <si>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</si>
  <si>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</si>
  <si>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</si>
  <si>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</si>
  <si>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</si>
  <si>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</si>
  <si>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</si>
  <si>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</si>
  <si>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</si>
  <si>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</si>
  <si>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</si>
  <si>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</si>
  <si>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</si>
  <si>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</si>
  <si>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</si>
  <si>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</si>
  <si>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</si>
  <si>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</si>
  <si>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</si>
  <si>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</si>
  <si>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</si>
  <si>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</si>
  <si>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</si>
  <si>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</si>
  <si>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</si>
  <si>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</si>
  <si>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</si>
  <si>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</si>
  <si>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</si>
  <si>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</si>
  <si>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</si>
  <si>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</si>
  <si>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</si>
  <si>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</si>
  <si>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</si>
  <si>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</si>
  <si>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</si>
  <si>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</si>
  <si>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</si>
  <si>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</si>
  <si>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</si>
  <si>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</si>
  <si>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</si>
  <si>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</si>
  <si>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</si>
  <si>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</si>
  <si>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</si>
  <si>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</si>
  <si>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</si>
  <si>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</si>
  <si>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</si>
  <si>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</si>
  <si>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</si>
  <si>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</si>
  <si>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</si>
  <si>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</si>
  <si>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</si>
  <si>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</si>
  <si>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</si>
  <si>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</si>
  <si>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</si>
  <si>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</si>
  <si>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</si>
  <si>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</si>
  <si>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</si>
  <si>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</si>
  <si>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</si>
  <si>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</si>
  <si>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</si>
  <si>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</si>
  <si>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</si>
  <si>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</si>
  <si>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</si>
  <si>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</si>
  <si>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</si>
  <si>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</si>
  <si>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</si>
  <si>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</si>
  <si>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</si>
  <si>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</si>
  <si>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</si>
  <si>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</si>
  <si>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</si>
  <si>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</si>
  <si>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</si>
  <si>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</si>
  <si>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Mar</t>
  </si>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</sst>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19">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cellStyleXfs>
  <cellXfs count="157">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0" fontId="6" fillId="0" borderId="2" xfId="0" applyFont="1" applyBorder="1" applyAlignment="1">
      <alignment wrapText="1"/>
    </xf>
    <xf numFmtId="2" fontId="6" fillId="0" borderId="0" xfId="0" applyNumberFormat="1" applyFont="1" applyBorder="1"/>
    <xf numFmtId="3" fontId="6" fillId="0" borderId="0" xfId="0" applyNumberFormat="1" applyFont="1" applyBorder="1"/>
    <xf numFmtId="0" fontId="6" fillId="0" borderId="1" xfId="0" applyFont="1" applyBorder="1" applyAlignment="1">
      <alignment wrapText="1"/>
    </xf>
    <xf numFmtId="164" fontId="6" fillId="0" borderId="0" xfId="0" applyNumberFormat="1" applyFont="1" applyBorder="1" applyAlignment="1">
      <alignment horizontal="right" vertical="center" wrapText="1"/>
    </xf>
    <xf numFmtId="2" fontId="6" fillId="0" borderId="0" xfId="0" applyNumberFormat="1" applyFont="1" applyBorder="1" applyAlignment="1"/>
    <xf numFmtId="0" fontId="6" fillId="0" borderId="0" xfId="0" applyFont="1" applyBorder="1" applyAlignment="1"/>
    <xf numFmtId="3" fontId="6" fillId="0" borderId="0" xfId="0" applyNumberFormat="1" applyFont="1" applyBorder="1" applyAlignment="1"/>
    <xf numFmtId="0" fontId="6" fillId="0" borderId="0" xfId="0" applyFont="1" applyBorder="1" applyAlignment="1">
      <alignment horizontal="right" vertical="center"/>
    </xf>
    <xf numFmtId="4" fontId="6" fillId="0" borderId="0" xfId="0" applyNumberFormat="1" applyFont="1" applyBorder="1"/>
    <xf numFmtId="0" fontId="6" fillId="0" borderId="0" xfId="0" applyFont="1" applyBorder="1" applyAlignment="1">
      <alignment horizontal="left"/>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3" fontId="6" fillId="0" borderId="1" xfId="2" applyNumberFormat="1" applyFont="1" applyBorder="1" applyAlignment="1">
      <alignment horizontal="center" vertical="center" wrapText="1"/>
    </xf>
    <xf numFmtId="3" fontId="6" fillId="0" borderId="2" xfId="0" applyNumberFormat="1" applyFont="1" applyBorder="1" applyAlignment="1">
      <alignment horizontal="center" vertical="center"/>
    </xf>
    <xf numFmtId="164" fontId="7" fillId="0" borderId="0" xfId="0" applyNumberFormat="1" applyFont="1" applyBorder="1" applyAlignment="1">
      <alignment horizontal="right" vertical="center"/>
    </xf>
    <xf numFmtId="0" fontId="7" fillId="0" borderId="0" xfId="0" applyFont="1" applyBorder="1" applyAlignment="1">
      <alignment horizontal="right"/>
    </xf>
    <xf numFmtId="3" fontId="6" fillId="0" borderId="0" xfId="0" applyNumberFormat="1" applyFont="1" applyBorder="1" applyAlignment="1">
      <alignment horizontal="right"/>
    </xf>
    <xf numFmtId="0" fontId="6" fillId="0" borderId="0" xfId="0" applyFont="1" applyBorder="1" applyAlignment="1">
      <alignment horizontal="right"/>
    </xf>
    <xf numFmtId="0" fontId="8" fillId="0" borderId="0" xfId="0"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14" fillId="0" borderId="22" xfId="0" applyFont="1" applyBorder="1" applyAlignment="1">
      <alignment horizontal="right" vertical="center" wrapText="1"/>
    </xf>
    <xf numFmtId="0" fontId="6" fillId="0" borderId="2" xfId="0" applyFont="1" applyBorder="1" applyAlignment="1">
      <alignment horizontal="lef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164" fontId="7" fillId="0" borderId="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5"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49" fontId="6" fillId="0" borderId="35" xfId="0" applyNumberFormat="1" applyFont="1" applyBorder="1" applyAlignment="1">
      <alignment horizontal="left" vertical="top"/>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 xfId="0" applyNumberFormat="1" applyFont="1" applyBorder="1" applyAlignment="1">
      <alignment horizontal="center" vertical="center"/>
    </xf>
    <xf numFmtId="164" fontId="6" fillId="0" borderId="14"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1" fontId="6" fillId="0" borderId="2" xfId="0" applyNumberFormat="1"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3" fontId="6" fillId="4" borderId="27" xfId="0" applyNumberFormat="1" applyFont="1" applyFill="1" applyBorder="1" applyAlignment="1">
      <alignment horizontal="center" vertical="center" wrapText="1"/>
    </xf>
    <xf numFmtId="3" fontId="6" fillId="4" borderId="28" xfId="0" applyNumberFormat="1" applyFont="1" applyFill="1" applyBorder="1" applyAlignment="1">
      <alignment horizontal="center" vertical="center"/>
    </xf>
    <xf numFmtId="3" fontId="6" fillId="4" borderId="2" xfId="0" applyNumberFormat="1"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6">
    <cellStyle name="Currency" xfId="2" builtinId="4"/>
    <cellStyle name="Normal" xfId="0" builtinId="0" customBuiltin="1"/>
    <cellStyle name="Normal 2" xfId="4"/>
    <cellStyle name="Normal 3" xfId="5"/>
    <cellStyle name="Normal 4" xfId="1"/>
    <cellStyle name="OBI_ColHeader" xfId="3"/>
  </cellStyles>
  <dxfs count="0"/>
  <tableStyles count="0" defaultTableStyle="TableStyleMedium9" defaultPivotStyle="PivotStyleLight16"/>
  <colors>
    <mruColors>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6" customWidth="1"/>
    <col min="2" max="5" width="20.7109375" style="6" customWidth="1"/>
    <col min="6" max="6" width="22.28515625" style="6" customWidth="1"/>
    <col min="7" max="16384" width="9.140625" style="6"/>
  </cols>
  <sheetData>
    <row r="1" spans="1:6" ht="39" customHeight="1" thickBot="1">
      <c r="A1" s="129" t="s">
        <v>50</v>
      </c>
      <c r="B1" s="130"/>
      <c r="C1" s="130"/>
      <c r="D1" s="130"/>
      <c r="E1" s="130"/>
      <c r="F1" s="131"/>
    </row>
    <row r="2" spans="1:6" ht="14.25" customHeight="1" thickBot="1">
      <c r="A2" s="19"/>
      <c r="B2" s="4"/>
      <c r="C2" s="4"/>
      <c r="D2" s="4"/>
      <c r="E2" s="4"/>
      <c r="F2" s="5"/>
    </row>
    <row r="3" spans="1:6" ht="15" customHeight="1">
      <c r="A3" s="127" t="s">
        <v>91</v>
      </c>
      <c r="B3" s="132" t="s">
        <v>159</v>
      </c>
      <c r="C3" s="132" t="s">
        <v>59</v>
      </c>
      <c r="D3" s="20" t="s">
        <v>51</v>
      </c>
      <c r="E3" s="21">
        <v>43183</v>
      </c>
    </row>
    <row r="4" spans="1:6" ht="13.5" thickBot="1">
      <c r="A4" s="128"/>
      <c r="B4" s="133"/>
      <c r="C4" s="133"/>
      <c r="D4" s="22" t="s">
        <v>60</v>
      </c>
      <c r="E4" s="23">
        <f>E3+6</f>
        <v>43189</v>
      </c>
    </row>
    <row r="5" spans="1:6" ht="13.5" thickBot="1">
      <c r="A5" s="7"/>
      <c r="B5" s="16"/>
      <c r="C5" s="9"/>
      <c r="D5" s="9"/>
      <c r="E5" s="7"/>
      <c r="F5" s="10"/>
    </row>
    <row r="6" spans="1:6" ht="13.5" thickBot="1">
      <c r="A6" s="123" t="s">
        <v>118</v>
      </c>
      <c r="B6" s="124"/>
      <c r="C6" s="28"/>
      <c r="D6" s="29"/>
    </row>
    <row r="7" spans="1:6" ht="39" customHeight="1" thickBot="1">
      <c r="A7" s="125"/>
      <c r="B7" s="126"/>
      <c r="C7" s="30"/>
      <c r="D7" s="31"/>
    </row>
    <row r="8" spans="1:6" ht="17.25" customHeight="1">
      <c r="A8" s="81" t="s">
        <v>57</v>
      </c>
      <c r="B8" s="104">
        <v>24.8</v>
      </c>
      <c r="C8" s="17"/>
      <c r="D8" s="17"/>
    </row>
    <row r="9" spans="1:6" ht="21" customHeight="1" thickBot="1">
      <c r="A9" s="18"/>
      <c r="B9" s="18"/>
      <c r="C9" s="17"/>
      <c r="D9" s="17"/>
    </row>
    <row r="10" spans="1:6" ht="41.25" customHeight="1" thickBot="1">
      <c r="A10" s="123" t="s">
        <v>64</v>
      </c>
      <c r="B10" s="124"/>
      <c r="C10" s="24"/>
      <c r="D10" s="25"/>
      <c r="E10" s="7"/>
      <c r="F10" s="25"/>
    </row>
    <row r="11" spans="1:6" ht="15.75" customHeight="1">
      <c r="A11" s="82" t="s">
        <v>0</v>
      </c>
      <c r="B11" s="105">
        <v>31.8</v>
      </c>
      <c r="C11" s="69" t="s">
        <v>87</v>
      </c>
      <c r="D11" s="2" t="s">
        <v>95</v>
      </c>
      <c r="E11" s="7"/>
      <c r="F11" s="10"/>
    </row>
    <row r="12" spans="1:6">
      <c r="A12" s="83" t="s">
        <v>5</v>
      </c>
      <c r="B12" s="103">
        <v>23.8</v>
      </c>
      <c r="C12" s="9"/>
      <c r="D12" s="2" t="s">
        <v>96</v>
      </c>
      <c r="E12" s="7"/>
      <c r="F12" s="10"/>
    </row>
    <row r="13" spans="1:6">
      <c r="A13" s="83" t="s">
        <v>4</v>
      </c>
      <c r="B13" s="103">
        <v>27.1</v>
      </c>
      <c r="C13" s="9"/>
      <c r="D13" s="2" t="s">
        <v>97</v>
      </c>
      <c r="E13" s="7"/>
      <c r="F13" s="10"/>
    </row>
    <row r="14" spans="1:6">
      <c r="A14" s="83" t="s">
        <v>3</v>
      </c>
      <c r="B14" s="103">
        <v>24.8</v>
      </c>
      <c r="C14" s="9"/>
      <c r="D14" s="2" t="s">
        <v>98</v>
      </c>
      <c r="E14" s="7"/>
      <c r="F14" s="10"/>
    </row>
    <row r="15" spans="1:6">
      <c r="A15" s="119" t="s">
        <v>2</v>
      </c>
      <c r="B15" s="120">
        <v>20.7</v>
      </c>
      <c r="C15" s="9"/>
      <c r="D15" s="9"/>
      <c r="E15" s="7"/>
      <c r="F15" s="10"/>
    </row>
    <row r="16" spans="1:6">
      <c r="A16" s="83" t="s">
        <v>1</v>
      </c>
      <c r="B16" s="103">
        <v>21.3</v>
      </c>
      <c r="C16" s="9"/>
      <c r="D16" s="9"/>
      <c r="E16" s="7"/>
      <c r="F16" s="10"/>
    </row>
    <row r="17" spans="1:6">
      <c r="A17" s="83" t="s">
        <v>6</v>
      </c>
      <c r="B17" s="103">
        <v>21.5</v>
      </c>
      <c r="C17" s="9"/>
      <c r="D17" s="9"/>
      <c r="E17" s="7"/>
      <c r="F17" s="10"/>
    </row>
    <row r="18" spans="1:6" ht="13.5" thickBot="1">
      <c r="A18" s="7"/>
      <c r="B18" s="16"/>
      <c r="C18" s="9"/>
      <c r="D18" s="9"/>
      <c r="E18" s="7"/>
      <c r="F18" s="10"/>
    </row>
    <row r="19" spans="1:6" ht="13.5" thickBot="1">
      <c r="A19" s="123" t="s">
        <v>56</v>
      </c>
      <c r="B19" s="124"/>
      <c r="C19" s="28"/>
      <c r="D19" s="29"/>
    </row>
    <row r="20" spans="1:6" ht="39" customHeight="1" thickBot="1">
      <c r="A20" s="125"/>
      <c r="B20" s="126"/>
      <c r="C20" s="30"/>
      <c r="D20" s="31"/>
    </row>
    <row r="21" spans="1:6" ht="17.25" customHeight="1">
      <c r="A21" s="81" t="s">
        <v>57</v>
      </c>
      <c r="B21" s="104">
        <v>30.6</v>
      </c>
      <c r="C21" s="17"/>
      <c r="D21" s="17"/>
    </row>
    <row r="22" spans="1:6" ht="21" customHeight="1" thickBot="1">
      <c r="A22" s="18"/>
      <c r="B22" s="18"/>
      <c r="C22" s="17"/>
      <c r="D22" s="17"/>
    </row>
    <row r="23" spans="1:6" ht="49.5" customHeight="1" thickBot="1">
      <c r="A23" s="123" t="s">
        <v>65</v>
      </c>
      <c r="B23" s="124"/>
      <c r="C23" s="30"/>
      <c r="D23" s="31"/>
    </row>
    <row r="24" spans="1:6">
      <c r="A24" s="81" t="s">
        <v>72</v>
      </c>
      <c r="B24" s="103">
        <v>36.9</v>
      </c>
      <c r="C24" s="69" t="s">
        <v>87</v>
      </c>
      <c r="D24" s="2" t="s">
        <v>99</v>
      </c>
    </row>
    <row r="25" spans="1:6">
      <c r="A25" s="84" t="s">
        <v>73</v>
      </c>
      <c r="B25" s="103">
        <v>33.1</v>
      </c>
      <c r="C25" s="27"/>
      <c r="D25" s="2" t="s">
        <v>100</v>
      </c>
    </row>
    <row r="26" spans="1:6">
      <c r="A26" s="84" t="s">
        <v>74</v>
      </c>
      <c r="B26" s="103">
        <v>39.4</v>
      </c>
      <c r="C26" s="26"/>
      <c r="D26" s="2" t="s">
        <v>101</v>
      </c>
    </row>
    <row r="27" spans="1:6">
      <c r="A27" s="84" t="s">
        <v>75</v>
      </c>
      <c r="B27" s="103">
        <v>38.6</v>
      </c>
      <c r="D27" s="2" t="s">
        <v>102</v>
      </c>
    </row>
    <row r="28" spans="1:6">
      <c r="A28" s="84" t="s">
        <v>76</v>
      </c>
      <c r="B28" s="103">
        <v>29.2</v>
      </c>
      <c r="C28" s="17"/>
      <c r="D28" s="2" t="s">
        <v>103</v>
      </c>
    </row>
    <row r="29" spans="1:6">
      <c r="A29" s="84" t="s">
        <v>77</v>
      </c>
      <c r="B29" s="94">
        <v>24.6</v>
      </c>
      <c r="C29" s="17"/>
      <c r="D29" s="2" t="s">
        <v>104</v>
      </c>
    </row>
    <row r="30" spans="1:6">
      <c r="A30" s="84" t="s">
        <v>78</v>
      </c>
      <c r="B30" s="103">
        <v>27.3</v>
      </c>
      <c r="C30" s="17"/>
      <c r="D30" s="2" t="s">
        <v>105</v>
      </c>
    </row>
    <row r="31" spans="1:6">
      <c r="A31" s="84" t="s">
        <v>79</v>
      </c>
      <c r="B31" s="103">
        <v>37.6</v>
      </c>
      <c r="C31" s="17"/>
      <c r="D31" s="17"/>
    </row>
    <row r="32" spans="1:6">
      <c r="A32" s="84" t="s">
        <v>80</v>
      </c>
      <c r="B32" s="103">
        <v>34.799999999999997</v>
      </c>
      <c r="C32" s="17"/>
      <c r="D32" s="17"/>
    </row>
    <row r="33" spans="1:4">
      <c r="A33" s="84" t="s">
        <v>81</v>
      </c>
      <c r="B33" s="103">
        <v>36</v>
      </c>
      <c r="C33" s="17"/>
      <c r="D33" s="17"/>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c r="A1" s="129" t="s">
        <v>50</v>
      </c>
      <c r="B1" s="130"/>
      <c r="C1" s="130"/>
      <c r="D1" s="130"/>
      <c r="E1" s="130"/>
      <c r="F1" s="131"/>
    </row>
    <row r="2" spans="1:7" ht="14.25" customHeight="1" thickBot="1">
      <c r="A2" s="37"/>
      <c r="B2" s="5"/>
      <c r="C2" s="5"/>
      <c r="D2" s="5"/>
      <c r="E2" s="5"/>
      <c r="F2" s="5"/>
    </row>
    <row r="3" spans="1:7" ht="15" customHeight="1">
      <c r="A3" s="127" t="str">
        <f>'Service Metrics (items 1-2)'!A3</f>
        <v>Railroad: Union Pacific</v>
      </c>
      <c r="B3" s="132" t="str">
        <f>'Service Metrics (items 1-2)'!B3</f>
        <v>Year: 2018</v>
      </c>
      <c r="C3" s="132" t="s">
        <v>59</v>
      </c>
      <c r="D3" s="38" t="s">
        <v>51</v>
      </c>
      <c r="E3" s="21">
        <f>'Service Metrics (items 1-2)'!E3</f>
        <v>43183</v>
      </c>
      <c r="F3" s="5"/>
    </row>
    <row r="4" spans="1:7" ht="15.75" customHeight="1" thickBot="1">
      <c r="A4" s="128"/>
      <c r="B4" s="137"/>
      <c r="C4" s="137"/>
      <c r="D4" s="39" t="s">
        <v>60</v>
      </c>
      <c r="E4" s="40">
        <f>'Service Metrics (items 1-2)'!E4</f>
        <v>43189</v>
      </c>
    </row>
    <row r="5" spans="1:7" ht="28.5" customHeight="1" thickBot="1">
      <c r="A5" s="123" t="s">
        <v>68</v>
      </c>
      <c r="B5" s="124"/>
      <c r="C5" s="24"/>
    </row>
    <row r="6" spans="1:7" ht="12.75" customHeight="1">
      <c r="A6" s="32" t="s">
        <v>8</v>
      </c>
      <c r="B6" s="114">
        <v>22982</v>
      </c>
      <c r="D6" s="86" t="s">
        <v>87</v>
      </c>
    </row>
    <row r="7" spans="1:7" ht="12.75" customHeight="1">
      <c r="A7" s="33" t="s">
        <v>9</v>
      </c>
      <c r="B7" s="115">
        <v>116833</v>
      </c>
      <c r="C7" s="70"/>
      <c r="D7" s="2"/>
    </row>
    <row r="8" spans="1:7" ht="12.75" customHeight="1">
      <c r="A8" s="33" t="s">
        <v>10</v>
      </c>
      <c r="B8" s="115">
        <v>11899</v>
      </c>
      <c r="C8" s="71"/>
      <c r="D8" s="2"/>
    </row>
    <row r="9" spans="1:7" ht="12.75" customHeight="1">
      <c r="A9" s="33" t="s">
        <v>0</v>
      </c>
      <c r="B9" s="115">
        <v>14893</v>
      </c>
      <c r="C9" s="71"/>
      <c r="G9" s="41"/>
    </row>
    <row r="10" spans="1:7" ht="12.75" customHeight="1">
      <c r="A10" s="33" t="s">
        <v>11</v>
      </c>
      <c r="B10" s="115">
        <v>13420</v>
      </c>
      <c r="C10" s="71"/>
      <c r="G10" s="42"/>
    </row>
    <row r="11" spans="1:7" ht="12.75" customHeight="1">
      <c r="A11" s="33" t="s">
        <v>19</v>
      </c>
      <c r="B11" s="115">
        <v>38300</v>
      </c>
      <c r="C11" s="71"/>
    </row>
    <row r="12" spans="1:7" ht="12.75" customHeight="1">
      <c r="A12" s="33" t="s">
        <v>12</v>
      </c>
      <c r="B12" s="115">
        <v>74344</v>
      </c>
      <c r="C12" s="71"/>
    </row>
    <row r="13" spans="1:7" ht="12.75" customHeight="1">
      <c r="A13" s="33" t="s">
        <v>13</v>
      </c>
      <c r="B13" s="115">
        <v>14536</v>
      </c>
      <c r="C13" s="71"/>
    </row>
    <row r="14" spans="1:7" ht="12.75" customHeight="1">
      <c r="A14" s="33" t="s">
        <v>14</v>
      </c>
      <c r="B14" s="115">
        <f>SUM(B6:B13)</f>
        <v>307207</v>
      </c>
      <c r="C14" s="71"/>
    </row>
    <row r="15" spans="1:7" ht="13.5" thickBot="1">
      <c r="A15" s="7"/>
      <c r="B15" s="16"/>
      <c r="C15" s="72"/>
      <c r="D15" s="7"/>
      <c r="E15" s="7"/>
      <c r="F15" s="10"/>
      <c r="G15" s="34"/>
    </row>
    <row r="16" spans="1:7" ht="26.25" customHeight="1" thickBot="1">
      <c r="A16" s="123" t="s">
        <v>58</v>
      </c>
      <c r="B16" s="124"/>
      <c r="C16" s="73"/>
      <c r="D16" s="29"/>
    </row>
    <row r="17" spans="1:8">
      <c r="A17" s="116" t="s">
        <v>15</v>
      </c>
      <c r="B17" s="117">
        <v>20.5</v>
      </c>
      <c r="D17" s="86" t="s">
        <v>87</v>
      </c>
    </row>
    <row r="18" spans="1:8">
      <c r="A18" s="118" t="s">
        <v>16</v>
      </c>
      <c r="B18" s="117">
        <v>5.3</v>
      </c>
      <c r="C18" s="27"/>
      <c r="D18" s="2"/>
    </row>
    <row r="19" spans="1:8">
      <c r="A19" s="118" t="s">
        <v>17</v>
      </c>
      <c r="B19" s="117">
        <v>19.8</v>
      </c>
      <c r="C19" s="27"/>
      <c r="D19" s="2"/>
    </row>
    <row r="20" spans="1:8">
      <c r="A20" s="118" t="s">
        <v>22</v>
      </c>
      <c r="B20" s="117">
        <v>29.7</v>
      </c>
      <c r="C20" s="17"/>
      <c r="D20" s="2"/>
    </row>
    <row r="21" spans="1:8">
      <c r="A21" s="118" t="s">
        <v>18</v>
      </c>
      <c r="B21" s="117">
        <v>23.9</v>
      </c>
      <c r="C21" s="17"/>
      <c r="D21" s="17"/>
    </row>
    <row r="22" spans="1:8">
      <c r="A22" s="118" t="s">
        <v>52</v>
      </c>
      <c r="B22" s="117">
        <v>18.5</v>
      </c>
      <c r="C22" s="17"/>
      <c r="D22" s="17"/>
    </row>
    <row r="23" spans="1:8" ht="13.5" thickBot="1">
      <c r="A23" s="7"/>
      <c r="B23" s="16"/>
      <c r="C23" s="7"/>
      <c r="D23" s="7"/>
      <c r="E23" s="7"/>
      <c r="F23" s="10"/>
      <c r="G23" s="34"/>
    </row>
    <row r="24" spans="1:8" ht="26.25" customHeight="1" thickBot="1">
      <c r="A24" s="123" t="s">
        <v>119</v>
      </c>
      <c r="B24" s="140"/>
      <c r="C24" s="140"/>
      <c r="D24" s="140"/>
      <c r="E24" s="140"/>
      <c r="F24" s="124"/>
      <c r="G24" s="76"/>
      <c r="H24" s="30"/>
    </row>
    <row r="25" spans="1:8" ht="13.5" thickBot="1">
      <c r="A25" s="132" t="s">
        <v>53</v>
      </c>
      <c r="B25" s="144" t="s">
        <v>66</v>
      </c>
      <c r="C25" s="145"/>
      <c r="D25" s="145"/>
      <c r="E25" s="145"/>
      <c r="F25" s="146"/>
      <c r="G25" s="76"/>
      <c r="H25" s="30"/>
    </row>
    <row r="26" spans="1:8" ht="13.5" thickBot="1">
      <c r="A26" s="136"/>
      <c r="B26" s="132" t="s">
        <v>21</v>
      </c>
      <c r="C26" s="138" t="s">
        <v>109</v>
      </c>
      <c r="D26" s="140" t="s">
        <v>13</v>
      </c>
      <c r="E26" s="124"/>
      <c r="F26" s="147" t="s">
        <v>14</v>
      </c>
    </row>
    <row r="27" spans="1:8" ht="13.5" thickBot="1">
      <c r="A27" s="137"/>
      <c r="B27" s="137"/>
      <c r="C27" s="139"/>
      <c r="D27" s="43" t="s">
        <v>70</v>
      </c>
      <c r="E27" s="44" t="s">
        <v>71</v>
      </c>
      <c r="F27" s="148"/>
    </row>
    <row r="28" spans="1:8">
      <c r="A28" s="8" t="s">
        <v>0</v>
      </c>
      <c r="B28" s="122">
        <v>1</v>
      </c>
      <c r="C28" s="122">
        <v>1</v>
      </c>
      <c r="D28" s="122">
        <v>4</v>
      </c>
      <c r="E28" s="141" t="s">
        <v>94</v>
      </c>
      <c r="F28" s="68">
        <f>SUM(B28:D28)</f>
        <v>6</v>
      </c>
    </row>
    <row r="29" spans="1:8">
      <c r="A29" s="11" t="s">
        <v>5</v>
      </c>
      <c r="B29" s="122">
        <v>2</v>
      </c>
      <c r="C29" s="122">
        <v>1</v>
      </c>
      <c r="D29" s="122">
        <v>8</v>
      </c>
      <c r="E29" s="142"/>
      <c r="F29" s="68">
        <f t="shared" ref="F29:F34" si="0">SUM(B29:D29)</f>
        <v>11</v>
      </c>
    </row>
    <row r="30" spans="1:8">
      <c r="A30" s="11" t="s">
        <v>4</v>
      </c>
      <c r="B30" s="122">
        <v>2</v>
      </c>
      <c r="C30" s="122">
        <v>1</v>
      </c>
      <c r="D30" s="122">
        <v>9</v>
      </c>
      <c r="E30" s="142"/>
      <c r="F30" s="68">
        <f t="shared" si="0"/>
        <v>12</v>
      </c>
    </row>
    <row r="31" spans="1:8">
      <c r="A31" s="11" t="s">
        <v>3</v>
      </c>
      <c r="B31" s="122">
        <v>1</v>
      </c>
      <c r="C31" s="122">
        <v>1</v>
      </c>
      <c r="D31" s="122">
        <v>2</v>
      </c>
      <c r="E31" s="142"/>
      <c r="F31" s="68">
        <f t="shared" si="0"/>
        <v>4</v>
      </c>
    </row>
    <row r="32" spans="1:8">
      <c r="A32" s="11" t="s">
        <v>2</v>
      </c>
      <c r="B32" s="122">
        <v>0</v>
      </c>
      <c r="C32" s="122">
        <v>0</v>
      </c>
      <c r="D32" s="122">
        <v>1</v>
      </c>
      <c r="E32" s="142"/>
      <c r="F32" s="68">
        <f t="shared" si="0"/>
        <v>1</v>
      </c>
    </row>
    <row r="33" spans="1:7">
      <c r="A33" s="11" t="s">
        <v>1</v>
      </c>
      <c r="B33" s="122">
        <v>0</v>
      </c>
      <c r="C33" s="122">
        <v>1</v>
      </c>
      <c r="D33" s="122">
        <v>1</v>
      </c>
      <c r="E33" s="142"/>
      <c r="F33" s="68">
        <f t="shared" si="0"/>
        <v>2</v>
      </c>
    </row>
    <row r="34" spans="1:7">
      <c r="A34" s="11" t="s">
        <v>20</v>
      </c>
      <c r="B34" s="122">
        <v>4</v>
      </c>
      <c r="C34" s="122">
        <v>6</v>
      </c>
      <c r="D34" s="122">
        <v>15</v>
      </c>
      <c r="E34" s="142"/>
      <c r="F34" s="68">
        <f t="shared" si="0"/>
        <v>25</v>
      </c>
    </row>
    <row r="35" spans="1:7">
      <c r="A35" s="11" t="s">
        <v>6</v>
      </c>
      <c r="B35" s="122">
        <v>9</v>
      </c>
      <c r="C35" s="122">
        <v>7</v>
      </c>
      <c r="D35" s="122">
        <v>56</v>
      </c>
      <c r="E35" s="142"/>
      <c r="F35" s="68">
        <f>SUM(B35:D35)</f>
        <v>72</v>
      </c>
    </row>
    <row r="36" spans="1:7">
      <c r="A36" s="11" t="s">
        <v>14</v>
      </c>
      <c r="B36" s="67">
        <f>SUM(B28:B35)</f>
        <v>19</v>
      </c>
      <c r="C36" s="67">
        <f>SUM(C28:C35)</f>
        <v>18</v>
      </c>
      <c r="D36" s="67">
        <f>SUM(D28:D35)</f>
        <v>96</v>
      </c>
      <c r="E36" s="143"/>
      <c r="F36" s="67">
        <f>SUM(F28:F35)</f>
        <v>133</v>
      </c>
    </row>
    <row r="37" spans="1:7">
      <c r="A37" s="26"/>
      <c r="B37" s="12"/>
      <c r="C37" s="9"/>
      <c r="D37" s="9"/>
      <c r="E37" s="7"/>
      <c r="F37" s="10"/>
      <c r="G37" s="34"/>
    </row>
    <row r="38" spans="1:7">
      <c r="A38" s="2" t="s">
        <v>87</v>
      </c>
      <c r="B38" s="2" t="s">
        <v>120</v>
      </c>
      <c r="C38" s="13"/>
      <c r="D38" s="13"/>
      <c r="E38" s="14"/>
      <c r="F38" s="15"/>
      <c r="G38" s="34"/>
    </row>
    <row r="39" spans="1:7" ht="13.5" thickBot="1">
      <c r="A39" s="7"/>
      <c r="B39" s="16"/>
      <c r="C39" s="7"/>
      <c r="D39" s="7"/>
      <c r="E39" s="7"/>
      <c r="F39" s="10"/>
      <c r="G39" s="34"/>
    </row>
    <row r="40" spans="1:7" ht="26.25" customHeight="1" thickBot="1">
      <c r="A40" s="123" t="s">
        <v>121</v>
      </c>
      <c r="B40" s="140"/>
      <c r="C40" s="124"/>
      <c r="D40" s="80" t="s">
        <v>87</v>
      </c>
      <c r="E40" s="69"/>
    </row>
    <row r="41" spans="1:7" ht="33.75" customHeight="1" thickBot="1">
      <c r="A41" s="35"/>
      <c r="B41" s="134" t="s">
        <v>108</v>
      </c>
      <c r="C41" s="135"/>
      <c r="D41" s="76"/>
      <c r="E41" s="30"/>
    </row>
    <row r="42" spans="1:7" ht="13.5" thickBot="1">
      <c r="A42" s="36"/>
      <c r="B42" s="45" t="s">
        <v>54</v>
      </c>
      <c r="C42" s="46" t="s">
        <v>55</v>
      </c>
      <c r="D42" s="77"/>
      <c r="E42" s="29"/>
    </row>
    <row r="43" spans="1:7">
      <c r="A43" s="32" t="s">
        <v>0</v>
      </c>
      <c r="B43" s="106">
        <v>148</v>
      </c>
      <c r="C43" s="106">
        <v>46</v>
      </c>
      <c r="D43" s="78"/>
      <c r="E43" s="79"/>
    </row>
    <row r="44" spans="1:7">
      <c r="A44" s="33" t="s">
        <v>15</v>
      </c>
      <c r="B44" s="106">
        <v>233</v>
      </c>
      <c r="C44" s="106">
        <v>212</v>
      </c>
      <c r="D44" s="78"/>
      <c r="E44" s="79"/>
    </row>
    <row r="45" spans="1:7">
      <c r="A45" s="33" t="s">
        <v>16</v>
      </c>
      <c r="B45" s="106">
        <v>751</v>
      </c>
      <c r="C45" s="106">
        <v>536</v>
      </c>
      <c r="D45" s="78"/>
      <c r="E45" s="79"/>
    </row>
    <row r="46" spans="1:7">
      <c r="A46" s="33" t="s">
        <v>22</v>
      </c>
      <c r="B46" s="106">
        <v>566</v>
      </c>
      <c r="C46" s="106">
        <v>188</v>
      </c>
      <c r="D46" s="78"/>
      <c r="E46" s="79"/>
    </row>
    <row r="47" spans="1:7">
      <c r="A47" s="33" t="s">
        <v>18</v>
      </c>
      <c r="B47" s="106">
        <v>136</v>
      </c>
      <c r="C47" s="106">
        <v>135</v>
      </c>
      <c r="D47" s="78"/>
      <c r="E47" s="79"/>
    </row>
    <row r="48" spans="1:7">
      <c r="A48" s="33" t="s">
        <v>17</v>
      </c>
      <c r="B48" s="106">
        <v>416</v>
      </c>
      <c r="C48" s="106">
        <v>207</v>
      </c>
      <c r="D48" s="78"/>
      <c r="E48" s="79"/>
    </row>
    <row r="49" spans="1:5">
      <c r="A49" s="33" t="s">
        <v>107</v>
      </c>
      <c r="B49" s="106">
        <v>102</v>
      </c>
      <c r="C49" s="106">
        <v>135</v>
      </c>
      <c r="D49" s="78"/>
      <c r="E49" s="79"/>
    </row>
    <row r="50" spans="1:5">
      <c r="A50" s="33" t="s">
        <v>7</v>
      </c>
      <c r="B50" s="106">
        <v>4031</v>
      </c>
      <c r="C50" s="106">
        <v>4231</v>
      </c>
      <c r="D50" s="78"/>
      <c r="E50" s="79"/>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E1"/>
    </sheetView>
  </sheetViews>
  <sheetFormatPr defaultRowHeight="12.75"/>
  <cols>
    <col min="1" max="1" width="25.7109375" style="6" customWidth="1"/>
    <col min="2" max="4" width="50.7109375" style="6" customWidth="1"/>
    <col min="5" max="5" width="13.28515625" style="6" customWidth="1"/>
    <col min="6" max="16384" width="9.140625" style="6"/>
  </cols>
  <sheetData>
    <row r="1" spans="1:6" ht="48" customHeight="1" thickBot="1">
      <c r="A1" s="149" t="s">
        <v>50</v>
      </c>
      <c r="B1" s="150"/>
      <c r="C1" s="150"/>
      <c r="D1" s="150"/>
      <c r="E1" s="151"/>
      <c r="F1" s="63"/>
    </row>
    <row r="2" spans="1:6" ht="15.75" customHeight="1" thickBot="1"/>
    <row r="3" spans="1:6" ht="15" customHeight="1">
      <c r="A3" s="127" t="str">
        <f>'Service Metrics (items 1-2)'!A3</f>
        <v>Railroad: Union Pacific</v>
      </c>
      <c r="B3" s="132" t="str">
        <f>'Service Metrics (items 1-2)'!B3</f>
        <v>Year: 2018</v>
      </c>
      <c r="C3" s="132" t="s">
        <v>59</v>
      </c>
      <c r="D3" s="38" t="s">
        <v>51</v>
      </c>
      <c r="E3" s="21">
        <f>'Service Metrics (items 1-2)'!E3</f>
        <v>43183</v>
      </c>
    </row>
    <row r="4" spans="1:6" ht="13.5" thickBot="1">
      <c r="A4" s="128"/>
      <c r="B4" s="137"/>
      <c r="C4" s="133"/>
      <c r="D4" s="39" t="s">
        <v>60</v>
      </c>
      <c r="E4" s="40">
        <f>'Service Metrics (items 1-2)'!E4</f>
        <v>43189</v>
      </c>
    </row>
    <row r="5" spans="1:6" ht="13.5" thickBot="1">
      <c r="A5" s="29"/>
      <c r="B5" s="29"/>
      <c r="C5" s="7"/>
    </row>
    <row r="6" spans="1:6" ht="125.25" customHeight="1" thickBot="1">
      <c r="A6" s="152" t="s">
        <v>93</v>
      </c>
      <c r="B6" s="153"/>
      <c r="C6" s="153"/>
      <c r="D6" s="154"/>
    </row>
    <row r="7" spans="1:6" ht="13.5" thickBot="1"/>
    <row r="8" spans="1:6" ht="57" customHeight="1" thickBot="1">
      <c r="A8" s="59" t="s">
        <v>47</v>
      </c>
      <c r="B8" s="59" t="s">
        <v>61</v>
      </c>
      <c r="C8" s="44" t="s">
        <v>62</v>
      </c>
      <c r="D8" s="44" t="s">
        <v>63</v>
      </c>
      <c r="E8" s="30"/>
    </row>
    <row r="9" spans="1:6">
      <c r="A9" s="56" t="s">
        <v>23</v>
      </c>
      <c r="B9" s="3">
        <v>34</v>
      </c>
      <c r="C9" s="3">
        <v>0</v>
      </c>
      <c r="D9" s="3">
        <v>34</v>
      </c>
    </row>
    <row r="10" spans="1:6">
      <c r="A10" s="57" t="s">
        <v>26</v>
      </c>
      <c r="B10" s="3">
        <v>2</v>
      </c>
      <c r="C10" s="3">
        <v>0</v>
      </c>
      <c r="D10" s="3">
        <v>2</v>
      </c>
    </row>
    <row r="11" spans="1:6">
      <c r="A11" s="56" t="s">
        <v>24</v>
      </c>
      <c r="B11" s="3">
        <v>7</v>
      </c>
      <c r="C11" s="3">
        <v>0</v>
      </c>
      <c r="D11" s="3">
        <v>7</v>
      </c>
    </row>
    <row r="12" spans="1:6">
      <c r="A12" s="57" t="s">
        <v>25</v>
      </c>
      <c r="B12" s="3">
        <v>304</v>
      </c>
      <c r="C12" s="3">
        <v>218</v>
      </c>
      <c r="D12" s="3">
        <v>86</v>
      </c>
    </row>
    <row r="13" spans="1:6">
      <c r="A13" s="56" t="s">
        <v>27</v>
      </c>
      <c r="B13" s="3">
        <v>1078</v>
      </c>
      <c r="C13" s="3">
        <v>505</v>
      </c>
      <c r="D13" s="3">
        <v>573</v>
      </c>
    </row>
    <row r="14" spans="1:6">
      <c r="A14" s="57" t="s">
        <v>28</v>
      </c>
      <c r="B14" s="3">
        <v>203</v>
      </c>
      <c r="C14" s="3">
        <v>110</v>
      </c>
      <c r="D14" s="3">
        <v>93</v>
      </c>
    </row>
    <row r="15" spans="1:6">
      <c r="A15" s="56" t="s">
        <v>29</v>
      </c>
      <c r="B15" s="3">
        <v>395</v>
      </c>
      <c r="C15" s="3">
        <v>328</v>
      </c>
      <c r="D15" s="3">
        <v>67</v>
      </c>
    </row>
    <row r="16" spans="1:6">
      <c r="A16" s="57" t="s">
        <v>30</v>
      </c>
      <c r="B16" s="3">
        <v>1620</v>
      </c>
      <c r="C16" s="3">
        <v>1072</v>
      </c>
      <c r="D16" s="3">
        <v>548</v>
      </c>
    </row>
    <row r="17" spans="1:4">
      <c r="A17" s="56" t="s">
        <v>31</v>
      </c>
      <c r="B17" s="3">
        <v>0</v>
      </c>
      <c r="C17" s="3">
        <v>0</v>
      </c>
      <c r="D17" s="3">
        <v>0</v>
      </c>
    </row>
    <row r="18" spans="1:4">
      <c r="A18" s="57" t="s">
        <v>32</v>
      </c>
      <c r="B18" s="3">
        <v>201</v>
      </c>
      <c r="C18" s="3">
        <v>0</v>
      </c>
      <c r="D18" s="3">
        <v>201</v>
      </c>
    </row>
    <row r="19" spans="1:4">
      <c r="A19" s="56" t="s">
        <v>33</v>
      </c>
      <c r="B19" s="3">
        <v>134</v>
      </c>
      <c r="C19" s="3">
        <v>109</v>
      </c>
      <c r="D19" s="3">
        <v>25</v>
      </c>
    </row>
    <row r="20" spans="1:4">
      <c r="A20" s="57" t="s">
        <v>34</v>
      </c>
      <c r="B20" s="3">
        <v>22</v>
      </c>
      <c r="C20" s="3">
        <v>0</v>
      </c>
      <c r="D20" s="3">
        <v>22</v>
      </c>
    </row>
    <row r="21" spans="1:4">
      <c r="A21" s="56" t="s">
        <v>35</v>
      </c>
      <c r="B21" s="3">
        <v>2063</v>
      </c>
      <c r="C21" s="3">
        <v>1650</v>
      </c>
      <c r="D21" s="3">
        <v>413</v>
      </c>
    </row>
    <row r="22" spans="1:4">
      <c r="A22" s="57" t="s">
        <v>36</v>
      </c>
      <c r="B22" s="3">
        <v>5</v>
      </c>
      <c r="C22" s="3">
        <v>0</v>
      </c>
      <c r="D22" s="3">
        <v>5</v>
      </c>
    </row>
    <row r="23" spans="1:4">
      <c r="A23" s="56" t="s">
        <v>37</v>
      </c>
      <c r="B23" s="3">
        <v>0</v>
      </c>
      <c r="C23" s="3">
        <v>0</v>
      </c>
      <c r="D23" s="3">
        <v>0</v>
      </c>
    </row>
    <row r="24" spans="1:4">
      <c r="A24" s="57" t="s">
        <v>38</v>
      </c>
      <c r="B24" s="3">
        <v>0</v>
      </c>
      <c r="C24" s="3">
        <v>0</v>
      </c>
      <c r="D24" s="3">
        <v>0</v>
      </c>
    </row>
    <row r="25" spans="1:4">
      <c r="A25" s="56" t="s">
        <v>39</v>
      </c>
      <c r="B25" s="3">
        <v>13</v>
      </c>
      <c r="C25" s="3">
        <v>0</v>
      </c>
      <c r="D25" s="3">
        <v>13</v>
      </c>
    </row>
    <row r="26" spans="1:4">
      <c r="A26" s="57" t="s">
        <v>40</v>
      </c>
      <c r="B26" s="3">
        <v>0</v>
      </c>
      <c r="C26" s="3">
        <v>0</v>
      </c>
      <c r="D26" s="3">
        <v>0</v>
      </c>
    </row>
    <row r="27" spans="1:4">
      <c r="A27" s="56" t="s">
        <v>41</v>
      </c>
      <c r="B27" s="3">
        <v>8</v>
      </c>
      <c r="C27" s="3">
        <v>0</v>
      </c>
      <c r="D27" s="3">
        <v>8</v>
      </c>
    </row>
    <row r="28" spans="1:4">
      <c r="A28" s="57" t="s">
        <v>42</v>
      </c>
      <c r="B28" s="3">
        <v>18</v>
      </c>
      <c r="C28" s="3">
        <v>0</v>
      </c>
      <c r="D28" s="3">
        <v>18</v>
      </c>
    </row>
    <row r="29" spans="1:4">
      <c r="A29" s="56" t="s">
        <v>43</v>
      </c>
      <c r="B29" s="3">
        <v>110</v>
      </c>
      <c r="C29" s="3">
        <v>0</v>
      </c>
      <c r="D29" s="3">
        <v>110</v>
      </c>
    </row>
    <row r="30" spans="1:4">
      <c r="A30" s="57" t="s">
        <v>44</v>
      </c>
      <c r="B30" s="3">
        <v>174</v>
      </c>
      <c r="C30" s="3">
        <v>75</v>
      </c>
      <c r="D30" s="3">
        <v>99</v>
      </c>
    </row>
    <row r="31" spans="1:4">
      <c r="A31" s="56" t="s">
        <v>45</v>
      </c>
      <c r="B31" s="3">
        <v>0</v>
      </c>
      <c r="C31" s="3">
        <v>0</v>
      </c>
      <c r="D31" s="3">
        <v>0</v>
      </c>
    </row>
    <row r="32" spans="1:4">
      <c r="A32" s="60" t="s">
        <v>14</v>
      </c>
      <c r="B32" s="61">
        <f>SUM(B9:B31)</f>
        <v>6391</v>
      </c>
      <c r="C32" s="61">
        <f>SUM(C9:C31)</f>
        <v>4067</v>
      </c>
      <c r="D32" s="61">
        <f>SUM(D9:D31)</f>
        <v>2324</v>
      </c>
    </row>
    <row r="34" spans="1:5">
      <c r="A34" s="2" t="s">
        <v>87</v>
      </c>
      <c r="B34" s="2" t="s">
        <v>88</v>
      </c>
    </row>
    <row r="35" spans="1:5">
      <c r="A35" s="27"/>
      <c r="B35" s="2" t="s">
        <v>89</v>
      </c>
    </row>
    <row r="36" spans="1:5">
      <c r="B36" s="2" t="s">
        <v>90</v>
      </c>
      <c r="C36" s="62"/>
      <c r="D36" s="62"/>
      <c r="E36" s="6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RowHeight="12.75"/>
  <cols>
    <col min="1" max="1" width="25.7109375" style="6" customWidth="1"/>
    <col min="2" max="7" width="29.7109375" style="6" customWidth="1"/>
    <col min="8" max="16384" width="9.140625" style="6"/>
  </cols>
  <sheetData>
    <row r="1" spans="1:10" ht="38.25" customHeight="1" thickBot="1">
      <c r="A1" s="149" t="s">
        <v>50</v>
      </c>
      <c r="B1" s="150"/>
      <c r="C1" s="150"/>
      <c r="D1" s="150"/>
      <c r="E1" s="150"/>
      <c r="F1" s="151"/>
      <c r="G1" s="51"/>
    </row>
    <row r="2" spans="1:10" ht="18" customHeight="1" thickBot="1">
      <c r="C2" s="49"/>
    </row>
    <row r="3" spans="1:10">
      <c r="A3" s="127" t="str">
        <f>'Service Metrics (items 1-2)'!A3</f>
        <v>Railroad: Union Pacific</v>
      </c>
      <c r="B3" s="132" t="str">
        <f>'Service Metrics (items 1-2)'!B3</f>
        <v>Year: 2018</v>
      </c>
      <c r="C3" s="132" t="s">
        <v>59</v>
      </c>
      <c r="D3" s="38" t="s">
        <v>51</v>
      </c>
      <c r="E3" s="21">
        <f>'Service Metrics (items 1-2)'!E3</f>
        <v>43183</v>
      </c>
      <c r="F3" s="28"/>
      <c r="G3" s="28"/>
    </row>
    <row r="4" spans="1:10" ht="13.5" thickBot="1">
      <c r="A4" s="128"/>
      <c r="B4" s="137"/>
      <c r="C4" s="137"/>
      <c r="D4" s="39" t="s">
        <v>60</v>
      </c>
      <c r="E4" s="40">
        <f>'Service Metrics (items 1-2)'!E4</f>
        <v>43189</v>
      </c>
      <c r="F4" s="28"/>
      <c r="G4" s="28"/>
    </row>
    <row r="5" spans="1:10" ht="13.5" thickBot="1">
      <c r="C5" s="49"/>
    </row>
    <row r="6" spans="1:10" ht="48.75" customHeight="1" thickBot="1">
      <c r="A6" s="152" t="s">
        <v>92</v>
      </c>
      <c r="B6" s="153"/>
      <c r="C6" s="153"/>
      <c r="D6" s="153"/>
      <c r="E6" s="153"/>
      <c r="F6" s="156"/>
      <c r="H6" s="7"/>
      <c r="I6" s="7"/>
      <c r="J6" s="7"/>
    </row>
    <row r="7" spans="1:10" ht="13.5" thickBot="1">
      <c r="C7" s="49"/>
      <c r="H7" s="7"/>
      <c r="I7" s="7"/>
      <c r="J7" s="7"/>
    </row>
    <row r="8" spans="1:10" ht="26.25" thickBot="1">
      <c r="A8" s="52" t="s">
        <v>47</v>
      </c>
      <c r="B8" s="53" t="s">
        <v>110</v>
      </c>
      <c r="C8" s="54" t="s">
        <v>111</v>
      </c>
      <c r="D8" s="53" t="s">
        <v>113</v>
      </c>
      <c r="E8" s="55" t="s">
        <v>112</v>
      </c>
      <c r="H8" s="111"/>
      <c r="I8" s="111"/>
      <c r="J8" s="7"/>
    </row>
    <row r="9" spans="1:10" ht="15">
      <c r="A9" s="112" t="s">
        <v>23</v>
      </c>
      <c r="B9" s="113">
        <v>31</v>
      </c>
      <c r="C9" s="113">
        <v>5</v>
      </c>
      <c r="D9" s="113">
        <v>0</v>
      </c>
      <c r="E9" s="113">
        <v>1</v>
      </c>
      <c r="F9" s="62"/>
      <c r="G9" s="34"/>
      <c r="H9" s="107"/>
      <c r="I9" s="108"/>
      <c r="J9" s="7"/>
    </row>
    <row r="10" spans="1:10" ht="15">
      <c r="A10" s="57" t="s">
        <v>26</v>
      </c>
      <c r="B10" s="65">
        <v>15</v>
      </c>
      <c r="C10" s="65">
        <v>3</v>
      </c>
      <c r="D10" s="65">
        <v>2</v>
      </c>
      <c r="E10" s="65">
        <v>2</v>
      </c>
      <c r="F10" s="62"/>
      <c r="G10" s="34"/>
      <c r="H10" s="107"/>
      <c r="I10" s="108"/>
      <c r="J10" s="7"/>
    </row>
    <row r="11" spans="1:10">
      <c r="A11" s="56" t="s">
        <v>24</v>
      </c>
      <c r="B11" s="64">
        <v>0</v>
      </c>
      <c r="C11" s="64">
        <v>0</v>
      </c>
      <c r="D11" s="64">
        <v>0</v>
      </c>
      <c r="E11" s="64">
        <v>0</v>
      </c>
      <c r="F11" s="62"/>
      <c r="G11" s="34"/>
      <c r="H11" s="109"/>
      <c r="I11" s="110"/>
      <c r="J11" s="7"/>
    </row>
    <row r="12" spans="1:10" ht="15">
      <c r="A12" s="57" t="s">
        <v>25</v>
      </c>
      <c r="B12" s="65">
        <v>126</v>
      </c>
      <c r="C12" s="65">
        <v>75</v>
      </c>
      <c r="D12" s="65">
        <v>30</v>
      </c>
      <c r="E12" s="65">
        <v>0</v>
      </c>
      <c r="F12" s="62"/>
      <c r="G12" s="34"/>
      <c r="H12" s="109"/>
      <c r="I12" s="108"/>
    </row>
    <row r="13" spans="1:10" ht="15">
      <c r="A13" s="56" t="s">
        <v>27</v>
      </c>
      <c r="B13" s="64">
        <v>246</v>
      </c>
      <c r="C13" s="64">
        <v>122</v>
      </c>
      <c r="D13" s="64">
        <v>2</v>
      </c>
      <c r="E13" s="64">
        <v>1</v>
      </c>
      <c r="F13" s="62"/>
      <c r="G13" s="34"/>
      <c r="H13" s="109"/>
      <c r="I13" s="108"/>
    </row>
    <row r="14" spans="1:10" ht="15">
      <c r="A14" s="57" t="s">
        <v>28</v>
      </c>
      <c r="B14" s="65">
        <v>18</v>
      </c>
      <c r="C14" s="65">
        <v>2</v>
      </c>
      <c r="D14" s="65">
        <v>0</v>
      </c>
      <c r="E14" s="65">
        <v>0</v>
      </c>
      <c r="F14" s="62"/>
      <c r="G14" s="34"/>
      <c r="H14" s="109"/>
      <c r="I14" s="108"/>
    </row>
    <row r="15" spans="1:10" ht="15">
      <c r="A15" s="56" t="s">
        <v>29</v>
      </c>
      <c r="B15" s="64">
        <v>124</v>
      </c>
      <c r="C15" s="64">
        <v>32</v>
      </c>
      <c r="D15" s="64">
        <v>4</v>
      </c>
      <c r="E15" s="64">
        <v>1</v>
      </c>
      <c r="F15" s="62"/>
      <c r="G15" s="34"/>
      <c r="H15" s="109"/>
      <c r="I15" s="108"/>
    </row>
    <row r="16" spans="1:10" ht="15">
      <c r="A16" s="57" t="s">
        <v>30</v>
      </c>
      <c r="B16" s="65">
        <v>410</v>
      </c>
      <c r="C16" s="65">
        <v>252</v>
      </c>
      <c r="D16" s="65">
        <v>303</v>
      </c>
      <c r="E16" s="65">
        <v>0</v>
      </c>
      <c r="F16" s="62"/>
      <c r="G16" s="34"/>
      <c r="H16" s="109"/>
      <c r="I16" s="108"/>
    </row>
    <row r="17" spans="1:9" ht="15">
      <c r="A17" s="56" t="s">
        <v>31</v>
      </c>
      <c r="B17" s="64" t="s">
        <v>161</v>
      </c>
      <c r="C17" s="64" t="s">
        <v>161</v>
      </c>
      <c r="D17" s="64" t="s">
        <v>161</v>
      </c>
      <c r="E17" s="64" t="s">
        <v>161</v>
      </c>
      <c r="F17" s="62"/>
      <c r="G17" s="34"/>
      <c r="H17" s="109"/>
      <c r="I17" s="108"/>
    </row>
    <row r="18" spans="1:9" ht="15">
      <c r="A18" s="57" t="s">
        <v>32</v>
      </c>
      <c r="B18" s="65">
        <v>74</v>
      </c>
      <c r="C18" s="65">
        <v>5</v>
      </c>
      <c r="D18" s="65">
        <v>3</v>
      </c>
      <c r="E18" s="65">
        <v>0</v>
      </c>
      <c r="F18" s="62"/>
      <c r="G18" s="34"/>
      <c r="H18" s="109"/>
      <c r="I18" s="108"/>
    </row>
    <row r="19" spans="1:9" ht="15">
      <c r="A19" s="56" t="s">
        <v>33</v>
      </c>
      <c r="B19" s="64">
        <v>75</v>
      </c>
      <c r="C19" s="64">
        <v>0</v>
      </c>
      <c r="D19" s="64">
        <v>75</v>
      </c>
      <c r="E19" s="64">
        <v>0</v>
      </c>
      <c r="F19" s="62"/>
      <c r="G19" s="34"/>
      <c r="H19" s="109"/>
      <c r="I19" s="108"/>
    </row>
    <row r="20" spans="1:9" ht="15">
      <c r="A20" s="57" t="s">
        <v>34</v>
      </c>
      <c r="B20" s="65">
        <v>37</v>
      </c>
      <c r="C20" s="65">
        <v>16</v>
      </c>
      <c r="D20" s="65">
        <v>4</v>
      </c>
      <c r="E20" s="65">
        <v>0</v>
      </c>
      <c r="F20" s="62"/>
      <c r="G20" s="34"/>
      <c r="H20" s="109"/>
      <c r="I20" s="108"/>
    </row>
    <row r="21" spans="1:9">
      <c r="A21" s="56" t="s">
        <v>35</v>
      </c>
      <c r="B21" s="64">
        <v>394</v>
      </c>
      <c r="C21" s="64">
        <v>142</v>
      </c>
      <c r="D21" s="64">
        <v>125</v>
      </c>
      <c r="E21" s="64">
        <v>0</v>
      </c>
      <c r="F21" s="62"/>
      <c r="G21" s="34"/>
      <c r="H21" s="109"/>
      <c r="I21" s="110"/>
    </row>
    <row r="22" spans="1:9">
      <c r="A22" s="57" t="s">
        <v>36</v>
      </c>
      <c r="B22" s="65">
        <v>0</v>
      </c>
      <c r="C22" s="65">
        <v>0</v>
      </c>
      <c r="D22" s="65">
        <v>0</v>
      </c>
      <c r="E22" s="65">
        <v>0</v>
      </c>
      <c r="F22" s="62"/>
      <c r="G22" s="34"/>
      <c r="H22" s="109"/>
      <c r="I22" s="110"/>
    </row>
    <row r="23" spans="1:9" ht="15">
      <c r="A23" s="56" t="s">
        <v>37</v>
      </c>
      <c r="B23" s="64">
        <v>0</v>
      </c>
      <c r="C23" s="64">
        <v>0</v>
      </c>
      <c r="D23" s="64">
        <v>0</v>
      </c>
      <c r="E23" s="64">
        <v>0</v>
      </c>
      <c r="F23" s="62"/>
      <c r="G23" s="34"/>
      <c r="H23" s="109"/>
      <c r="I23" s="108"/>
    </row>
    <row r="24" spans="1:9" ht="15">
      <c r="A24" s="57" t="s">
        <v>38</v>
      </c>
      <c r="B24" s="65">
        <v>110</v>
      </c>
      <c r="C24" s="65">
        <v>1</v>
      </c>
      <c r="D24" s="65">
        <v>0</v>
      </c>
      <c r="E24" s="65">
        <v>0</v>
      </c>
      <c r="F24" s="62"/>
      <c r="G24" s="34"/>
      <c r="H24" s="109"/>
      <c r="I24" s="108"/>
    </row>
    <row r="25" spans="1:9" ht="15">
      <c r="A25" s="56" t="s">
        <v>39</v>
      </c>
      <c r="B25" s="64">
        <v>20</v>
      </c>
      <c r="C25" s="64">
        <v>12</v>
      </c>
      <c r="D25" s="64">
        <v>0</v>
      </c>
      <c r="E25" s="64">
        <v>0</v>
      </c>
      <c r="F25" s="62"/>
      <c r="G25" s="34"/>
      <c r="H25" s="109"/>
      <c r="I25" s="108"/>
    </row>
    <row r="26" spans="1:9" ht="15">
      <c r="A26" s="57" t="s">
        <v>40</v>
      </c>
      <c r="B26" s="65" t="s">
        <v>161</v>
      </c>
      <c r="C26" s="65" t="s">
        <v>161</v>
      </c>
      <c r="D26" s="65" t="s">
        <v>161</v>
      </c>
      <c r="E26" s="65" t="s">
        <v>161</v>
      </c>
      <c r="F26" s="62"/>
      <c r="G26" s="34"/>
      <c r="H26" s="109"/>
      <c r="I26" s="108"/>
    </row>
    <row r="27" spans="1:9" ht="15">
      <c r="A27" s="56" t="s">
        <v>41</v>
      </c>
      <c r="B27" s="64">
        <v>2</v>
      </c>
      <c r="C27" s="64">
        <v>8</v>
      </c>
      <c r="D27" s="64">
        <v>0</v>
      </c>
      <c r="E27" s="64">
        <v>0</v>
      </c>
      <c r="F27" s="62"/>
      <c r="G27" s="34"/>
      <c r="H27" s="109"/>
      <c r="I27" s="108"/>
    </row>
    <row r="28" spans="1:9" ht="15">
      <c r="A28" s="57" t="s">
        <v>42</v>
      </c>
      <c r="B28" s="65">
        <v>79</v>
      </c>
      <c r="C28" s="65">
        <v>3</v>
      </c>
      <c r="D28" s="65">
        <v>5</v>
      </c>
      <c r="E28" s="65">
        <v>0</v>
      </c>
      <c r="F28" s="62"/>
      <c r="G28" s="34"/>
      <c r="H28" s="109"/>
      <c r="I28" s="108"/>
    </row>
    <row r="29" spans="1:9" ht="15">
      <c r="A29" s="56" t="s">
        <v>43</v>
      </c>
      <c r="B29" s="64">
        <v>0</v>
      </c>
      <c r="C29" s="64">
        <v>1</v>
      </c>
      <c r="D29" s="64">
        <v>1</v>
      </c>
      <c r="E29" s="64">
        <v>1</v>
      </c>
      <c r="F29" s="62"/>
      <c r="G29" s="34"/>
      <c r="H29" s="109"/>
      <c r="I29" s="108"/>
    </row>
    <row r="30" spans="1:9">
      <c r="A30" s="57" t="s">
        <v>44</v>
      </c>
      <c r="B30" s="65">
        <v>0</v>
      </c>
      <c r="C30" s="65">
        <v>14</v>
      </c>
      <c r="D30" s="65">
        <v>22</v>
      </c>
      <c r="E30" s="65">
        <v>0</v>
      </c>
      <c r="F30" s="62"/>
      <c r="G30" s="34"/>
      <c r="H30" s="34"/>
      <c r="I30" s="34"/>
    </row>
    <row r="31" spans="1:9">
      <c r="A31" s="56" t="s">
        <v>45</v>
      </c>
      <c r="B31" s="64">
        <v>0</v>
      </c>
      <c r="C31" s="64">
        <v>0</v>
      </c>
      <c r="D31" s="64">
        <v>0</v>
      </c>
      <c r="E31" s="64">
        <v>0</v>
      </c>
      <c r="F31" s="62"/>
      <c r="G31" s="34"/>
      <c r="H31" s="34"/>
      <c r="I31" s="34"/>
    </row>
    <row r="32" spans="1:9">
      <c r="A32" s="58" t="s">
        <v>46</v>
      </c>
      <c r="B32" s="66">
        <f>SUM(B9:B31)</f>
        <v>1761</v>
      </c>
      <c r="C32" s="66">
        <f t="shared" ref="C32:E32" si="0">SUM(C9:C31)</f>
        <v>693</v>
      </c>
      <c r="D32" s="66">
        <f t="shared" si="0"/>
        <v>576</v>
      </c>
      <c r="E32" s="66">
        <f t="shared" si="0"/>
        <v>6</v>
      </c>
      <c r="F32" s="34"/>
      <c r="G32" s="34"/>
      <c r="H32" s="34"/>
      <c r="I32" s="34"/>
    </row>
    <row r="33" spans="1:7">
      <c r="A33" s="74" t="s">
        <v>106</v>
      </c>
      <c r="B33" s="34"/>
      <c r="C33" s="47"/>
      <c r="D33" s="34"/>
      <c r="E33" s="34"/>
      <c r="F33" s="34"/>
      <c r="G33" s="34"/>
    </row>
    <row r="34" spans="1:7">
      <c r="A34" s="2" t="s">
        <v>87</v>
      </c>
      <c r="B34" s="155" t="s">
        <v>133</v>
      </c>
      <c r="C34" s="155"/>
      <c r="D34" s="155"/>
      <c r="E34" s="155"/>
      <c r="F34" s="155"/>
      <c r="G34" s="34"/>
    </row>
    <row r="35" spans="1:7">
      <c r="A35" s="27"/>
      <c r="B35" s="155"/>
      <c r="C35" s="155"/>
      <c r="D35" s="155"/>
      <c r="E35" s="155"/>
      <c r="F35" s="155"/>
      <c r="G35" s="34"/>
    </row>
    <row r="36" spans="1:7">
      <c r="B36" s="155"/>
      <c r="C36" s="155"/>
      <c r="D36" s="155"/>
      <c r="E36" s="155"/>
      <c r="F36" s="155"/>
      <c r="G36" s="34"/>
    </row>
    <row r="37" spans="1:7">
      <c r="A37" s="34"/>
      <c r="B37" s="155"/>
      <c r="C37" s="155"/>
      <c r="D37" s="155"/>
      <c r="E37" s="155"/>
      <c r="F37" s="155"/>
      <c r="G37" s="34"/>
    </row>
    <row r="38" spans="1:7">
      <c r="B38" s="155"/>
      <c r="C38" s="155"/>
      <c r="D38" s="155"/>
      <c r="E38" s="155"/>
      <c r="F38" s="155"/>
    </row>
    <row r="39" spans="1:7">
      <c r="B39" s="155"/>
      <c r="C39" s="155"/>
      <c r="D39" s="155"/>
      <c r="E39" s="155"/>
      <c r="F39" s="155"/>
    </row>
    <row r="40" spans="1:7">
      <c r="B40" s="155"/>
      <c r="C40" s="155"/>
      <c r="D40" s="155"/>
      <c r="E40" s="155"/>
      <c r="F40" s="155"/>
    </row>
    <row r="41" spans="1:7">
      <c r="B41" s="155"/>
      <c r="C41" s="155"/>
      <c r="D41" s="155"/>
      <c r="E41" s="155"/>
      <c r="F41" s="155"/>
    </row>
    <row r="42" spans="1:7">
      <c r="B42" s="155"/>
      <c r="C42" s="155"/>
      <c r="D42" s="155"/>
      <c r="E42" s="155"/>
      <c r="F42" s="155"/>
    </row>
    <row r="43" spans="1:7">
      <c r="B43" s="155"/>
      <c r="C43" s="155"/>
      <c r="D43" s="155"/>
      <c r="E43" s="155"/>
      <c r="F43" s="155"/>
    </row>
    <row r="44" spans="1:7">
      <c r="B44" s="155"/>
      <c r="C44" s="155"/>
      <c r="D44" s="155"/>
      <c r="E44" s="155"/>
      <c r="F44" s="155"/>
    </row>
    <row r="45" spans="1:7">
      <c r="B45" s="155"/>
      <c r="C45" s="155"/>
      <c r="D45" s="155"/>
      <c r="E45" s="155"/>
      <c r="F45" s="155"/>
    </row>
    <row r="46" spans="1:7">
      <c r="B46" s="155"/>
      <c r="C46" s="155"/>
      <c r="D46" s="155"/>
      <c r="E46" s="155"/>
      <c r="F46" s="155"/>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RowHeight="12.75"/>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c r="A1" s="149" t="s">
        <v>50</v>
      </c>
      <c r="B1" s="150"/>
      <c r="C1" s="150"/>
      <c r="D1" s="150"/>
      <c r="E1" s="150"/>
      <c r="F1" s="150"/>
      <c r="G1" s="151"/>
    </row>
    <row r="2" spans="1:7" ht="16.5" customHeight="1" thickBot="1"/>
    <row r="3" spans="1:7">
      <c r="A3" s="127" t="str">
        <f>'Service Metrics (items 1-2)'!A3</f>
        <v>Railroad: Union Pacific</v>
      </c>
      <c r="B3" s="132" t="str">
        <f>'Service Metrics (items 1-2)'!B3</f>
        <v>Year: 2018</v>
      </c>
      <c r="C3" s="132" t="s">
        <v>59</v>
      </c>
      <c r="D3" s="38" t="s">
        <v>51</v>
      </c>
      <c r="E3" s="21">
        <f>'Service Metrics (items 1-2)'!E3</f>
        <v>43183</v>
      </c>
      <c r="F3" s="28"/>
    </row>
    <row r="4" spans="1:7" ht="13.5" thickBot="1">
      <c r="A4" s="128"/>
      <c r="B4" s="137"/>
      <c r="C4" s="137"/>
      <c r="D4" s="39" t="s">
        <v>60</v>
      </c>
      <c r="E4" s="40">
        <f>'Service Metrics (items 1-2)'!E4</f>
        <v>43189</v>
      </c>
      <c r="F4" s="28"/>
    </row>
    <row r="5" spans="1:7" ht="13.5" thickBot="1"/>
    <row r="6" spans="1:7" ht="36.75" customHeight="1" thickBot="1">
      <c r="A6" s="123" t="s">
        <v>114</v>
      </c>
      <c r="B6" s="140"/>
      <c r="C6" s="124"/>
    </row>
    <row r="7" spans="1:7" ht="57.75" customHeight="1" thickBot="1">
      <c r="A7" s="50" t="s">
        <v>67</v>
      </c>
      <c r="B7" s="75" t="s">
        <v>116</v>
      </c>
      <c r="C7" s="55" t="s">
        <v>115</v>
      </c>
      <c r="D7" s="95" t="s">
        <v>87</v>
      </c>
      <c r="E7" s="155" t="s">
        <v>158</v>
      </c>
      <c r="F7" s="155"/>
      <c r="G7" s="155"/>
    </row>
    <row r="8" spans="1:7" ht="12.75" customHeight="1">
      <c r="A8" s="48" t="s">
        <v>48</v>
      </c>
      <c r="B8" s="121">
        <v>15</v>
      </c>
      <c r="C8" s="94">
        <v>18.600000000000001</v>
      </c>
      <c r="E8" s="155"/>
      <c r="F8" s="155"/>
      <c r="G8" s="155"/>
    </row>
    <row r="9" spans="1:7" ht="12.75" customHeight="1">
      <c r="A9" s="1" t="s">
        <v>49</v>
      </c>
      <c r="B9" s="121">
        <v>3.9</v>
      </c>
      <c r="C9" s="94">
        <v>4.2</v>
      </c>
      <c r="E9" s="155"/>
      <c r="F9" s="155"/>
      <c r="G9" s="155"/>
    </row>
    <row r="10" spans="1:7">
      <c r="A10" s="1" t="s">
        <v>13</v>
      </c>
      <c r="B10" s="121">
        <v>1</v>
      </c>
      <c r="C10" s="94" t="s">
        <v>134</v>
      </c>
      <c r="E10" s="97"/>
      <c r="F10" s="97"/>
      <c r="G10" s="97"/>
    </row>
    <row r="12" spans="1:7">
      <c r="C12" s="47"/>
      <c r="D12" s="34"/>
      <c r="F12" s="34"/>
    </row>
    <row r="13" spans="1:7" ht="13.5" thickBot="1"/>
    <row r="14" spans="1:7" ht="42.75" customHeight="1" thickBot="1">
      <c r="A14" s="123" t="s">
        <v>160</v>
      </c>
      <c r="B14" s="140"/>
      <c r="C14" s="124"/>
      <c r="D14" s="87"/>
      <c r="E14" s="87"/>
      <c r="F14" s="87"/>
    </row>
    <row r="15" spans="1:7" ht="39" customHeight="1">
      <c r="A15" s="90" t="s">
        <v>69</v>
      </c>
      <c r="B15" s="91" t="s">
        <v>129</v>
      </c>
      <c r="C15" s="92" t="s">
        <v>128</v>
      </c>
      <c r="D15" s="95" t="s">
        <v>87</v>
      </c>
      <c r="E15" s="155" t="s">
        <v>135</v>
      </c>
      <c r="F15" s="155"/>
      <c r="G15" s="155"/>
    </row>
    <row r="16" spans="1:7">
      <c r="A16" s="93" t="s">
        <v>82</v>
      </c>
      <c r="B16" s="85">
        <v>3.5</v>
      </c>
      <c r="C16" s="94">
        <v>2.5</v>
      </c>
      <c r="E16" s="155"/>
      <c r="F16" s="155"/>
      <c r="G16" s="155"/>
    </row>
    <row r="17" spans="1:7">
      <c r="A17" s="93" t="s">
        <v>83</v>
      </c>
      <c r="B17" s="85">
        <v>2.9</v>
      </c>
      <c r="C17" s="94">
        <v>2.5</v>
      </c>
      <c r="D17" s="27"/>
      <c r="E17" s="155"/>
      <c r="F17" s="155"/>
      <c r="G17" s="155"/>
    </row>
    <row r="18" spans="1:7">
      <c r="A18" s="93" t="s">
        <v>84</v>
      </c>
      <c r="B18" s="85">
        <v>2.9</v>
      </c>
      <c r="C18" s="94">
        <v>2.5</v>
      </c>
      <c r="E18" s="155"/>
      <c r="F18" s="155"/>
      <c r="G18" s="155"/>
    </row>
    <row r="19" spans="1:7">
      <c r="A19" s="93" t="s">
        <v>85</v>
      </c>
      <c r="B19" s="85">
        <v>1.9</v>
      </c>
      <c r="C19" s="94">
        <v>1.5</v>
      </c>
      <c r="E19" s="155"/>
      <c r="F19" s="155"/>
      <c r="G19" s="155"/>
    </row>
    <row r="20" spans="1:7">
      <c r="A20" s="93" t="s">
        <v>86</v>
      </c>
      <c r="B20" s="85">
        <v>3</v>
      </c>
      <c r="C20" s="94">
        <v>2</v>
      </c>
      <c r="E20" s="155"/>
      <c r="F20" s="155"/>
      <c r="G20" s="155"/>
    </row>
    <row r="21" spans="1:7">
      <c r="A21" s="93" t="s">
        <v>127</v>
      </c>
      <c r="B21" s="85">
        <v>3</v>
      </c>
      <c r="C21" s="94">
        <v>2.5</v>
      </c>
      <c r="E21" s="155"/>
      <c r="F21" s="155"/>
      <c r="G21" s="155"/>
    </row>
    <row r="22" spans="1:7">
      <c r="A22" s="88"/>
      <c r="B22" s="89"/>
      <c r="C22" s="89"/>
      <c r="E22" s="155"/>
      <c r="F22" s="155"/>
      <c r="G22" s="155"/>
    </row>
    <row r="23" spans="1:7">
      <c r="E23" s="155"/>
      <c r="F23" s="155"/>
      <c r="G23" s="155"/>
    </row>
    <row r="24" spans="1:7" ht="14.25">
      <c r="A24" s="101" t="s">
        <v>157</v>
      </c>
      <c r="B24" s="101"/>
      <c r="C24" s="101"/>
      <c r="D24" s="101"/>
      <c r="E24" s="101"/>
      <c r="F24" s="101"/>
      <c r="G24" s="101"/>
    </row>
    <row r="25" spans="1:7" ht="12.75" customHeight="1">
      <c r="A25" s="101"/>
      <c r="B25" s="101"/>
      <c r="C25" s="101"/>
      <c r="D25" s="101"/>
      <c r="E25" s="101"/>
      <c r="F25" s="101"/>
      <c r="G25" s="101"/>
    </row>
    <row r="26" spans="1:7" ht="14.25">
      <c r="G26" s="10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RowHeight="12.75"/>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c r="B1" s="149" t="s">
        <v>50</v>
      </c>
      <c r="C1" s="150"/>
      <c r="D1" s="150"/>
      <c r="E1" s="150"/>
      <c r="F1" s="150"/>
      <c r="G1" s="151"/>
    </row>
    <row r="2" spans="1:8" ht="16.5" customHeight="1" thickBot="1"/>
    <row r="3" spans="1:8">
      <c r="B3" s="127" t="str">
        <f>'Service Metrics (items 1-2)'!A3</f>
        <v>Railroad: Union Pacific</v>
      </c>
      <c r="C3" s="132" t="str">
        <f>'Service Metrics (items 1-2)'!B3</f>
        <v>Year: 2018</v>
      </c>
      <c r="D3" s="132" t="s">
        <v>59</v>
      </c>
      <c r="E3" s="38" t="s">
        <v>51</v>
      </c>
      <c r="F3" s="21">
        <f>'Service Metrics (items 1-2)'!E3+1</f>
        <v>43184</v>
      </c>
      <c r="G3" s="28"/>
    </row>
    <row r="4" spans="1:8" ht="13.5" thickBot="1">
      <c r="B4" s="128"/>
      <c r="C4" s="137"/>
      <c r="D4" s="137"/>
      <c r="E4" s="39" t="s">
        <v>60</v>
      </c>
      <c r="F4" s="40">
        <f>'Service Metrics (items 1-2)'!E4+1</f>
        <v>43190</v>
      </c>
      <c r="G4" s="28"/>
    </row>
    <row r="5" spans="1:8" ht="13.5" thickBot="1"/>
    <row r="6" spans="1:8" ht="36.75" customHeight="1" thickBot="1">
      <c r="B6" s="123" t="s">
        <v>122</v>
      </c>
      <c r="C6" s="140"/>
      <c r="D6" s="124"/>
    </row>
    <row r="7" spans="1:8" ht="29.25" customHeight="1" thickBot="1">
      <c r="B7" s="50" t="s">
        <v>117</v>
      </c>
      <c r="C7" s="55" t="s">
        <v>131</v>
      </c>
      <c r="D7" s="55" t="s">
        <v>130</v>
      </c>
    </row>
    <row r="8" spans="1:8" ht="13.5" customHeight="1">
      <c r="A8" s="98">
        <v>1</v>
      </c>
      <c r="B8" s="100" t="s">
        <v>15</v>
      </c>
      <c r="C8" s="102">
        <v>5075</v>
      </c>
      <c r="D8" s="102">
        <v>1099</v>
      </c>
      <c r="E8" s="69" t="s">
        <v>87</v>
      </c>
      <c r="F8" s="155" t="s">
        <v>132</v>
      </c>
      <c r="G8" s="155"/>
      <c r="H8" s="155"/>
    </row>
    <row r="9" spans="1:8" ht="13.5" customHeight="1">
      <c r="A9" s="98">
        <v>2</v>
      </c>
      <c r="B9" s="100" t="s">
        <v>136</v>
      </c>
      <c r="C9" s="102">
        <v>225</v>
      </c>
      <c r="D9" s="102">
        <v>115</v>
      </c>
      <c r="F9" s="155"/>
      <c r="G9" s="155"/>
      <c r="H9" s="155"/>
    </row>
    <row r="10" spans="1:8" ht="13.5" customHeight="1">
      <c r="A10" s="98">
        <v>3</v>
      </c>
      <c r="B10" s="100" t="s">
        <v>137</v>
      </c>
      <c r="C10" s="102">
        <v>142</v>
      </c>
      <c r="D10" s="102">
        <v>82</v>
      </c>
      <c r="F10" s="155"/>
      <c r="G10" s="155"/>
      <c r="H10" s="155"/>
    </row>
    <row r="11" spans="1:8" ht="13.5" customHeight="1">
      <c r="A11" s="98">
        <v>4</v>
      </c>
      <c r="B11" s="100" t="s">
        <v>16</v>
      </c>
      <c r="C11" s="102">
        <v>17979</v>
      </c>
      <c r="D11" s="102">
        <v>884</v>
      </c>
      <c r="F11" s="155"/>
      <c r="G11" s="155"/>
      <c r="H11" s="155"/>
    </row>
    <row r="12" spans="1:8" ht="13.5" customHeight="1">
      <c r="A12" s="98">
        <v>5</v>
      </c>
      <c r="B12" s="100" t="s">
        <v>138</v>
      </c>
      <c r="C12" s="102">
        <v>9856</v>
      </c>
      <c r="D12" s="102">
        <v>341</v>
      </c>
      <c r="F12" s="155"/>
      <c r="G12" s="155"/>
      <c r="H12" s="155"/>
    </row>
    <row r="13" spans="1:8" ht="13.5" customHeight="1">
      <c r="A13" s="98">
        <v>6</v>
      </c>
      <c r="B13" s="100" t="s">
        <v>139</v>
      </c>
      <c r="C13" s="102">
        <v>934</v>
      </c>
      <c r="D13" s="102">
        <v>135</v>
      </c>
      <c r="F13" s="155"/>
      <c r="G13" s="155"/>
      <c r="H13" s="155"/>
    </row>
    <row r="14" spans="1:8" ht="13.5" customHeight="1">
      <c r="A14" s="98">
        <v>7</v>
      </c>
      <c r="B14" s="100" t="s">
        <v>140</v>
      </c>
      <c r="C14" s="102">
        <v>2994</v>
      </c>
      <c r="D14" s="102">
        <v>172</v>
      </c>
      <c r="F14" s="155"/>
      <c r="G14" s="155"/>
      <c r="H14" s="155"/>
    </row>
    <row r="15" spans="1:8" ht="13.5" customHeight="1">
      <c r="A15" s="98">
        <v>8</v>
      </c>
      <c r="B15" s="100" t="s">
        <v>141</v>
      </c>
      <c r="C15" s="102">
        <v>2655</v>
      </c>
      <c r="D15" s="102">
        <v>1808</v>
      </c>
      <c r="F15" s="155"/>
      <c r="G15" s="155"/>
      <c r="H15" s="155"/>
    </row>
    <row r="16" spans="1:8" ht="13.5" customHeight="1">
      <c r="A16" s="98">
        <v>9</v>
      </c>
      <c r="B16" s="100" t="s">
        <v>142</v>
      </c>
      <c r="C16" s="102">
        <v>76</v>
      </c>
      <c r="D16" s="102">
        <v>103</v>
      </c>
      <c r="F16" s="96"/>
      <c r="G16" s="96"/>
    </row>
    <row r="17" spans="1:4" ht="13.5" customHeight="1">
      <c r="A17" s="98">
        <v>10</v>
      </c>
      <c r="B17" s="100" t="s">
        <v>143</v>
      </c>
      <c r="C17" s="102">
        <v>1746</v>
      </c>
      <c r="D17" s="102">
        <v>993</v>
      </c>
    </row>
    <row r="18" spans="1:4" ht="13.5" customHeight="1">
      <c r="A18" s="98">
        <v>11</v>
      </c>
      <c r="B18" s="100" t="s">
        <v>144</v>
      </c>
      <c r="C18" s="102">
        <v>828</v>
      </c>
      <c r="D18" s="102">
        <v>1048</v>
      </c>
    </row>
    <row r="19" spans="1:4" ht="13.5" customHeight="1">
      <c r="A19" s="98">
        <v>12</v>
      </c>
      <c r="B19" s="100" t="s">
        <v>145</v>
      </c>
      <c r="C19" s="102">
        <v>15948</v>
      </c>
      <c r="D19" s="102">
        <v>3353</v>
      </c>
    </row>
    <row r="20" spans="1:4" ht="13.5" customHeight="1">
      <c r="A20" s="98">
        <v>13</v>
      </c>
      <c r="B20" s="100" t="s">
        <v>146</v>
      </c>
      <c r="C20" s="102">
        <v>2215</v>
      </c>
      <c r="D20" s="102">
        <v>1579</v>
      </c>
    </row>
    <row r="21" spans="1:4" ht="13.5" customHeight="1">
      <c r="A21" s="98">
        <v>14</v>
      </c>
      <c r="B21" s="100" t="s">
        <v>147</v>
      </c>
      <c r="C21" s="102">
        <v>2100</v>
      </c>
      <c r="D21" s="102">
        <v>483</v>
      </c>
    </row>
    <row r="22" spans="1:4" ht="13.5" customHeight="1">
      <c r="A22" s="98">
        <v>15</v>
      </c>
      <c r="B22" s="100" t="s">
        <v>148</v>
      </c>
      <c r="C22" s="102">
        <v>917</v>
      </c>
      <c r="D22" s="102">
        <v>149</v>
      </c>
    </row>
    <row r="23" spans="1:4" ht="13.5" customHeight="1">
      <c r="A23" s="98">
        <v>16</v>
      </c>
      <c r="B23" s="100" t="s">
        <v>149</v>
      </c>
      <c r="C23" s="102">
        <v>1328</v>
      </c>
      <c r="D23" s="102">
        <v>1745</v>
      </c>
    </row>
    <row r="24" spans="1:4" ht="13.5" customHeight="1">
      <c r="A24" s="98">
        <v>17</v>
      </c>
      <c r="B24" s="100" t="s">
        <v>150</v>
      </c>
      <c r="C24" s="102">
        <v>3299</v>
      </c>
      <c r="D24" s="102">
        <v>6889</v>
      </c>
    </row>
    <row r="25" spans="1:4" ht="13.5" customHeight="1">
      <c r="A25" s="98">
        <v>18</v>
      </c>
      <c r="B25" s="100" t="s">
        <v>151</v>
      </c>
      <c r="C25" s="102">
        <v>643</v>
      </c>
      <c r="D25" s="102">
        <v>24</v>
      </c>
    </row>
    <row r="26" spans="1:4" ht="13.5" customHeight="1">
      <c r="A26" s="98">
        <v>19</v>
      </c>
      <c r="B26" s="100" t="s">
        <v>152</v>
      </c>
      <c r="C26" s="102">
        <v>697</v>
      </c>
      <c r="D26" s="102">
        <v>69</v>
      </c>
    </row>
    <row r="27" spans="1:4" ht="13.5" customHeight="1">
      <c r="A27" s="98">
        <v>20</v>
      </c>
      <c r="B27" s="100" t="s">
        <v>7</v>
      </c>
      <c r="C27" s="102">
        <v>2612</v>
      </c>
      <c r="D27" s="102">
        <v>1132</v>
      </c>
    </row>
    <row r="28" spans="1:4" ht="13.5" customHeight="1">
      <c r="A28" s="99" t="s">
        <v>123</v>
      </c>
      <c r="B28" s="100" t="s">
        <v>153</v>
      </c>
      <c r="C28" s="102">
        <v>72269</v>
      </c>
      <c r="D28" s="102">
        <v>22203</v>
      </c>
    </row>
    <row r="29" spans="1:4" ht="13.5" customHeight="1">
      <c r="A29" s="99" t="s">
        <v>124</v>
      </c>
      <c r="B29" s="100" t="s">
        <v>154</v>
      </c>
      <c r="C29" s="102">
        <v>55141</v>
      </c>
      <c r="D29" s="102">
        <v>10958</v>
      </c>
    </row>
    <row r="30" spans="1:4" ht="13.5" customHeight="1">
      <c r="A30" s="99" t="s">
        <v>125</v>
      </c>
      <c r="B30" s="100" t="s">
        <v>155</v>
      </c>
      <c r="C30" s="102">
        <v>3012</v>
      </c>
      <c r="D30" s="102">
        <v>127</v>
      </c>
    </row>
    <row r="31" spans="1:4" ht="13.5" customHeight="1">
      <c r="A31" s="99" t="s">
        <v>126</v>
      </c>
      <c r="B31" s="100" t="s">
        <v>156</v>
      </c>
      <c r="C31" s="102">
        <v>58153</v>
      </c>
      <c r="D31" s="102">
        <v>11085</v>
      </c>
    </row>
    <row r="32" spans="1:4" ht="13.5" thickBot="1"/>
    <row r="33" spans="2:7" ht="36.75" customHeight="1" thickBot="1">
      <c r="B33" s="123" t="s">
        <v>122</v>
      </c>
      <c r="C33" s="140"/>
      <c r="D33" s="124"/>
    </row>
    <row r="34" spans="2:7" ht="26.25" customHeight="1" thickBot="1">
      <c r="B34" s="50" t="s">
        <v>117</v>
      </c>
      <c r="C34" s="55" t="s">
        <v>131</v>
      </c>
      <c r="D34" s="55" t="s">
        <v>130</v>
      </c>
    </row>
    <row r="35" spans="2:7">
      <c r="B35" s="48" t="s">
        <v>107</v>
      </c>
      <c r="C35" s="102">
        <v>998</v>
      </c>
      <c r="D35" s="102">
        <v>1534</v>
      </c>
    </row>
    <row r="37" spans="2:7">
      <c r="D37" s="47"/>
      <c r="E37" s="34"/>
      <c r="F37" s="34"/>
      <c r="G37" s="3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2018-04-04T14:05:23Z</dcterms:modified>
</cp:coreProperties>
</file>