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4425" yWindow="45" windowWidth="9720" windowHeight="12075" tabRatio="862"/>
  </bookViews>
  <sheets>
    <sheet name="Service Metrics (items 1-2)" sheetId="1" r:id="rId1"/>
    <sheet name="Service Metrics (items 3-6)" sheetId="6" r:id="rId2"/>
    <sheet name="Grain Metrics 1 (item 7)" sheetId="2" r:id="rId3"/>
    <sheet name="Grain Metrics 2 (item 8)" sheetId="3" r:id="rId4"/>
    <sheet name="Coal Plans &amp; Grain (items 9-10)" sheetId="5" r:id="rId5"/>
    <sheet name="Weekly Carloads (item 11)" sheetId="7" r:id="rId6"/>
  </sheets>
  <definedNames>
    <definedName name="_xlnm.Print_Area" localSheetId="4">'Coal Plans &amp; Grain (items 9-10)'!$A$1:$G$25</definedName>
    <definedName name="_xlnm.Print_Area" localSheetId="2">'Grain Metrics 1 (item 7)'!$A$1:$E$36</definedName>
    <definedName name="_xlnm.Print_Area" localSheetId="3">'Grain Metrics 2 (item 8)'!$A$1:$F$46</definedName>
    <definedName name="_xlnm.Print_Area" localSheetId="0">'Service Metrics (items 1-2)'!$A$1:$G$34</definedName>
    <definedName name="_xlnm.Print_Area" localSheetId="1">'Service Metrics (items 3-6)'!$A$1:$G$51</definedName>
    <definedName name="_xlnm.Print_Area" localSheetId="5">'Weekly Carloads (item 11)'!$B$1:$H$36</definedName>
  </definedNames>
  <calcPr calcId="152511"/>
</workbook>
</file>

<file path=xl/calcChain.xml><?xml version="1.0" encoding="utf-8"?>
<calcChain xmlns="http://schemas.openxmlformats.org/spreadsheetml/2006/main">
  <c r="F29" i="6" l="1"/>
  <c r="B32" i="2" l="1"/>
  <c r="C32" i="2"/>
  <c r="D32" i="2"/>
  <c r="B14" i="6" l="1"/>
  <c r="D36" i="6"/>
  <c r="C36" i="6" l="1"/>
  <c r="B36" i="6"/>
  <c r="F28" i="6"/>
  <c r="F35" i="6"/>
  <c r="E4" i="1" l="1"/>
  <c r="E4" i="2" s="1"/>
  <c r="C3" i="7"/>
  <c r="B3" i="7"/>
  <c r="E4" i="6" l="1"/>
  <c r="F4" i="7"/>
  <c r="E4" i="5"/>
  <c r="E4" i="3"/>
  <c r="E32" i="3"/>
  <c r="D32" i="3"/>
  <c r="B32" i="3"/>
  <c r="C32" i="3"/>
  <c r="F30" i="6"/>
  <c r="F31" i="6"/>
  <c r="F32" i="6"/>
  <c r="F33" i="6"/>
  <c r="F34" i="6"/>
  <c r="B3" i="5"/>
  <c r="A3" i="5"/>
  <c r="B3" i="3"/>
  <c r="A3" i="3"/>
  <c r="B3" i="6"/>
  <c r="A3" i="6"/>
  <c r="B3" i="2"/>
  <c r="A3" i="2"/>
  <c r="F36" i="6" l="1"/>
  <c r="F3" i="7"/>
  <c r="E3" i="3" l="1"/>
  <c r="E3" i="6"/>
  <c r="E3" i="2"/>
  <c r="E3" i="5"/>
</calcChain>
</file>

<file path=xl/sharedStrings.xml><?xml version="1.0" encoding="utf-8"?>
<sst xmlns="http://schemas.openxmlformats.org/spreadsheetml/2006/main" count="251" uniqueCount="162">
  <si>
    <t>Intermodal</t>
  </si>
  <si>
    <t>Ethanol unit</t>
  </si>
  <si>
    <t>Crude oil unit</t>
  </si>
  <si>
    <t>Automotive unit</t>
  </si>
  <si>
    <t>Coal unit</t>
  </si>
  <si>
    <t>Grain unit</t>
  </si>
  <si>
    <t>Manifest</t>
  </si>
  <si>
    <t>All Other</t>
  </si>
  <si>
    <t>Box</t>
  </si>
  <si>
    <t>Covered hopper</t>
  </si>
  <si>
    <t>Gondola</t>
  </si>
  <si>
    <t>Multilevel (automotive)</t>
  </si>
  <si>
    <t>Tank</t>
  </si>
  <si>
    <t>Other</t>
  </si>
  <si>
    <t>Total</t>
  </si>
  <si>
    <t>Grain</t>
  </si>
  <si>
    <t>Coal</t>
  </si>
  <si>
    <t>Automotive</t>
  </si>
  <si>
    <t>Ethanol</t>
  </si>
  <si>
    <t>Open hopper</t>
  </si>
  <si>
    <t>Other unit</t>
  </si>
  <si>
    <t>Crew</t>
  </si>
  <si>
    <t>Crude Oil</t>
  </si>
  <si>
    <t>AZ</t>
  </si>
  <si>
    <t>CA</t>
  </si>
  <si>
    <t>CO</t>
  </si>
  <si>
    <t>AR</t>
  </si>
  <si>
    <t>ID</t>
  </si>
  <si>
    <t>IL</t>
  </si>
  <si>
    <t>IA</t>
  </si>
  <si>
    <t>KS</t>
  </si>
  <si>
    <t>LA</t>
  </si>
  <si>
    <t>MN</t>
  </si>
  <si>
    <t>MO</t>
  </si>
  <si>
    <t>MT</t>
  </si>
  <si>
    <t>NE</t>
  </si>
  <si>
    <t>NV</t>
  </si>
  <si>
    <t>NM</t>
  </si>
  <si>
    <t>OK</t>
  </si>
  <si>
    <t>OR</t>
  </si>
  <si>
    <t>TN</t>
  </si>
  <si>
    <t>TX</t>
  </si>
  <si>
    <t>UT</t>
  </si>
  <si>
    <t>WA</t>
  </si>
  <si>
    <t>WI</t>
  </si>
  <si>
    <t>WY</t>
  </si>
  <si>
    <t>TOTAL</t>
  </si>
  <si>
    <t>State</t>
  </si>
  <si>
    <t>Powder River Basin</t>
  </si>
  <si>
    <t>Uinta Basin</t>
  </si>
  <si>
    <t>EP 724 - US RAIL SERVICE ISSUES  - DATA COLLECTION</t>
  </si>
  <si>
    <t>Date Week Began:</t>
  </si>
  <si>
    <t>All Other Unit Trains</t>
  </si>
  <si>
    <t xml:space="preserve"> Train Type</t>
  </si>
  <si>
    <t>Loaded</t>
  </si>
  <si>
    <t>Empty</t>
  </si>
  <si>
    <t>2. Weekly Average Terminal Dwell Time Measured in Hours Excluding Cars on Run Through Trains</t>
  </si>
  <si>
    <t>System Average</t>
  </si>
  <si>
    <t xml:space="preserve">     4. Weekly Average Dwell Time at Origin for Unit Train Shipments Measured in Hours</t>
  </si>
  <si>
    <t>Reporting Week:</t>
  </si>
  <si>
    <t xml:space="preserve">Date Week Ended: </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</si>
  <si>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</si>
  <si>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</si>
  <si>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</si>
  <si>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1. System-Average Train Speed by Train Type for the Reporting Week (MPH)</t>
  </si>
  <si>
    <t>2. Weekly Average Terminal Dwell Time Measured in Hours for 10 Largest Terminals In Terms Of Railcar Capacity</t>
  </si>
  <si>
    <t>Cause</t>
  </si>
  <si>
    <t xml:space="preserve"> Region</t>
  </si>
  <si>
    <t>3. Total Cars On Line by Car Type for the Reporting Week</t>
  </si>
  <si>
    <t>Region
(Please Specify Destination Region)</t>
  </si>
  <si>
    <t>Number</t>
  </si>
  <si>
    <t>Briefly Explain Cause</t>
  </si>
  <si>
    <t>1  Chicago (Proviso), IL</t>
  </si>
  <si>
    <t>2  Fort Worth, TX</t>
  </si>
  <si>
    <t>3  Houston (Englewood), TX</t>
  </si>
  <si>
    <t>4  Livonia, LA</t>
  </si>
  <si>
    <t>5  North Little Rock, AR</t>
  </si>
  <si>
    <t>6  North Platte East, NE</t>
  </si>
  <si>
    <t>7  North Platte West, NE</t>
  </si>
  <si>
    <t>8  Pine Bluff, AR</t>
  </si>
  <si>
    <t>9  Roseville, CA</t>
  </si>
  <si>
    <t>10  West Colton, CA</t>
  </si>
  <si>
    <t>AR/TX</t>
  </si>
  <si>
    <t>CA/AZ</t>
  </si>
  <si>
    <t>Gulf</t>
  </si>
  <si>
    <t>Mexico</t>
  </si>
  <si>
    <t>PNW</t>
  </si>
  <si>
    <t xml:space="preserve">Methodology:  </t>
  </si>
  <si>
    <t>Number of grain cars loaded and billed each week by state and type of train service.  A carload is counted when the loaded car is released by UP's customer or</t>
  </si>
  <si>
    <t>received in interchange from another railroad. State is based on UP origin.  Shuttle / dedicated train service includes cars moving on grain shuttle trains.  Other than</t>
  </si>
  <si>
    <t>shuttle / dedicated train service includes all other cars moving on unit grain trains or manifest service.</t>
  </si>
  <si>
    <t>Railroad: Union Pacific</t>
  </si>
  <si>
    <t>8.      For the aggregated STCCs in item 7, report by State the following:  a. running total number of outstanding car orders (a car order equals one car); b. average number of days late for all outstanding car orders;   c. total number of new car orders received during the past week; d. total number of car orders filled during the past week; and e. number of orders cancelled, respectively, by shipper and railroad during the past week.</t>
  </si>
  <si>
    <t xml:space="preserve">7.      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</si>
  <si>
    <t>Customer, Foreign Road, 
Incidents/Weather, Other</t>
  </si>
  <si>
    <t>AAR train speed measure.  Calculated by dividing train-miles by total</t>
  </si>
  <si>
    <t xml:space="preserve">hours from origin to destination, less intermediate terminal time. </t>
  </si>
  <si>
    <t>Excludes the following train categories:  yard, local, passenger,</t>
  </si>
  <si>
    <t>foreign, and maintenance of way.</t>
  </si>
  <si>
    <t>AAR terminal dwell measure.  Average hours a car resides at the</t>
  </si>
  <si>
    <t>specified terminal location.  Begins with train arrival, customer</t>
  </si>
  <si>
    <t>release, or interchange receipt.  Ends with train departure, customer</t>
  </si>
  <si>
    <t xml:space="preserve">placement (actual or constructive), interchange offering or delivery. </t>
  </si>
  <si>
    <t xml:space="preserve">Excludes cars that move through a terminal on run-through  trains. </t>
  </si>
  <si>
    <t>Also excludes stored cars, bad ordered cars, and maintenance of way</t>
  </si>
  <si>
    <t>cars.</t>
  </si>
  <si>
    <t>Grand Total</t>
  </si>
  <si>
    <t>Fertilizer</t>
  </si>
  <si>
    <t>Greater Than 48 Hours</t>
  </si>
  <si>
    <t>Power</t>
  </si>
  <si>
    <t>a.  Running Total of Orders Placed</t>
  </si>
  <si>
    <t>b. Running Total of Orders Filled</t>
  </si>
  <si>
    <t>d. Number of Orders that are 11+ Days Past Due</t>
  </si>
  <si>
    <t>c. Number of Orders that are 
1-10 Days Past Due</t>
  </si>
  <si>
    <t xml:space="preserve">9.  Average Daily Coal Unit Train Loadings vs. Plan for the Reporting Week By Coal Production Region    </t>
  </si>
  <si>
    <t>Planned Loadings</t>
  </si>
  <si>
    <t>Average Train Loadings</t>
  </si>
  <si>
    <t>Commodity</t>
  </si>
  <si>
    <t>1. System-Average Train Speed for the Reporting Week (MPH)</t>
  </si>
  <si>
    <t>5. Weekly Average Number of Trains Held Short of Destination or Scheduled Interchange by Train Type and Cause</t>
  </si>
  <si>
    <t>Weekly average, based on daily snapshots of active trains. Excludes yard and local trains</t>
  </si>
  <si>
    <t>6. Weekly Average Number of Loaded and Empty Cars in Revenue Service That Have Not Moved In:</t>
  </si>
  <si>
    <t>11. Cars originated and interchanged</t>
  </si>
  <si>
    <t>TC</t>
  </si>
  <si>
    <t>IC</t>
  </si>
  <si>
    <t>IT</t>
  </si>
  <si>
    <t>IU</t>
  </si>
  <si>
    <t>System</t>
  </si>
  <si>
    <t>Planned Trip 
Performance</t>
  </si>
  <si>
    <t xml:space="preserve">Monthly 
Trip Performance </t>
  </si>
  <si>
    <t>Cars Interchanged</t>
  </si>
  <si>
    <t>Cars Originated</t>
  </si>
  <si>
    <t xml:space="preserve">Carloadings are reported based on specifications provided by the AAR. The traffic group definitions are based on STCC. Weekly carloadings are reported on a Sunday-Saturday schedule. </t>
  </si>
  <si>
    <t>Per the tariff, Union Pacific accepts grain orders for half-month periods.  Outstanding orders include unfilled guaranteed orders from prior half-month periods plus all unfilled guaranteed orders for the current half.  Average number of days late for outstanding orders:  For any outstanding orders from prior half-month periods, we calculate the number of days past the end of the half that the cars were ordered for.  New car orders are requests received during the reporting period for the next half-month period and beyond.  Car orders filled are the number of empty cars delivered to customers for loading during the reporting period.  For offline customers, orders are filled when cars are delivered or offered in interchange to the connecting carrier.  The data in columns a and b is calculated from a snapshot of outstanding car orders taken every Monday.  The data in columns c, d, and e is based on a reporting period that spans Sunday through Saturday.  This metric excludes cars in UP's shuttle train program because those cars are controlled by the shuttle operator.</t>
  </si>
  <si>
    <t>NR</t>
  </si>
  <si>
    <t xml:space="preserve">Average trips per shuttle set per month = 720 hours per month / (Average loaded cycle hours + Average empty cycle hours).   A loaded cycle is measured from loaded release to empty release.  An empty cycle is measured from empty release to loaded release.  The average cycle times are calculated for all cycles that closed during that monthly reporting period.  Measure includes routine inspection and preventative maintenance.  </t>
  </si>
  <si>
    <t>Farm Products, Except Grain</t>
  </si>
  <si>
    <t>Metallic Ores</t>
  </si>
  <si>
    <t>Crushed Stone, Gravel &amp; Sand</t>
  </si>
  <si>
    <t>Nonmetallic Minerals, N.E.C.</t>
  </si>
  <si>
    <t>Grain Mill Products</t>
  </si>
  <si>
    <t>Food &amp; Kindred Products, N.E.C.</t>
  </si>
  <si>
    <t>Primary Forest Products</t>
  </si>
  <si>
    <t>Lumber &amp; Wood Prod., N.E.C., Except Furniture</t>
  </si>
  <si>
    <t>Pulp, Paper &amp; Allied Products</t>
  </si>
  <si>
    <t>Chemicals &amp; Allied Products</t>
  </si>
  <si>
    <t>Petroleum Products</t>
  </si>
  <si>
    <t>Stone, Clay &amp; Glass Products</t>
  </si>
  <si>
    <t>Coke</t>
  </si>
  <si>
    <t>Metals &amp; Products</t>
  </si>
  <si>
    <t>Motor Vehicles &amp; Equipment</t>
  </si>
  <si>
    <t>Iron &amp; Steel Scrap</t>
  </si>
  <si>
    <t>Waste &amp; Nonferrous Scrap</t>
  </si>
  <si>
    <t>TOTAL CARLOADS</t>
  </si>
  <si>
    <t>Containers</t>
  </si>
  <si>
    <t>Trailers</t>
  </si>
  <si>
    <t>TOTAL INTERMODAL</t>
  </si>
  <si>
    <t>Planned Trip Performance is based on the number of trips per month that UP guarantees in its shuttle train tariff.</t>
  </si>
  <si>
    <t>Average daily count of loaded coal trains released by the mines.  Other includes Illinois Basin and Southern Wyoming.  Planned loadings for Other not reported due to small number of producers.</t>
  </si>
  <si>
    <t>Year: 2019</t>
  </si>
  <si>
    <r>
      <t>10.      Plan vs. Performance For Grain Shuttle (Or Dedicated Grain Train) Round Trips, By Region, Updated to reflect the month of</t>
    </r>
    <r>
      <rPr>
        <b/>
        <sz val="10"/>
        <rFont val="Arial"/>
        <family val="2"/>
      </rPr>
      <t xml:space="preserve"> Jan</t>
    </r>
  </si>
  <si>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</sst>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quot;* #,##0.00_);_(&quot;$&quot;* \(#,##0.00\);_(&quot;$&quot;* &quot;-&quot;??_);_(@_)"/>
    <numFmt numFmtId="164" formatCode="#,##0.0"/>
    <numFmt numFmtId="165" formatCode="0.0"/>
  </numFmts>
  <fonts count="21" x14ac:knownFonts="1">
    <font>
      <sz val="10"/>
      <name val="Arial"/>
    </font>
    <font>
      <sz val="11"/>
      <color theme="1"/>
      <name val="Calibri"/>
      <family val="2"/>
      <scheme val="minor"/>
    </font>
    <font>
      <sz val="10"/>
      <color theme="1"/>
      <name val="Arial"/>
      <family val="2"/>
    </font>
    <font>
      <sz val="10"/>
      <color rgb="FF000000"/>
      <name val="Times New Roman"/>
      <family val="1"/>
    </font>
    <font>
      <sz val="11"/>
      <color theme="1"/>
      <name val="Calibri"/>
      <family val="2"/>
      <scheme val="minor"/>
    </font>
    <font>
      <b/>
      <sz val="9"/>
      <color indexed="8"/>
      <name val="Tahoma"/>
      <family val="2"/>
    </font>
    <font>
      <sz val="10"/>
      <name val="Arial"/>
      <family val="2"/>
    </font>
    <font>
      <b/>
      <sz val="10"/>
      <color rgb="FF002060"/>
      <name val="Arial"/>
      <family val="2"/>
    </font>
    <font>
      <b/>
      <sz val="10"/>
      <color theme="1"/>
      <name val="Arial"/>
      <family val="2"/>
    </font>
    <font>
      <b/>
      <u/>
      <sz val="10"/>
      <color theme="1"/>
      <name val="Arial"/>
      <family val="2"/>
    </font>
    <font>
      <u/>
      <sz val="10"/>
      <color theme="1"/>
      <name val="Arial"/>
      <family val="2"/>
    </font>
    <font>
      <b/>
      <u/>
      <sz val="18"/>
      <color theme="1"/>
      <name val="Arial"/>
      <family val="2"/>
    </font>
    <font>
      <sz val="18"/>
      <name val="Arial"/>
      <family val="2"/>
    </font>
    <font>
      <b/>
      <sz val="10"/>
      <color theme="0"/>
      <name val="Arial"/>
      <family val="2"/>
    </font>
    <font>
      <b/>
      <sz val="10"/>
      <color theme="3"/>
      <name val="Arial"/>
      <family val="2"/>
    </font>
    <font>
      <i/>
      <sz val="11"/>
      <name val="Arial"/>
      <family val="2"/>
    </font>
    <font>
      <sz val="10"/>
      <color theme="0"/>
      <name val="Arial"/>
      <family val="2"/>
    </font>
    <font>
      <sz val="11"/>
      <color rgb="FF000000"/>
      <name val="Calibri"/>
      <family val="2"/>
      <scheme val="minor"/>
    </font>
    <font>
      <sz val="12"/>
      <color theme="1"/>
      <name val="Calibri"/>
      <family val="2"/>
      <scheme val="minor"/>
    </font>
    <font>
      <b/>
      <sz val="18"/>
      <color theme="3"/>
      <name val="Cambria"/>
      <family val="2"/>
      <scheme val="major"/>
    </font>
    <font>
      <b/>
      <sz val="10"/>
      <name val="Arial"/>
      <family val="2"/>
    </font>
  </fonts>
  <fills count="6">
    <fill>
      <patternFill patternType="none"/>
    </fill>
    <fill>
      <patternFill patternType="gray125"/>
    </fill>
    <fill>
      <patternFill patternType="solid">
        <fgColor rgb="FFF0FBB7"/>
        <bgColor indexed="64"/>
      </patternFill>
    </fill>
    <fill>
      <patternFill patternType="solid">
        <fgColor indexed="22"/>
        <bgColor indexed="64"/>
      </patternFill>
    </fill>
    <fill>
      <patternFill patternType="solid">
        <fgColor rgb="FFFFFFFF"/>
        <bgColor rgb="FFFFFFFF"/>
      </patternFill>
    </fill>
    <fill>
      <patternFill patternType="solid">
        <fgColor theme="0"/>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style="medium">
        <color indexed="64"/>
      </right>
      <top/>
      <bottom/>
      <diagonal/>
    </border>
    <border>
      <left style="medium">
        <color indexed="64"/>
      </left>
      <right/>
      <top style="medium">
        <color indexed="64"/>
      </top>
      <bottom/>
      <diagonal/>
    </border>
    <border>
      <left/>
      <right/>
      <top style="medium">
        <color indexed="64"/>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s>
  <cellStyleXfs count="7">
    <xf numFmtId="0" fontId="0" fillId="0" borderId="0"/>
    <xf numFmtId="0" fontId="3" fillId="0" borderId="0"/>
    <xf numFmtId="44" fontId="4" fillId="0" borderId="0" applyFont="0" applyFill="0" applyBorder="0" applyAlignment="0" applyProtection="0"/>
    <xf numFmtId="0" fontId="5" fillId="3" borderId="26">
      <alignment vertical="center"/>
    </xf>
    <xf numFmtId="0" fontId="6" fillId="0" borderId="0"/>
    <xf numFmtId="0" fontId="1" fillId="0" borderId="0"/>
    <xf numFmtId="0" fontId="19" fillId="0" borderId="0" applyNumberFormat="0" applyFill="0" applyBorder="0" applyAlignment="0" applyProtection="0"/>
  </cellStyleXfs>
  <cellXfs count="172">
    <xf numFmtId="0" fontId="0" fillId="0" borderId="0" xfId="0"/>
    <xf numFmtId="164" fontId="7" fillId="0" borderId="0" xfId="0" applyNumberFormat="1" applyFont="1" applyBorder="1" applyAlignment="1">
      <alignment horizontal="left" vertical="center"/>
    </xf>
    <xf numFmtId="3" fontId="6" fillId="2" borderId="1" xfId="0" applyNumberFormat="1" applyFont="1" applyFill="1" applyBorder="1" applyAlignment="1">
      <alignment horizontal="right" vertical="center" indent="13"/>
    </xf>
    <xf numFmtId="0" fontId="6" fillId="0" borderId="25" xfId="0" applyFont="1" applyBorder="1" applyAlignment="1">
      <alignment horizontal="center" vertical="center"/>
    </xf>
    <xf numFmtId="0" fontId="6" fillId="0" borderId="0" xfId="0" applyFont="1" applyBorder="1" applyAlignment="1">
      <alignment horizontal="center" vertical="center"/>
    </xf>
    <xf numFmtId="0" fontId="6" fillId="0" borderId="0" xfId="0" applyFont="1"/>
    <xf numFmtId="0" fontId="6" fillId="0" borderId="0" xfId="0" applyFont="1" applyBorder="1"/>
    <xf numFmtId="2" fontId="6" fillId="0" borderId="0" xfId="0" applyNumberFormat="1" applyFont="1" applyBorder="1"/>
    <xf numFmtId="3" fontId="6" fillId="0" borderId="0" xfId="0" applyNumberFormat="1" applyFont="1" applyBorder="1"/>
    <xf numFmtId="0" fontId="6" fillId="0" borderId="0" xfId="0" applyFont="1" applyBorder="1" applyAlignment="1">
      <alignment horizontal="right" vertical="center"/>
    </xf>
    <xf numFmtId="4" fontId="6" fillId="0" borderId="0" xfId="0" applyNumberFormat="1" applyFont="1" applyBorder="1"/>
    <xf numFmtId="0" fontId="9" fillId="0" borderId="24" xfId="0" applyFont="1" applyBorder="1" applyAlignment="1">
      <alignment horizontal="center" vertical="center"/>
    </xf>
    <xf numFmtId="0" fontId="8" fillId="0" borderId="17" xfId="0" applyFont="1" applyBorder="1" applyAlignment="1">
      <alignment horizontal="left" vertical="top"/>
    </xf>
    <xf numFmtId="14" fontId="8" fillId="0" borderId="18" xfId="0" applyNumberFormat="1" applyFont="1" applyBorder="1"/>
    <xf numFmtId="0" fontId="8" fillId="0" borderId="19" xfId="0" applyFont="1" applyBorder="1" applyAlignment="1">
      <alignment horizontal="left" vertical="top" wrapText="1"/>
    </xf>
    <xf numFmtId="14" fontId="8" fillId="0" borderId="20" xfId="0" applyNumberFormat="1" applyFont="1" applyBorder="1"/>
    <xf numFmtId="0" fontId="8" fillId="0" borderId="0" xfId="0" applyFont="1" applyBorder="1" applyAlignment="1"/>
    <xf numFmtId="0" fontId="8" fillId="0" borderId="0" xfId="0" applyFont="1" applyBorder="1" applyAlignment="1">
      <alignment horizontal="center"/>
    </xf>
    <xf numFmtId="0" fontId="6" fillId="0" borderId="0" xfId="0" applyFont="1" applyBorder="1" applyAlignment="1">
      <alignment wrapText="1"/>
    </xf>
    <xf numFmtId="0" fontId="7" fillId="0" borderId="0" xfId="0" applyFont="1" applyBorder="1" applyAlignment="1"/>
    <xf numFmtId="0" fontId="8" fillId="0" borderId="0" xfId="0" applyFont="1" applyBorder="1" applyAlignment="1">
      <alignment vertical="center"/>
    </xf>
    <xf numFmtId="0" fontId="8" fillId="0" borderId="0" xfId="0" applyFont="1" applyBorder="1" applyAlignment="1">
      <alignment horizontal="center" vertical="center"/>
    </xf>
    <xf numFmtId="0" fontId="8" fillId="0" borderId="0" xfId="0" applyFont="1" applyBorder="1" applyAlignment="1">
      <alignment vertical="center" wrapText="1"/>
    </xf>
    <xf numFmtId="0" fontId="8" fillId="0" borderId="0" xfId="0" applyFont="1" applyBorder="1" applyAlignment="1">
      <alignment horizontal="center" vertical="center" wrapText="1"/>
    </xf>
    <xf numFmtId="0" fontId="6" fillId="0" borderId="2" xfId="0" applyFont="1" applyBorder="1"/>
    <xf numFmtId="0" fontId="6" fillId="0" borderId="1" xfId="0" applyFont="1" applyBorder="1"/>
    <xf numFmtId="0" fontId="6" fillId="0" borderId="0" xfId="0" applyFont="1" applyFill="1" applyBorder="1"/>
    <xf numFmtId="0" fontId="6" fillId="0" borderId="22" xfId="0" applyFont="1" applyBorder="1"/>
    <xf numFmtId="0" fontId="6" fillId="0" borderId="7" xfId="0" applyFont="1" applyBorder="1"/>
    <xf numFmtId="0" fontId="9" fillId="0" borderId="0" xfId="0" applyFont="1" applyBorder="1" applyAlignment="1">
      <alignment horizontal="center" vertical="center"/>
    </xf>
    <xf numFmtId="0" fontId="8" fillId="0" borderId="21" xfId="0" applyFont="1" applyBorder="1" applyAlignment="1">
      <alignment horizontal="left" vertical="top"/>
    </xf>
    <xf numFmtId="0" fontId="8" fillId="0" borderId="12" xfId="0" applyFont="1" applyBorder="1" applyAlignment="1">
      <alignment horizontal="left" vertical="top" wrapText="1"/>
    </xf>
    <xf numFmtId="14" fontId="8" fillId="0" borderId="20" xfId="0" applyNumberFormat="1" applyFont="1" applyBorder="1" applyAlignment="1">
      <alignment horizontal="right" vertical="top" wrapText="1"/>
    </xf>
    <xf numFmtId="0" fontId="8" fillId="0" borderId="0" xfId="0" applyFont="1" applyAlignment="1"/>
    <xf numFmtId="0" fontId="8" fillId="0" borderId="0" xfId="0" applyFont="1"/>
    <xf numFmtId="0" fontId="8" fillId="0" borderId="13" xfId="0" applyFont="1" applyFill="1" applyBorder="1" applyAlignment="1">
      <alignment horizontal="center" vertical="center" wrapText="1"/>
    </xf>
    <xf numFmtId="0" fontId="8" fillId="0" borderId="13" xfId="0" applyFont="1" applyBorder="1" applyAlignment="1">
      <alignment horizontal="center" vertical="center" wrapText="1"/>
    </xf>
    <xf numFmtId="0" fontId="8" fillId="0" borderId="7" xfId="0" applyFont="1" applyBorder="1" applyAlignment="1">
      <alignment horizontal="center" vertical="center"/>
    </xf>
    <xf numFmtId="0" fontId="8" fillId="0" borderId="13" xfId="0" applyFont="1" applyBorder="1" applyAlignment="1">
      <alignment horizontal="center" vertical="center"/>
    </xf>
    <xf numFmtId="164" fontId="6" fillId="0" borderId="0" xfId="0" applyNumberFormat="1" applyFont="1" applyFill="1" applyBorder="1"/>
    <xf numFmtId="49" fontId="6" fillId="0" borderId="2" xfId="0" applyNumberFormat="1" applyFont="1" applyBorder="1" applyAlignment="1">
      <alignment vertical="top"/>
    </xf>
    <xf numFmtId="164" fontId="6" fillId="0" borderId="0" xfId="0" applyNumberFormat="1" applyFont="1"/>
    <xf numFmtId="0" fontId="8" fillId="0" borderId="10" xfId="0" applyFont="1" applyBorder="1" applyAlignment="1">
      <alignment horizontal="center" vertical="center" wrapText="1"/>
    </xf>
    <xf numFmtId="0" fontId="10" fillId="0" borderId="0" xfId="0" applyFont="1" applyBorder="1" applyAlignment="1">
      <alignment wrapText="1"/>
    </xf>
    <xf numFmtId="0" fontId="8" fillId="0" borderId="10" xfId="0" applyFont="1" applyBorder="1" applyAlignment="1">
      <alignment horizontal="center" vertical="center"/>
    </xf>
    <xf numFmtId="0" fontId="8" fillId="0" borderId="5" xfId="0" applyFont="1" applyBorder="1" applyAlignment="1">
      <alignment horizontal="center" vertical="center" wrapText="1"/>
    </xf>
    <xf numFmtId="164" fontId="8" fillId="0" borderId="5" xfId="0" applyNumberFormat="1" applyFont="1" applyBorder="1" applyAlignment="1">
      <alignment horizontal="center" vertical="center" wrapText="1"/>
    </xf>
    <xf numFmtId="0" fontId="8" fillId="0" borderId="11" xfId="0" applyFont="1" applyBorder="1" applyAlignment="1">
      <alignment horizontal="center" vertical="center" wrapText="1"/>
    </xf>
    <xf numFmtId="0" fontId="8" fillId="2" borderId="9" xfId="0" applyFont="1" applyFill="1" applyBorder="1" applyAlignment="1">
      <alignment horizontal="center" vertical="center"/>
    </xf>
    <xf numFmtId="0" fontId="8" fillId="0" borderId="9" xfId="0" applyFont="1" applyFill="1" applyBorder="1" applyAlignment="1">
      <alignment horizontal="center" vertical="center"/>
    </xf>
    <xf numFmtId="0" fontId="8" fillId="0" borderId="1" xfId="0" applyFont="1" applyFill="1" applyBorder="1" applyAlignment="1">
      <alignment horizontal="center" vertical="center"/>
    </xf>
    <xf numFmtId="0" fontId="8" fillId="0" borderId="3" xfId="0" applyFont="1" applyBorder="1" applyAlignment="1">
      <alignment horizontal="center" vertical="center" wrapText="1"/>
    </xf>
    <xf numFmtId="0" fontId="8" fillId="0" borderId="1" xfId="0" applyFont="1" applyBorder="1" applyAlignment="1">
      <alignment horizontal="center" vertical="center"/>
    </xf>
    <xf numFmtId="3" fontId="8" fillId="0" borderId="2" xfId="0" applyNumberFormat="1" applyFont="1" applyBorder="1" applyAlignment="1">
      <alignment horizontal="right" vertical="center" indent="13"/>
    </xf>
    <xf numFmtId="0" fontId="8" fillId="0" borderId="0" xfId="0" applyFont="1" applyFill="1" applyBorder="1" applyAlignment="1">
      <alignment horizontal="center" vertical="center"/>
    </xf>
    <xf numFmtId="0" fontId="12" fillId="0" borderId="0" xfId="0" applyFont="1"/>
    <xf numFmtId="38" fontId="6" fillId="2" borderId="1" xfId="0" applyNumberFormat="1" applyFont="1" applyFill="1" applyBorder="1" applyAlignment="1">
      <alignment horizontal="right" vertical="center" indent="7"/>
    </xf>
    <xf numFmtId="38" fontId="2" fillId="0" borderId="9" xfId="0" applyNumberFormat="1" applyFont="1" applyFill="1" applyBorder="1" applyAlignment="1">
      <alignment horizontal="right" vertical="center" indent="7"/>
    </xf>
    <xf numFmtId="38" fontId="8" fillId="0" borderId="1" xfId="0" applyNumberFormat="1" applyFont="1" applyFill="1" applyBorder="1" applyAlignment="1">
      <alignment horizontal="right" vertical="center" indent="7"/>
    </xf>
    <xf numFmtId="164" fontId="7" fillId="0" borderId="0" xfId="0" applyNumberFormat="1" applyFont="1" applyBorder="1" applyAlignment="1">
      <alignment horizontal="right" vertical="center"/>
    </xf>
    <xf numFmtId="0" fontId="13" fillId="0" borderId="28" xfId="0" applyFont="1" applyFill="1" applyBorder="1" applyAlignment="1">
      <alignment horizontal="center" vertical="center"/>
    </xf>
    <xf numFmtId="0" fontId="8" fillId="0" borderId="22" xfId="0" applyFont="1" applyBorder="1" applyAlignment="1">
      <alignment vertical="center" wrapText="1"/>
    </xf>
    <xf numFmtId="0" fontId="8" fillId="0" borderId="22" xfId="0" applyFont="1" applyBorder="1" applyAlignment="1">
      <alignment horizontal="center" vertical="center"/>
    </xf>
    <xf numFmtId="3" fontId="6" fillId="0" borderId="31" xfId="0" applyNumberFormat="1" applyFont="1" applyFill="1" applyBorder="1" applyAlignment="1">
      <alignment horizontal="right" vertical="center" wrapText="1" indent="4"/>
    </xf>
    <xf numFmtId="3" fontId="6" fillId="0" borderId="0" xfId="0" applyNumberFormat="1" applyFont="1" applyFill="1" applyBorder="1" applyAlignment="1">
      <alignment horizontal="right" vertical="center" wrapText="1" indent="4"/>
    </xf>
    <xf numFmtId="0" fontId="6" fillId="0" borderId="2" xfId="0" applyFont="1" applyBorder="1" applyAlignment="1">
      <alignment horizontal="left" vertical="center"/>
    </xf>
    <xf numFmtId="0" fontId="6" fillId="0" borderId="1" xfId="0" applyFont="1" applyBorder="1" applyAlignment="1">
      <alignment horizontal="left" vertical="center" wrapText="1"/>
    </xf>
    <xf numFmtId="164" fontId="6" fillId="0" borderId="30" xfId="0" applyNumberFormat="1" applyFont="1" applyBorder="1" applyAlignment="1">
      <alignment horizontal="center" vertical="center"/>
    </xf>
    <xf numFmtId="0" fontId="8" fillId="0" borderId="0" xfId="0" applyFont="1" applyBorder="1" applyAlignment="1">
      <alignment vertical="top" wrapText="1"/>
    </xf>
    <xf numFmtId="49" fontId="6" fillId="0" borderId="0" xfId="0" applyNumberFormat="1" applyFont="1" applyBorder="1" applyAlignment="1">
      <alignment horizontal="left" vertical="top"/>
    </xf>
    <xf numFmtId="164" fontId="6" fillId="0" borderId="0" xfId="0" applyNumberFormat="1" applyFont="1" applyBorder="1" applyAlignment="1">
      <alignment horizontal="center" vertical="center"/>
    </xf>
    <xf numFmtId="0" fontId="8" fillId="0" borderId="32" xfId="0" applyFont="1" applyBorder="1" applyAlignment="1">
      <alignment horizontal="center" vertical="center" wrapText="1"/>
    </xf>
    <xf numFmtId="0" fontId="8" fillId="0" borderId="33" xfId="0" applyFont="1" applyBorder="1" applyAlignment="1">
      <alignment horizontal="center" vertical="center" wrapText="1"/>
    </xf>
    <xf numFmtId="0" fontId="8" fillId="0" borderId="34" xfId="0" applyFont="1" applyBorder="1" applyAlignment="1">
      <alignment horizontal="center" vertical="center" wrapText="1"/>
    </xf>
    <xf numFmtId="49" fontId="6" fillId="0" borderId="1" xfId="0" applyNumberFormat="1" applyFont="1" applyBorder="1" applyAlignment="1">
      <alignment horizontal="left" vertical="top"/>
    </xf>
    <xf numFmtId="164" fontId="6" fillId="0" borderId="1" xfId="0" applyNumberFormat="1" applyFont="1" applyBorder="1" applyAlignment="1">
      <alignment horizontal="center" vertical="center"/>
    </xf>
    <xf numFmtId="164" fontId="7" fillId="0" borderId="0" xfId="0" applyNumberFormat="1" applyFont="1" applyBorder="1" applyAlignment="1">
      <alignment horizontal="center" vertical="top"/>
    </xf>
    <xf numFmtId="164" fontId="7" fillId="0" borderId="0" xfId="0" applyNumberFormat="1" applyFont="1" applyBorder="1" applyAlignment="1">
      <alignment vertical="center"/>
    </xf>
    <xf numFmtId="164" fontId="7" fillId="0" borderId="0" xfId="0" applyNumberFormat="1" applyFont="1" applyBorder="1" applyAlignment="1">
      <alignment vertical="top" wrapText="1"/>
    </xf>
    <xf numFmtId="0" fontId="16" fillId="4" borderId="0" xfId="0" applyNumberFormat="1" applyFont="1" applyFill="1" applyBorder="1" applyAlignment="1">
      <alignment horizontal="left" vertical="top" wrapText="1" readingOrder="1"/>
    </xf>
    <xf numFmtId="0" fontId="16" fillId="0" borderId="0" xfId="0" applyNumberFormat="1" applyFont="1" applyFill="1" applyBorder="1" applyAlignment="1">
      <alignment vertical="top" wrapText="1" readingOrder="1"/>
    </xf>
    <xf numFmtId="0" fontId="15" fillId="0" borderId="0" xfId="0" applyNumberFormat="1" applyFont="1" applyAlignment="1">
      <alignment vertical="top"/>
    </xf>
    <xf numFmtId="3" fontId="6" fillId="0" borderId="1" xfId="0" applyNumberFormat="1" applyFont="1" applyFill="1" applyBorder="1" applyAlignment="1">
      <alignment horizontal="center" vertical="center" wrapText="1"/>
    </xf>
    <xf numFmtId="164" fontId="6" fillId="0" borderId="1" xfId="0" applyNumberFormat="1" applyFont="1" applyBorder="1" applyAlignment="1">
      <alignment horizontal="center" vertical="center" wrapText="1"/>
    </xf>
    <xf numFmtId="0" fontId="6" fillId="0" borderId="2" xfId="0" applyFont="1" applyFill="1" applyBorder="1" applyAlignment="1">
      <alignment horizontal="right" vertical="center" wrapText="1" indent="4"/>
    </xf>
    <xf numFmtId="49" fontId="0" fillId="0" borderId="0" xfId="0" applyNumberFormat="1" applyFill="1" applyBorder="1" applyAlignment="1">
      <alignment horizontal="left" vertical="top" wrapText="1"/>
    </xf>
    <xf numFmtId="3" fontId="17" fillId="0" borderId="0" xfId="0" applyNumberFormat="1" applyFont="1" applyFill="1" applyBorder="1" applyAlignment="1">
      <alignment horizontal="right" vertical="top" wrapText="1"/>
    </xf>
    <xf numFmtId="49" fontId="0" fillId="0" borderId="0" xfId="0" applyNumberFormat="1" applyFont="1" applyFill="1" applyBorder="1" applyAlignment="1">
      <alignment horizontal="left" vertical="top" wrapText="1"/>
    </xf>
    <xf numFmtId="0" fontId="0" fillId="0" borderId="0" xfId="0" applyFont="1" applyFill="1" applyBorder="1" applyAlignment="1">
      <alignment wrapText="1"/>
    </xf>
    <xf numFmtId="0" fontId="18" fillId="0" borderId="0" xfId="0" applyFont="1" applyFill="1" applyBorder="1" applyAlignment="1">
      <alignment wrapText="1"/>
    </xf>
    <xf numFmtId="0" fontId="8" fillId="2" borderId="27" xfId="0" applyFont="1" applyFill="1" applyBorder="1" applyAlignment="1">
      <alignment horizontal="center" vertical="center"/>
    </xf>
    <xf numFmtId="38" fontId="6" fillId="2" borderId="14" xfId="0" applyNumberFormat="1" applyFont="1" applyFill="1" applyBorder="1" applyAlignment="1">
      <alignment horizontal="right" vertical="center" indent="7"/>
    </xf>
    <xf numFmtId="3" fontId="6" fillId="0" borderId="14" xfId="0" applyNumberFormat="1" applyFont="1" applyFill="1" applyBorder="1" applyAlignment="1">
      <alignment horizontal="right" vertical="center" wrapText="1" indent="4"/>
    </xf>
    <xf numFmtId="3" fontId="6" fillId="0" borderId="1" xfId="0" applyNumberFormat="1" applyFont="1" applyFill="1" applyBorder="1" applyAlignment="1">
      <alignment horizontal="right" vertical="center" wrapText="1" indent="4"/>
    </xf>
    <xf numFmtId="0" fontId="6" fillId="0" borderId="2" xfId="0" applyFont="1" applyFill="1" applyBorder="1"/>
    <xf numFmtId="164" fontId="6" fillId="0" borderId="1" xfId="0" applyNumberFormat="1" applyFont="1" applyFill="1" applyBorder="1" applyAlignment="1">
      <alignment horizontal="center" vertical="center" wrapText="1"/>
    </xf>
    <xf numFmtId="0" fontId="6" fillId="0" borderId="1" xfId="0" applyFont="1" applyFill="1" applyBorder="1"/>
    <xf numFmtId="0" fontId="0" fillId="0" borderId="1" xfId="0" applyFont="1" applyFill="1" applyBorder="1" applyAlignment="1">
      <alignment vertical="center" wrapText="1"/>
    </xf>
    <xf numFmtId="164" fontId="0" fillId="0" borderId="1" xfId="0" applyNumberFormat="1" applyFont="1" applyFill="1" applyBorder="1" applyAlignment="1">
      <alignment horizontal="center" vertical="center" wrapText="1"/>
    </xf>
    <xf numFmtId="0" fontId="6" fillId="0" borderId="2" xfId="0" applyFont="1" applyFill="1" applyBorder="1" applyAlignment="1">
      <alignment horizontal="left" vertical="center"/>
    </xf>
    <xf numFmtId="164" fontId="6" fillId="0" borderId="2" xfId="0" applyNumberFormat="1" applyFont="1" applyFill="1" applyBorder="1" applyAlignment="1">
      <alignment horizontal="center" vertical="center"/>
    </xf>
    <xf numFmtId="0" fontId="6" fillId="0" borderId="0" xfId="0" applyFont="1" applyFill="1" applyBorder="1" applyAlignment="1">
      <alignment horizontal="left"/>
    </xf>
    <xf numFmtId="0" fontId="6" fillId="0" borderId="2" xfId="0" applyFont="1" applyFill="1" applyBorder="1" applyAlignment="1">
      <alignment vertical="center" wrapText="1"/>
    </xf>
    <xf numFmtId="164" fontId="6" fillId="0" borderId="14" xfId="0" applyNumberFormat="1" applyFont="1" applyFill="1" applyBorder="1" applyAlignment="1">
      <alignment horizontal="center" vertical="center" wrapText="1"/>
    </xf>
    <xf numFmtId="0" fontId="6" fillId="0" borderId="1" xfId="0" applyFont="1" applyFill="1" applyBorder="1" applyAlignment="1">
      <alignment vertical="center" wrapText="1"/>
    </xf>
    <xf numFmtId="0" fontId="6" fillId="0" borderId="0" xfId="0" applyFont="1" applyFill="1" applyBorder="1" applyAlignment="1">
      <alignment horizontal="right" vertical="center"/>
    </xf>
    <xf numFmtId="0" fontId="8" fillId="0" borderId="0" xfId="0" applyFont="1" applyFill="1" applyBorder="1" applyAlignment="1"/>
    <xf numFmtId="0" fontId="6" fillId="0" borderId="0" xfId="0" applyFont="1" applyFill="1"/>
    <xf numFmtId="164" fontId="7" fillId="0" borderId="0" xfId="0" applyNumberFormat="1" applyFont="1" applyFill="1" applyBorder="1" applyAlignment="1">
      <alignment horizontal="center" vertical="center"/>
    </xf>
    <xf numFmtId="0" fontId="7" fillId="0" borderId="0" xfId="0" applyFont="1" applyFill="1" applyBorder="1" applyAlignment="1">
      <alignment horizontal="right"/>
    </xf>
    <xf numFmtId="164" fontId="7" fillId="0" borderId="0" xfId="0" applyNumberFormat="1" applyFont="1" applyFill="1" applyBorder="1" applyAlignment="1">
      <alignment horizontal="left" vertical="center"/>
    </xf>
    <xf numFmtId="3" fontId="6" fillId="0" borderId="0" xfId="0" applyNumberFormat="1" applyFont="1" applyFill="1" applyBorder="1" applyAlignment="1">
      <alignment horizontal="right"/>
    </xf>
    <xf numFmtId="0" fontId="6" fillId="0" borderId="0" xfId="0" applyFont="1" applyFill="1" applyBorder="1" applyAlignment="1">
      <alignment horizontal="right"/>
    </xf>
    <xf numFmtId="3" fontId="6" fillId="0" borderId="0" xfId="0" applyNumberFormat="1" applyFont="1" applyFill="1" applyBorder="1"/>
    <xf numFmtId="0" fontId="8" fillId="0" borderId="0" xfId="0" applyFont="1" applyFill="1" applyBorder="1" applyAlignment="1">
      <alignment horizontal="right" vertical="center"/>
    </xf>
    <xf numFmtId="0" fontId="7" fillId="0" borderId="0" xfId="0" applyFont="1" applyFill="1" applyBorder="1" applyAlignment="1"/>
    <xf numFmtId="4" fontId="6" fillId="0" borderId="0" xfId="0" applyNumberFormat="1" applyFont="1" applyFill="1" applyBorder="1"/>
    <xf numFmtId="0" fontId="6" fillId="0" borderId="2" xfId="0" applyFont="1" applyFill="1" applyBorder="1" applyAlignment="1">
      <alignment wrapText="1"/>
    </xf>
    <xf numFmtId="1" fontId="6" fillId="0" borderId="2" xfId="0" applyNumberFormat="1" applyFont="1" applyFill="1" applyBorder="1" applyAlignment="1">
      <alignment horizontal="center" vertical="center" wrapText="1"/>
    </xf>
    <xf numFmtId="3" fontId="6" fillId="0" borderId="2" xfId="0" applyNumberFormat="1" applyFont="1" applyFill="1" applyBorder="1" applyAlignment="1">
      <alignment horizontal="center" vertical="center"/>
    </xf>
    <xf numFmtId="0" fontId="6" fillId="0" borderId="1" xfId="0" applyFont="1" applyFill="1" applyBorder="1" applyAlignment="1">
      <alignment wrapText="1"/>
    </xf>
    <xf numFmtId="3" fontId="6" fillId="0" borderId="1" xfId="2" applyNumberFormat="1" applyFont="1" applyFill="1" applyBorder="1" applyAlignment="1">
      <alignment horizontal="center" vertical="center" wrapText="1"/>
    </xf>
    <xf numFmtId="0" fontId="6" fillId="0" borderId="0" xfId="0" applyFont="1" applyFill="1" applyBorder="1" applyAlignment="1">
      <alignment wrapText="1"/>
    </xf>
    <xf numFmtId="164" fontId="6" fillId="0" borderId="0" xfId="0" applyNumberFormat="1" applyFont="1" applyFill="1" applyBorder="1" applyAlignment="1">
      <alignment horizontal="right" vertical="center" wrapText="1"/>
    </xf>
    <xf numFmtId="2" fontId="6" fillId="0" borderId="0" xfId="0" applyNumberFormat="1" applyFont="1" applyFill="1" applyBorder="1"/>
    <xf numFmtId="2" fontId="6" fillId="0" borderId="0" xfId="0" applyNumberFormat="1" applyFont="1" applyFill="1" applyBorder="1" applyAlignment="1"/>
    <xf numFmtId="0" fontId="6" fillId="0" borderId="0" xfId="0" applyFont="1" applyFill="1" applyBorder="1" applyAlignment="1"/>
    <xf numFmtId="3" fontId="6" fillId="0" borderId="0" xfId="0" applyNumberFormat="1" applyFont="1" applyFill="1" applyBorder="1" applyAlignment="1"/>
    <xf numFmtId="0" fontId="14" fillId="0" borderId="22" xfId="0" applyFont="1" applyFill="1" applyBorder="1" applyAlignment="1">
      <alignment horizontal="right" vertical="center" wrapText="1"/>
    </xf>
    <xf numFmtId="164" fontId="7" fillId="0" borderId="0" xfId="0" applyNumberFormat="1" applyFont="1" applyFill="1" applyBorder="1" applyAlignment="1">
      <alignment horizontal="right" vertical="center"/>
    </xf>
    <xf numFmtId="0" fontId="8" fillId="0" borderId="10" xfId="0" applyFont="1" applyFill="1" applyBorder="1" applyAlignment="1">
      <alignment horizontal="center" vertical="center" wrapText="1"/>
    </xf>
    <xf numFmtId="0" fontId="8" fillId="0" borderId="11" xfId="0" applyFont="1" applyFill="1" applyBorder="1" applyAlignment="1">
      <alignment horizontal="center" vertical="center" wrapText="1"/>
    </xf>
    <xf numFmtId="49" fontId="6" fillId="0" borderId="35" xfId="0" applyNumberFormat="1" applyFont="1" applyFill="1" applyBorder="1" applyAlignment="1">
      <alignment horizontal="left" vertical="top"/>
    </xf>
    <xf numFmtId="49" fontId="6" fillId="0" borderId="2" xfId="0" applyNumberFormat="1" applyFont="1" applyFill="1" applyBorder="1" applyAlignment="1">
      <alignment vertical="top"/>
    </xf>
    <xf numFmtId="165" fontId="6" fillId="0" borderId="30" xfId="0" applyNumberFormat="1" applyFont="1" applyFill="1" applyBorder="1" applyAlignment="1">
      <alignment horizontal="center" vertical="center"/>
    </xf>
    <xf numFmtId="164" fontId="6" fillId="0" borderId="1" xfId="0" applyNumberFormat="1" applyFont="1" applyFill="1" applyBorder="1" applyAlignment="1">
      <alignment horizontal="center" vertical="center"/>
    </xf>
    <xf numFmtId="49" fontId="6" fillId="0" borderId="1" xfId="0" applyNumberFormat="1" applyFont="1" applyFill="1" applyBorder="1" applyAlignment="1">
      <alignment vertical="top"/>
    </xf>
    <xf numFmtId="0" fontId="8" fillId="0" borderId="29" xfId="0" applyFont="1" applyFill="1" applyBorder="1" applyAlignment="1">
      <alignment horizontal="center" vertical="center" wrapText="1"/>
    </xf>
    <xf numFmtId="0" fontId="8" fillId="0" borderId="15" xfId="0" applyFont="1" applyBorder="1" applyAlignment="1">
      <alignment horizontal="left" vertical="center"/>
    </xf>
    <xf numFmtId="0" fontId="8" fillId="0" borderId="16" xfId="0" applyFont="1" applyBorder="1" applyAlignment="1">
      <alignment horizontal="left" vertical="center"/>
    </xf>
    <xf numFmtId="0" fontId="11" fillId="0" borderId="3" xfId="0" applyFont="1" applyBorder="1" applyAlignment="1">
      <alignment horizontal="center" vertical="center"/>
    </xf>
    <xf numFmtId="0" fontId="12" fillId="0" borderId="6" xfId="0" applyFont="1" applyBorder="1" applyAlignment="1">
      <alignment horizontal="center" vertical="center"/>
    </xf>
    <xf numFmtId="0" fontId="12" fillId="0" borderId="4" xfId="0" applyFont="1" applyBorder="1" applyAlignment="1">
      <alignment horizontal="center" vertical="center"/>
    </xf>
    <xf numFmtId="0" fontId="8" fillId="0" borderId="15" xfId="0" applyFont="1" applyBorder="1" applyAlignment="1">
      <alignment horizontal="center" vertical="center" wrapText="1"/>
    </xf>
    <xf numFmtId="0" fontId="6" fillId="0" borderId="16" xfId="0" applyFont="1" applyBorder="1" applyAlignment="1">
      <alignment horizontal="center" vertical="center" wrapText="1"/>
    </xf>
    <xf numFmtId="0" fontId="8" fillId="0" borderId="16" xfId="0" applyFont="1" applyBorder="1" applyAlignment="1">
      <alignment horizontal="center" vertical="center" wrapText="1"/>
    </xf>
    <xf numFmtId="3" fontId="6" fillId="0" borderId="27" xfId="0" applyNumberFormat="1" applyFont="1" applyFill="1" applyBorder="1" applyAlignment="1">
      <alignment horizontal="center" vertical="center" wrapText="1"/>
    </xf>
    <xf numFmtId="3" fontId="6" fillId="0" borderId="28" xfId="0" applyNumberFormat="1" applyFont="1" applyFill="1" applyBorder="1" applyAlignment="1">
      <alignment horizontal="center" vertical="center"/>
    </xf>
    <xf numFmtId="3" fontId="6" fillId="0" borderId="2" xfId="0" applyNumberFormat="1" applyFont="1" applyFill="1" applyBorder="1" applyAlignment="1">
      <alignment horizontal="center" vertical="center"/>
    </xf>
    <xf numFmtId="0" fontId="8" fillId="0" borderId="3" xfId="0" applyFont="1" applyFill="1" applyBorder="1" applyAlignment="1">
      <alignment horizontal="center" vertical="center" wrapText="1"/>
    </xf>
    <xf numFmtId="0" fontId="8" fillId="0" borderId="6"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15" xfId="0" applyFont="1" applyFill="1" applyBorder="1" applyAlignment="1">
      <alignment horizontal="center" vertical="center"/>
    </xf>
    <xf numFmtId="0" fontId="8" fillId="0" borderId="16" xfId="0" applyFont="1" applyFill="1" applyBorder="1" applyAlignment="1">
      <alignment horizontal="center" vertical="center"/>
    </xf>
    <xf numFmtId="0" fontId="8" fillId="0" borderId="7" xfId="0" applyFont="1" applyBorder="1" applyAlignment="1">
      <alignment horizontal="center" vertical="center" wrapText="1"/>
    </xf>
    <xf numFmtId="0" fontId="8" fillId="0" borderId="8" xfId="0" applyFont="1" applyBorder="1" applyAlignment="1">
      <alignment horizontal="center" vertical="center" wrapText="1"/>
    </xf>
    <xf numFmtId="0" fontId="8" fillId="0" borderId="15" xfId="0" applyFont="1" applyFill="1" applyBorder="1" applyAlignment="1">
      <alignment horizontal="center" vertical="center" wrapText="1"/>
    </xf>
    <xf numFmtId="0" fontId="8" fillId="0" borderId="23" xfId="0" applyFont="1" applyFill="1" applyBorder="1" applyAlignment="1">
      <alignment horizontal="center" vertical="center" wrapText="1"/>
    </xf>
    <xf numFmtId="0" fontId="8" fillId="0" borderId="16" xfId="0" applyFont="1" applyFill="1" applyBorder="1" applyAlignment="1">
      <alignment horizontal="center" vertical="center" wrapText="1"/>
    </xf>
    <xf numFmtId="0" fontId="11" fillId="0" borderId="3"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4" xfId="0" applyFont="1" applyBorder="1" applyAlignment="1">
      <alignment horizontal="center" vertical="center" wrapText="1"/>
    </xf>
    <xf numFmtId="164" fontId="7" fillId="0" borderId="0" xfId="0" applyNumberFormat="1" applyFont="1" applyBorder="1" applyAlignment="1">
      <alignment horizontal="left" vertical="top" wrapText="1"/>
    </xf>
    <xf numFmtId="0" fontId="8" fillId="5" borderId="3" xfId="0" applyFont="1" applyFill="1" applyBorder="1" applyAlignment="1">
      <alignment horizontal="center" vertical="center" wrapText="1"/>
    </xf>
    <xf numFmtId="0" fontId="8" fillId="5" borderId="4" xfId="0" applyFont="1" applyFill="1" applyBorder="1" applyAlignment="1">
      <alignment horizontal="center" vertical="center" wrapText="1"/>
    </xf>
    <xf numFmtId="0" fontId="6" fillId="5" borderId="3" xfId="0" applyFont="1" applyFill="1" applyBorder="1" applyAlignment="1">
      <alignment horizontal="center" vertical="center" wrapText="1"/>
    </xf>
    <xf numFmtId="0" fontId="6" fillId="5" borderId="4" xfId="0" applyFont="1" applyFill="1" applyBorder="1" applyAlignment="1">
      <alignment horizontal="center" vertical="center" wrapText="1"/>
    </xf>
    <xf numFmtId="0" fontId="8" fillId="5" borderId="6" xfId="0" applyFont="1" applyFill="1" applyBorder="1" applyAlignment="1">
      <alignment horizontal="center" vertical="center" wrapText="1"/>
    </xf>
    <xf numFmtId="0" fontId="8" fillId="5" borderId="3" xfId="0" applyFont="1" applyFill="1" applyBorder="1" applyAlignment="1">
      <alignment horizontal="left" vertical="center" wrapText="1"/>
    </xf>
    <xf numFmtId="0" fontId="8" fillId="5" borderId="6" xfId="0" applyFont="1" applyFill="1" applyBorder="1" applyAlignment="1">
      <alignment horizontal="left" vertical="center" wrapText="1"/>
    </xf>
    <xf numFmtId="0" fontId="6" fillId="5" borderId="4" xfId="0" applyFont="1" applyFill="1" applyBorder="1" applyAlignment="1">
      <alignment wrapText="1"/>
    </xf>
    <xf numFmtId="0" fontId="8" fillId="5" borderId="4" xfId="0" applyFont="1" applyFill="1" applyBorder="1" applyAlignment="1">
      <alignment horizontal="left" vertical="center" wrapText="1"/>
    </xf>
  </cellXfs>
  <cellStyles count="7">
    <cellStyle name="Currency" xfId="2" builtinId="4"/>
    <cellStyle name="Normal" xfId="0" builtinId="0" customBuiltin="1"/>
    <cellStyle name="Normal 2" xfId="4"/>
    <cellStyle name="Normal 3" xfId="5"/>
    <cellStyle name="Normal 4" xfId="1"/>
    <cellStyle name="OBI_ColHeader" xfId="3"/>
    <cellStyle name="Title" xfId="6" builtinId="15" customBuiltin="1"/>
  </cellStyles>
  <dxfs count="0"/>
  <tableStyles count="0" defaultTableStyle="TableStyleMedium9" defaultPivotStyle="PivotStyleLight16"/>
  <colors>
    <mruColors>
      <color rgb="FFF0FBB7"/>
      <color rgb="FFF7FDDB"/>
      <color rgb="FFCDCDCD"/>
      <color rgb="FFD9D9D9"/>
      <color rgb="FFDDDD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xdr:col>
      <xdr:colOff>57150</xdr:colOff>
      <xdr:row>39</xdr:row>
      <xdr:rowOff>44919</xdr:rowOff>
    </xdr:from>
    <xdr:to>
      <xdr:col>6</xdr:col>
      <xdr:colOff>1514475</xdr:colOff>
      <xdr:row>48</xdr:row>
      <xdr:rowOff>133350</xdr:rowOff>
    </xdr:to>
    <xdr:sp macro="" textlink="">
      <xdr:nvSpPr>
        <xdr:cNvPr id="2" name="TextBox 1"/>
        <xdr:cNvSpPr txBox="1"/>
      </xdr:nvSpPr>
      <xdr:spPr>
        <a:xfrm>
          <a:off x="5915025" y="7541094"/>
          <a:ext cx="3886200" cy="199343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050" b="1">
              <a:solidFill>
                <a:srgbClr val="002060"/>
              </a:solidFill>
              <a:latin typeface="Arial" pitchFamily="34" charset="0"/>
              <a:cs typeface="Arial" pitchFamily="34" charset="0"/>
            </a:rPr>
            <a:t>Weekly average, based on daily snapshots of freight cars in revenue service that have not moved for 48+ hours.  Begins with pull from customer facility or interchange receipt, and ends with car placement at customer facility or interchange delivery.  Excludes cars in hold status (constructively placed, stored, bad order, offered in interchange, etc.).  Excludes empty cars not billed to a specific consignee, non-revenue car movements, and cars billed to Union Pacific Railroad.  Excludes cars with no events reported during the past 28 days.  Articulated cars are counted as a single unit. </a:t>
          </a:r>
        </a:p>
      </xdr:txBody>
    </xdr:sp>
    <xdr:clientData/>
  </xdr:twoCellAnchor>
  <xdr:twoCellAnchor>
    <xdr:from>
      <xdr:col>3</xdr:col>
      <xdr:colOff>1238250</xdr:colOff>
      <xdr:row>15</xdr:row>
      <xdr:rowOff>257176</xdr:rowOff>
    </xdr:from>
    <xdr:to>
      <xdr:col>6</xdr:col>
      <xdr:colOff>1314450</xdr:colOff>
      <xdr:row>21</xdr:row>
      <xdr:rowOff>104776</xdr:rowOff>
    </xdr:to>
    <xdr:sp macro="" textlink="">
      <xdr:nvSpPr>
        <xdr:cNvPr id="3" name="TextBox 2"/>
        <xdr:cNvSpPr txBox="1"/>
      </xdr:nvSpPr>
      <xdr:spPr>
        <a:xfrm>
          <a:off x="5715000" y="3314701"/>
          <a:ext cx="3886200" cy="9906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050" b="1">
              <a:solidFill>
                <a:srgbClr val="002060"/>
              </a:solidFill>
              <a:latin typeface="Arial" pitchFamily="34" charset="0"/>
              <a:cs typeface="Arial" pitchFamily="34" charset="0"/>
            </a:rPr>
            <a:t>Measured at origin, from customer release to train departure.  Release time is based on the last cut of five or more cars.  Includes trains transporting both loaded and empty freight cars.  Excludes trains received in interchange from another railroad and intermodal trains.</a:t>
          </a:r>
        </a:p>
      </xdr:txBody>
    </xdr:sp>
    <xdr:clientData/>
  </xdr:twoCellAnchor>
  <xdr:twoCellAnchor>
    <xdr:from>
      <xdr:col>3</xdr:col>
      <xdr:colOff>1276350</xdr:colOff>
      <xdr:row>4</xdr:row>
      <xdr:rowOff>342900</xdr:rowOff>
    </xdr:from>
    <xdr:to>
      <xdr:col>6</xdr:col>
      <xdr:colOff>1352550</xdr:colOff>
      <xdr:row>12</xdr:row>
      <xdr:rowOff>123825</xdr:rowOff>
    </xdr:to>
    <xdr:sp macro="" textlink="">
      <xdr:nvSpPr>
        <xdr:cNvPr id="4" name="TextBox 3"/>
        <xdr:cNvSpPr txBox="1"/>
      </xdr:nvSpPr>
      <xdr:spPr>
        <a:xfrm>
          <a:off x="5753100" y="1409700"/>
          <a:ext cx="3886200" cy="12763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050" b="1">
              <a:solidFill>
                <a:srgbClr val="002060"/>
              </a:solidFill>
              <a:latin typeface="Arial" pitchFamily="34" charset="0"/>
              <a:cs typeface="Arial" pitchFamily="34" charset="0"/>
            </a:rPr>
            <a:t>AAR cars on line measure.  Calculated by AAR using Railinc data.  Average daily inventory of all freight cars in revenue fleet regardless of location or status.  Includes cars located on shortline railroads, cars delivered to customer facilities and stored cars.  Excludes maintenance of way cars.  Articulated cars are counted as a single unit.</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3"/>
  <sheetViews>
    <sheetView showGridLines="0" tabSelected="1" zoomScaleNormal="100" workbookViewId="0">
      <selection sqref="A1:F1"/>
    </sheetView>
  </sheetViews>
  <sheetFormatPr defaultRowHeight="12.75" x14ac:dyDescent="0.2"/>
  <cols>
    <col min="1" max="1" width="25.7109375" style="5" customWidth="1"/>
    <col min="2" max="5" width="20.7109375" style="5" customWidth="1"/>
    <col min="6" max="6" width="22.28515625" style="5" customWidth="1"/>
    <col min="7" max="16384" width="9.140625" style="5"/>
  </cols>
  <sheetData>
    <row r="1" spans="1:6" ht="39" customHeight="1" thickBot="1" x14ac:dyDescent="0.25">
      <c r="A1" s="140" t="s">
        <v>50</v>
      </c>
      <c r="B1" s="141"/>
      <c r="C1" s="141"/>
      <c r="D1" s="141"/>
      <c r="E1" s="141"/>
      <c r="F1" s="142"/>
    </row>
    <row r="2" spans="1:6" ht="14.25" customHeight="1" thickBot="1" x14ac:dyDescent="0.25">
      <c r="A2" s="11"/>
      <c r="B2" s="3"/>
      <c r="C2" s="3"/>
      <c r="D2" s="3"/>
      <c r="E2" s="3"/>
      <c r="F2" s="4"/>
    </row>
    <row r="3" spans="1:6" ht="15" customHeight="1" x14ac:dyDescent="0.2">
      <c r="A3" s="138" t="s">
        <v>91</v>
      </c>
      <c r="B3" s="143" t="s">
        <v>159</v>
      </c>
      <c r="C3" s="143" t="s">
        <v>59</v>
      </c>
      <c r="D3" s="12" t="s">
        <v>51</v>
      </c>
      <c r="E3" s="13">
        <v>43519</v>
      </c>
    </row>
    <row r="4" spans="1:6" ht="13.5" thickBot="1" x14ac:dyDescent="0.25">
      <c r="A4" s="139"/>
      <c r="B4" s="144"/>
      <c r="C4" s="144"/>
      <c r="D4" s="14" t="s">
        <v>60</v>
      </c>
      <c r="E4" s="15">
        <f>E3+6</f>
        <v>43525</v>
      </c>
    </row>
    <row r="5" spans="1:6" ht="13.5" thickBot="1" x14ac:dyDescent="0.25">
      <c r="A5" s="6"/>
      <c r="B5" s="9"/>
      <c r="C5" s="7"/>
      <c r="D5" s="7"/>
      <c r="E5" s="6"/>
      <c r="F5" s="8"/>
    </row>
    <row r="6" spans="1:6" ht="13.5" customHeight="1" thickBot="1" x14ac:dyDescent="0.25">
      <c r="A6" s="163" t="s">
        <v>118</v>
      </c>
      <c r="B6" s="164"/>
      <c r="C6" s="20"/>
      <c r="D6" s="21"/>
    </row>
    <row r="7" spans="1:6" ht="39" customHeight="1" thickBot="1" x14ac:dyDescent="0.25">
      <c r="A7" s="165"/>
      <c r="B7" s="166"/>
      <c r="C7" s="22"/>
      <c r="D7" s="23"/>
    </row>
    <row r="8" spans="1:6" ht="17.25" customHeight="1" x14ac:dyDescent="0.2">
      <c r="A8" s="99" t="s">
        <v>57</v>
      </c>
      <c r="B8" s="100">
        <v>22.4</v>
      </c>
      <c r="C8" s="10"/>
      <c r="D8" s="10"/>
    </row>
    <row r="9" spans="1:6" ht="21" customHeight="1" thickBot="1" x14ac:dyDescent="0.25">
      <c r="A9" s="101"/>
      <c r="B9" s="101"/>
      <c r="C9" s="10"/>
      <c r="D9" s="10"/>
    </row>
    <row r="10" spans="1:6" ht="41.25" customHeight="1" thickBot="1" x14ac:dyDescent="0.25">
      <c r="A10" s="163" t="s">
        <v>64</v>
      </c>
      <c r="B10" s="164"/>
      <c r="C10" s="16"/>
      <c r="D10" s="17"/>
      <c r="E10" s="6"/>
      <c r="F10" s="17"/>
    </row>
    <row r="11" spans="1:6" ht="15.75" customHeight="1" x14ac:dyDescent="0.2">
      <c r="A11" s="102" t="s">
        <v>0</v>
      </c>
      <c r="B11" s="103">
        <v>26.8</v>
      </c>
      <c r="C11" s="59" t="s">
        <v>87</v>
      </c>
      <c r="D11" s="1" t="s">
        <v>95</v>
      </c>
      <c r="E11" s="6"/>
      <c r="F11" s="8"/>
    </row>
    <row r="12" spans="1:6" x14ac:dyDescent="0.2">
      <c r="A12" s="104" t="s">
        <v>5</v>
      </c>
      <c r="B12" s="95">
        <v>21.8</v>
      </c>
      <c r="C12" s="7"/>
      <c r="D12" s="1" t="s">
        <v>96</v>
      </c>
      <c r="E12" s="6"/>
      <c r="F12" s="8"/>
    </row>
    <row r="13" spans="1:6" x14ac:dyDescent="0.2">
      <c r="A13" s="104" t="s">
        <v>4</v>
      </c>
      <c r="B13" s="95">
        <v>24.5</v>
      </c>
      <c r="C13" s="7"/>
      <c r="D13" s="1" t="s">
        <v>97</v>
      </c>
      <c r="E13" s="6"/>
      <c r="F13" s="8"/>
    </row>
    <row r="14" spans="1:6" x14ac:dyDescent="0.2">
      <c r="A14" s="104" t="s">
        <v>3</v>
      </c>
      <c r="B14" s="95">
        <v>22.4</v>
      </c>
      <c r="C14" s="7"/>
      <c r="D14" s="1" t="s">
        <v>98</v>
      </c>
      <c r="E14" s="6"/>
      <c r="F14" s="8"/>
    </row>
    <row r="15" spans="1:6" x14ac:dyDescent="0.2">
      <c r="A15" s="97" t="s">
        <v>2</v>
      </c>
      <c r="B15" s="98">
        <v>20.5</v>
      </c>
      <c r="C15" s="7"/>
      <c r="D15" s="7"/>
      <c r="E15" s="6"/>
      <c r="F15" s="8"/>
    </row>
    <row r="16" spans="1:6" x14ac:dyDescent="0.2">
      <c r="A16" s="104" t="s">
        <v>1</v>
      </c>
      <c r="B16" s="95">
        <v>18.7</v>
      </c>
      <c r="C16" s="7"/>
      <c r="D16" s="7"/>
      <c r="E16" s="6"/>
      <c r="F16" s="8"/>
    </row>
    <row r="17" spans="1:6" x14ac:dyDescent="0.2">
      <c r="A17" s="104" t="s">
        <v>6</v>
      </c>
      <c r="B17" s="95">
        <v>19.399999999999999</v>
      </c>
      <c r="C17" s="7"/>
      <c r="D17" s="7"/>
      <c r="E17" s="6"/>
      <c r="F17" s="8"/>
    </row>
    <row r="18" spans="1:6" ht="13.5" thickBot="1" x14ac:dyDescent="0.25">
      <c r="A18" s="26"/>
      <c r="B18" s="105"/>
      <c r="C18" s="7"/>
      <c r="D18" s="7"/>
      <c r="E18" s="6"/>
      <c r="F18" s="8"/>
    </row>
    <row r="19" spans="1:6" ht="13.5" customHeight="1" thickBot="1" x14ac:dyDescent="0.25">
      <c r="A19" s="163" t="s">
        <v>56</v>
      </c>
      <c r="B19" s="164"/>
      <c r="C19" s="20"/>
      <c r="D19" s="21"/>
    </row>
    <row r="20" spans="1:6" ht="39" customHeight="1" thickBot="1" x14ac:dyDescent="0.25">
      <c r="A20" s="165"/>
      <c r="B20" s="166"/>
      <c r="C20" s="22"/>
      <c r="D20" s="23"/>
    </row>
    <row r="21" spans="1:6" ht="17.25" customHeight="1" x14ac:dyDescent="0.2">
      <c r="A21" s="99" t="s">
        <v>57</v>
      </c>
      <c r="B21" s="100">
        <v>27.4</v>
      </c>
      <c r="C21" s="10"/>
      <c r="D21" s="10"/>
    </row>
    <row r="22" spans="1:6" ht="21" customHeight="1" thickBot="1" x14ac:dyDescent="0.25">
      <c r="A22" s="101"/>
      <c r="B22" s="101"/>
      <c r="C22" s="10"/>
      <c r="D22" s="10"/>
    </row>
    <row r="23" spans="1:6" ht="49.5" customHeight="1" thickBot="1" x14ac:dyDescent="0.25">
      <c r="A23" s="163" t="s">
        <v>65</v>
      </c>
      <c r="B23" s="164"/>
      <c r="C23" s="22"/>
      <c r="D23" s="23"/>
    </row>
    <row r="24" spans="1:6" x14ac:dyDescent="0.2">
      <c r="A24" s="65" t="s">
        <v>72</v>
      </c>
      <c r="B24" s="83">
        <v>26.9</v>
      </c>
      <c r="C24" s="59" t="s">
        <v>87</v>
      </c>
      <c r="D24" s="1" t="s">
        <v>99</v>
      </c>
    </row>
    <row r="25" spans="1:6" x14ac:dyDescent="0.2">
      <c r="A25" s="66" t="s">
        <v>73</v>
      </c>
      <c r="B25" s="83">
        <v>23.6</v>
      </c>
      <c r="C25" s="19"/>
      <c r="D25" s="1" t="s">
        <v>100</v>
      </c>
    </row>
    <row r="26" spans="1:6" x14ac:dyDescent="0.2">
      <c r="A26" s="66" t="s">
        <v>74</v>
      </c>
      <c r="B26" s="83">
        <v>30.5</v>
      </c>
      <c r="C26" s="18"/>
      <c r="D26" s="1" t="s">
        <v>101</v>
      </c>
    </row>
    <row r="27" spans="1:6" x14ac:dyDescent="0.2">
      <c r="A27" s="66" t="s">
        <v>75</v>
      </c>
      <c r="B27" s="83">
        <v>25.4</v>
      </c>
      <c r="D27" s="1" t="s">
        <v>102</v>
      </c>
    </row>
    <row r="28" spans="1:6" x14ac:dyDescent="0.2">
      <c r="A28" s="66" t="s">
        <v>76</v>
      </c>
      <c r="B28" s="83">
        <v>27.1</v>
      </c>
      <c r="C28" s="10"/>
      <c r="D28" s="1" t="s">
        <v>103</v>
      </c>
    </row>
    <row r="29" spans="1:6" x14ac:dyDescent="0.2">
      <c r="A29" s="66" t="s">
        <v>77</v>
      </c>
      <c r="B29" s="75">
        <v>26.9</v>
      </c>
      <c r="C29" s="10"/>
      <c r="D29" s="1" t="s">
        <v>104</v>
      </c>
    </row>
    <row r="30" spans="1:6" x14ac:dyDescent="0.2">
      <c r="A30" s="66" t="s">
        <v>78</v>
      </c>
      <c r="B30" s="83">
        <v>33.299999999999997</v>
      </c>
      <c r="C30" s="10"/>
      <c r="D30" s="1" t="s">
        <v>105</v>
      </c>
    </row>
    <row r="31" spans="1:6" x14ac:dyDescent="0.2">
      <c r="A31" s="66" t="s">
        <v>79</v>
      </c>
      <c r="B31" s="83">
        <v>38.4</v>
      </c>
      <c r="C31" s="10"/>
      <c r="D31" s="10"/>
    </row>
    <row r="32" spans="1:6" x14ac:dyDescent="0.2">
      <c r="A32" s="66" t="s">
        <v>80</v>
      </c>
      <c r="B32" s="83">
        <v>27.3</v>
      </c>
      <c r="C32" s="10"/>
      <c r="D32" s="10"/>
    </row>
    <row r="33" spans="1:4" x14ac:dyDescent="0.2">
      <c r="A33" s="66" t="s">
        <v>81</v>
      </c>
      <c r="B33" s="83">
        <v>27.7</v>
      </c>
      <c r="C33" s="10"/>
      <c r="D33" s="10"/>
    </row>
  </sheetData>
  <mergeCells count="8">
    <mergeCell ref="A19:B20"/>
    <mergeCell ref="A23:B23"/>
    <mergeCell ref="A3:A4"/>
    <mergeCell ref="A10:B10"/>
    <mergeCell ref="A1:F1"/>
    <mergeCell ref="B3:B4"/>
    <mergeCell ref="C3:C4"/>
    <mergeCell ref="A6:B7"/>
  </mergeCells>
  <printOptions horizontalCentered="1" verticalCentered="1"/>
  <pageMargins left="0.25" right="0.25" top="0.56000000000000005" bottom="0.44" header="0.17" footer="0.17"/>
  <pageSetup scale="9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50"/>
  <sheetViews>
    <sheetView showGridLines="0" zoomScaleNormal="100" workbookViewId="0">
      <selection sqref="A1:G1"/>
    </sheetView>
  </sheetViews>
  <sheetFormatPr defaultRowHeight="12.75" x14ac:dyDescent="0.2"/>
  <cols>
    <col min="1" max="1" width="25.7109375" style="5" customWidth="1"/>
    <col min="2" max="4" width="20.7109375" style="5" customWidth="1"/>
    <col min="5" max="5" width="21" style="5" customWidth="1"/>
    <col min="6" max="6" width="15.42578125" style="5" customWidth="1"/>
    <col min="7" max="7" width="22.7109375" style="5" customWidth="1"/>
    <col min="8" max="8" width="15.42578125" style="5" customWidth="1"/>
    <col min="9" max="16384" width="9.140625" style="5"/>
  </cols>
  <sheetData>
    <row r="1" spans="1:7" ht="39" customHeight="1" thickBot="1" x14ac:dyDescent="0.25">
      <c r="A1" s="140" t="s">
        <v>50</v>
      </c>
      <c r="B1" s="141"/>
      <c r="C1" s="141"/>
      <c r="D1" s="141"/>
      <c r="E1" s="141"/>
      <c r="F1" s="142"/>
    </row>
    <row r="2" spans="1:7" ht="14.25" customHeight="1" thickBot="1" x14ac:dyDescent="0.25">
      <c r="A2" s="29"/>
      <c r="B2" s="4"/>
      <c r="C2" s="4"/>
      <c r="D2" s="4"/>
      <c r="E2" s="4"/>
      <c r="F2" s="4"/>
    </row>
    <row r="3" spans="1:7" ht="15" customHeight="1" x14ac:dyDescent="0.2">
      <c r="A3" s="138" t="str">
        <f>'Service Metrics (items 1-2)'!A3</f>
        <v>Railroad: Union Pacific</v>
      </c>
      <c r="B3" s="143" t="str">
        <f>'Service Metrics (items 1-2)'!B3</f>
        <v>Year: 2019</v>
      </c>
      <c r="C3" s="143" t="s">
        <v>59</v>
      </c>
      <c r="D3" s="30" t="s">
        <v>51</v>
      </c>
      <c r="E3" s="13">
        <f>'Service Metrics (items 1-2)'!E3</f>
        <v>43519</v>
      </c>
      <c r="F3" s="4"/>
    </row>
    <row r="4" spans="1:7" ht="15.75" customHeight="1" thickBot="1" x14ac:dyDescent="0.25">
      <c r="A4" s="139"/>
      <c r="B4" s="145"/>
      <c r="C4" s="145"/>
      <c r="D4" s="31" t="s">
        <v>60</v>
      </c>
      <c r="E4" s="32">
        <f>'Service Metrics (items 1-2)'!E4</f>
        <v>43525</v>
      </c>
    </row>
    <row r="5" spans="1:7" ht="28.5" customHeight="1" thickBot="1" x14ac:dyDescent="0.25">
      <c r="A5" s="163" t="s">
        <v>68</v>
      </c>
      <c r="B5" s="164"/>
      <c r="C5" s="106"/>
      <c r="D5" s="107"/>
      <c r="E5" s="107"/>
      <c r="F5" s="107"/>
    </row>
    <row r="6" spans="1:7" ht="12.75" customHeight="1" x14ac:dyDescent="0.2">
      <c r="A6" s="94" t="s">
        <v>8</v>
      </c>
      <c r="B6" s="92">
        <v>22460</v>
      </c>
      <c r="C6" s="107"/>
      <c r="D6" s="108" t="s">
        <v>87</v>
      </c>
      <c r="E6" s="107"/>
      <c r="F6" s="107"/>
    </row>
    <row r="7" spans="1:7" ht="12.75" customHeight="1" x14ac:dyDescent="0.2">
      <c r="A7" s="96" t="s">
        <v>9</v>
      </c>
      <c r="B7" s="93">
        <v>112943</v>
      </c>
      <c r="C7" s="109"/>
      <c r="D7" s="110"/>
      <c r="E7" s="107"/>
      <c r="F7" s="107"/>
    </row>
    <row r="8" spans="1:7" ht="12.75" customHeight="1" x14ac:dyDescent="0.2">
      <c r="A8" s="96" t="s">
        <v>10</v>
      </c>
      <c r="B8" s="93">
        <v>11469</v>
      </c>
      <c r="C8" s="111"/>
      <c r="D8" s="110"/>
      <c r="E8" s="107"/>
      <c r="F8" s="107"/>
    </row>
    <row r="9" spans="1:7" ht="12.75" customHeight="1" x14ac:dyDescent="0.2">
      <c r="A9" s="96" t="s">
        <v>0</v>
      </c>
      <c r="B9" s="93">
        <v>15948</v>
      </c>
      <c r="C9" s="111"/>
      <c r="D9" s="107"/>
      <c r="E9" s="107"/>
      <c r="F9" s="107"/>
      <c r="G9" s="33"/>
    </row>
    <row r="10" spans="1:7" ht="12.75" customHeight="1" x14ac:dyDescent="0.2">
      <c r="A10" s="96" t="s">
        <v>11</v>
      </c>
      <c r="B10" s="93">
        <v>14027</v>
      </c>
      <c r="C10" s="111"/>
      <c r="D10" s="107"/>
      <c r="E10" s="107"/>
      <c r="F10" s="107"/>
      <c r="G10" s="34"/>
    </row>
    <row r="11" spans="1:7" ht="12.75" customHeight="1" x14ac:dyDescent="0.2">
      <c r="A11" s="96" t="s">
        <v>19</v>
      </c>
      <c r="B11" s="93">
        <v>36789</v>
      </c>
      <c r="C11" s="111"/>
      <c r="D11" s="107"/>
      <c r="E11" s="107"/>
      <c r="F11" s="107"/>
    </row>
    <row r="12" spans="1:7" ht="12.75" customHeight="1" x14ac:dyDescent="0.2">
      <c r="A12" s="96" t="s">
        <v>12</v>
      </c>
      <c r="B12" s="93">
        <v>73933</v>
      </c>
      <c r="C12" s="111"/>
      <c r="D12" s="107"/>
      <c r="E12" s="107"/>
      <c r="F12" s="107"/>
    </row>
    <row r="13" spans="1:7" ht="12.75" customHeight="1" x14ac:dyDescent="0.2">
      <c r="A13" s="96" t="s">
        <v>13</v>
      </c>
      <c r="B13" s="93">
        <v>14480</v>
      </c>
      <c r="C13" s="111"/>
      <c r="D13" s="107"/>
      <c r="E13" s="107"/>
      <c r="F13" s="107"/>
    </row>
    <row r="14" spans="1:7" ht="12.75" customHeight="1" x14ac:dyDescent="0.2">
      <c r="A14" s="96" t="s">
        <v>14</v>
      </c>
      <c r="B14" s="93">
        <f>SUM(B6:B13)</f>
        <v>302049</v>
      </c>
      <c r="C14" s="111"/>
      <c r="D14" s="107"/>
      <c r="E14" s="107"/>
      <c r="F14" s="107"/>
    </row>
    <row r="15" spans="1:7" ht="13.5" thickBot="1" x14ac:dyDescent="0.25">
      <c r="A15" s="26"/>
      <c r="B15" s="105"/>
      <c r="C15" s="112"/>
      <c r="D15" s="26"/>
      <c r="E15" s="26"/>
      <c r="F15" s="113"/>
      <c r="G15" s="26"/>
    </row>
    <row r="16" spans="1:7" ht="26.25" customHeight="1" thickBot="1" x14ac:dyDescent="0.25">
      <c r="A16" s="163" t="s">
        <v>58</v>
      </c>
      <c r="B16" s="164"/>
      <c r="C16" s="114"/>
      <c r="D16" s="54"/>
      <c r="E16" s="107"/>
      <c r="F16" s="107"/>
    </row>
    <row r="17" spans="1:8" x14ac:dyDescent="0.2">
      <c r="A17" s="94" t="s">
        <v>15</v>
      </c>
      <c r="B17" s="95">
        <v>28</v>
      </c>
      <c r="C17" s="107"/>
      <c r="D17" s="108" t="s">
        <v>87</v>
      </c>
      <c r="E17" s="107"/>
      <c r="F17" s="107"/>
    </row>
    <row r="18" spans="1:8" x14ac:dyDescent="0.2">
      <c r="A18" s="96" t="s">
        <v>16</v>
      </c>
      <c r="B18" s="95">
        <v>5.8</v>
      </c>
      <c r="C18" s="115"/>
      <c r="D18" s="110"/>
      <c r="E18" s="107"/>
      <c r="F18" s="107"/>
    </row>
    <row r="19" spans="1:8" x14ac:dyDescent="0.2">
      <c r="A19" s="96" t="s">
        <v>17</v>
      </c>
      <c r="B19" s="95">
        <v>15.9</v>
      </c>
      <c r="C19" s="115"/>
      <c r="D19" s="110"/>
      <c r="E19" s="107"/>
      <c r="F19" s="107"/>
    </row>
    <row r="20" spans="1:8" x14ac:dyDescent="0.2">
      <c r="A20" s="96" t="s">
        <v>22</v>
      </c>
      <c r="B20" s="95">
        <v>39.1</v>
      </c>
      <c r="C20" s="116"/>
      <c r="D20" s="110"/>
      <c r="E20" s="107"/>
      <c r="F20" s="107"/>
    </row>
    <row r="21" spans="1:8" x14ac:dyDescent="0.2">
      <c r="A21" s="96" t="s">
        <v>18</v>
      </c>
      <c r="B21" s="95">
        <v>74.5</v>
      </c>
      <c r="C21" s="116"/>
      <c r="D21" s="116"/>
      <c r="E21" s="107"/>
      <c r="F21" s="107"/>
    </row>
    <row r="22" spans="1:8" x14ac:dyDescent="0.2">
      <c r="A22" s="96" t="s">
        <v>52</v>
      </c>
      <c r="B22" s="95">
        <v>16.3</v>
      </c>
      <c r="C22" s="116"/>
      <c r="D22" s="116"/>
      <c r="E22" s="107"/>
      <c r="F22" s="107"/>
    </row>
    <row r="23" spans="1:8" ht="13.5" thickBot="1" x14ac:dyDescent="0.25">
      <c r="A23" s="26"/>
      <c r="B23" s="105"/>
      <c r="C23" s="26"/>
      <c r="D23" s="26"/>
      <c r="E23" s="26"/>
      <c r="F23" s="113"/>
      <c r="G23" s="26"/>
    </row>
    <row r="24" spans="1:8" ht="26.25" customHeight="1" thickBot="1" x14ac:dyDescent="0.25">
      <c r="A24" s="163" t="s">
        <v>119</v>
      </c>
      <c r="B24" s="167"/>
      <c r="C24" s="167"/>
      <c r="D24" s="167"/>
      <c r="E24" s="167"/>
      <c r="F24" s="164"/>
      <c r="G24" s="61"/>
      <c r="H24" s="22"/>
    </row>
    <row r="25" spans="1:8" ht="13.5" thickBot="1" x14ac:dyDescent="0.25">
      <c r="A25" s="156" t="s">
        <v>53</v>
      </c>
      <c r="B25" s="149" t="s">
        <v>66</v>
      </c>
      <c r="C25" s="150"/>
      <c r="D25" s="150"/>
      <c r="E25" s="150"/>
      <c r="F25" s="151"/>
      <c r="G25" s="61"/>
      <c r="H25" s="22"/>
    </row>
    <row r="26" spans="1:8" ht="13.5" thickBot="1" x14ac:dyDescent="0.25">
      <c r="A26" s="157"/>
      <c r="B26" s="156" t="s">
        <v>21</v>
      </c>
      <c r="C26" s="156" t="s">
        <v>109</v>
      </c>
      <c r="D26" s="150" t="s">
        <v>13</v>
      </c>
      <c r="E26" s="151"/>
      <c r="F26" s="152" t="s">
        <v>14</v>
      </c>
    </row>
    <row r="27" spans="1:8" ht="13.5" thickBot="1" x14ac:dyDescent="0.25">
      <c r="A27" s="158"/>
      <c r="B27" s="158"/>
      <c r="C27" s="158"/>
      <c r="D27" s="35" t="s">
        <v>70</v>
      </c>
      <c r="E27" s="35" t="s">
        <v>71</v>
      </c>
      <c r="F27" s="153"/>
    </row>
    <row r="28" spans="1:8" x14ac:dyDescent="0.2">
      <c r="A28" s="117" t="s">
        <v>0</v>
      </c>
      <c r="B28" s="118">
        <v>3</v>
      </c>
      <c r="C28" s="118">
        <v>1</v>
      </c>
      <c r="D28" s="118">
        <v>10</v>
      </c>
      <c r="E28" s="146" t="s">
        <v>94</v>
      </c>
      <c r="F28" s="119">
        <f>SUM(B28:D28)</f>
        <v>14</v>
      </c>
    </row>
    <row r="29" spans="1:8" x14ac:dyDescent="0.2">
      <c r="A29" s="120" t="s">
        <v>5</v>
      </c>
      <c r="B29" s="118">
        <v>2</v>
      </c>
      <c r="C29" s="118">
        <v>5</v>
      </c>
      <c r="D29" s="118">
        <v>8</v>
      </c>
      <c r="E29" s="147"/>
      <c r="F29" s="119">
        <f>SUM(B29:D29)</f>
        <v>15</v>
      </c>
    </row>
    <row r="30" spans="1:8" x14ac:dyDescent="0.2">
      <c r="A30" s="120" t="s">
        <v>4</v>
      </c>
      <c r="B30" s="118">
        <v>3</v>
      </c>
      <c r="C30" s="118">
        <v>5</v>
      </c>
      <c r="D30" s="118">
        <v>16</v>
      </c>
      <c r="E30" s="147"/>
      <c r="F30" s="119">
        <f t="shared" ref="F30:F34" si="0">SUM(B30:D30)</f>
        <v>24</v>
      </c>
    </row>
    <row r="31" spans="1:8" x14ac:dyDescent="0.2">
      <c r="A31" s="120" t="s">
        <v>3</v>
      </c>
      <c r="B31" s="118">
        <v>0</v>
      </c>
      <c r="C31" s="118">
        <v>1</v>
      </c>
      <c r="D31" s="118">
        <v>3</v>
      </c>
      <c r="E31" s="147"/>
      <c r="F31" s="119">
        <f t="shared" si="0"/>
        <v>4</v>
      </c>
    </row>
    <row r="32" spans="1:8" x14ac:dyDescent="0.2">
      <c r="A32" s="120" t="s">
        <v>2</v>
      </c>
      <c r="B32" s="118">
        <v>0</v>
      </c>
      <c r="C32" s="118">
        <v>0</v>
      </c>
      <c r="D32" s="118">
        <v>1</v>
      </c>
      <c r="E32" s="147"/>
      <c r="F32" s="119">
        <f t="shared" si="0"/>
        <v>1</v>
      </c>
    </row>
    <row r="33" spans="1:7" x14ac:dyDescent="0.2">
      <c r="A33" s="120" t="s">
        <v>1</v>
      </c>
      <c r="B33" s="118">
        <v>0</v>
      </c>
      <c r="C33" s="118">
        <v>2</v>
      </c>
      <c r="D33" s="118">
        <v>3</v>
      </c>
      <c r="E33" s="147"/>
      <c r="F33" s="119">
        <f t="shared" si="0"/>
        <v>5</v>
      </c>
    </row>
    <row r="34" spans="1:7" x14ac:dyDescent="0.2">
      <c r="A34" s="120" t="s">
        <v>20</v>
      </c>
      <c r="B34" s="118">
        <v>2</v>
      </c>
      <c r="C34" s="118">
        <v>5</v>
      </c>
      <c r="D34" s="118">
        <v>9</v>
      </c>
      <c r="E34" s="147"/>
      <c r="F34" s="119">
        <f t="shared" si="0"/>
        <v>16</v>
      </c>
    </row>
    <row r="35" spans="1:7" x14ac:dyDescent="0.2">
      <c r="A35" s="120" t="s">
        <v>6</v>
      </c>
      <c r="B35" s="118">
        <v>11</v>
      </c>
      <c r="C35" s="118">
        <v>7</v>
      </c>
      <c r="D35" s="118">
        <v>36</v>
      </c>
      <c r="E35" s="147"/>
      <c r="F35" s="119">
        <f>SUM(B35:D35)</f>
        <v>54</v>
      </c>
    </row>
    <row r="36" spans="1:7" x14ac:dyDescent="0.2">
      <c r="A36" s="120" t="s">
        <v>14</v>
      </c>
      <c r="B36" s="121">
        <f>SUM(B28:B35)</f>
        <v>21</v>
      </c>
      <c r="C36" s="121">
        <f>SUM(C28:C35)</f>
        <v>26</v>
      </c>
      <c r="D36" s="121">
        <f>SUM(D28:D35)</f>
        <v>86</v>
      </c>
      <c r="E36" s="148"/>
      <c r="F36" s="121">
        <f>SUM(F28:F35)</f>
        <v>133</v>
      </c>
    </row>
    <row r="37" spans="1:7" x14ac:dyDescent="0.2">
      <c r="A37" s="122"/>
      <c r="B37" s="123"/>
      <c r="C37" s="124"/>
      <c r="D37" s="124"/>
      <c r="E37" s="26"/>
      <c r="F37" s="113"/>
      <c r="G37" s="26"/>
    </row>
    <row r="38" spans="1:7" x14ac:dyDescent="0.2">
      <c r="A38" s="110" t="s">
        <v>87</v>
      </c>
      <c r="B38" s="110" t="s">
        <v>120</v>
      </c>
      <c r="C38" s="125"/>
      <c r="D38" s="125"/>
      <c r="E38" s="126"/>
      <c r="F38" s="127"/>
      <c r="G38" s="26"/>
    </row>
    <row r="39" spans="1:7" ht="13.5" thickBot="1" x14ac:dyDescent="0.25">
      <c r="A39" s="26"/>
      <c r="B39" s="105"/>
      <c r="C39" s="26"/>
      <c r="D39" s="26"/>
      <c r="E39" s="26"/>
      <c r="F39" s="113"/>
      <c r="G39" s="26"/>
    </row>
    <row r="40" spans="1:7" ht="26.25" customHeight="1" thickBot="1" x14ac:dyDescent="0.25">
      <c r="A40" s="163" t="s">
        <v>121</v>
      </c>
      <c r="B40" s="167"/>
      <c r="C40" s="164"/>
      <c r="D40" s="128" t="s">
        <v>87</v>
      </c>
      <c r="E40" s="129"/>
      <c r="F40" s="107"/>
    </row>
    <row r="41" spans="1:7" ht="33.75" customHeight="1" thickBot="1" x14ac:dyDescent="0.25">
      <c r="A41" s="27"/>
      <c r="B41" s="154" t="s">
        <v>108</v>
      </c>
      <c r="C41" s="155"/>
      <c r="D41" s="61"/>
      <c r="E41" s="22"/>
    </row>
    <row r="42" spans="1:7" ht="13.5" thickBot="1" x14ac:dyDescent="0.25">
      <c r="A42" s="28"/>
      <c r="B42" s="37" t="s">
        <v>54</v>
      </c>
      <c r="C42" s="38" t="s">
        <v>55</v>
      </c>
      <c r="D42" s="62"/>
      <c r="E42" s="21"/>
    </row>
    <row r="43" spans="1:7" x14ac:dyDescent="0.2">
      <c r="A43" s="24" t="s">
        <v>0</v>
      </c>
      <c r="B43" s="84">
        <v>211</v>
      </c>
      <c r="C43" s="84">
        <v>7</v>
      </c>
      <c r="D43" s="63"/>
      <c r="E43" s="64"/>
    </row>
    <row r="44" spans="1:7" x14ac:dyDescent="0.2">
      <c r="A44" s="25" t="s">
        <v>15</v>
      </c>
      <c r="B44" s="84">
        <v>231</v>
      </c>
      <c r="C44" s="84">
        <v>365</v>
      </c>
      <c r="D44" s="63"/>
      <c r="E44" s="64"/>
    </row>
    <row r="45" spans="1:7" x14ac:dyDescent="0.2">
      <c r="A45" s="25" t="s">
        <v>16</v>
      </c>
      <c r="B45" s="84">
        <v>436</v>
      </c>
      <c r="C45" s="84">
        <v>343</v>
      </c>
      <c r="D45" s="63"/>
      <c r="E45" s="64"/>
    </row>
    <row r="46" spans="1:7" x14ac:dyDescent="0.2">
      <c r="A46" s="25" t="s">
        <v>22</v>
      </c>
      <c r="B46" s="84">
        <v>429</v>
      </c>
      <c r="C46" s="84">
        <v>32</v>
      </c>
      <c r="D46" s="63"/>
      <c r="E46" s="64"/>
    </row>
    <row r="47" spans="1:7" x14ac:dyDescent="0.2">
      <c r="A47" s="25" t="s">
        <v>18</v>
      </c>
      <c r="B47" s="84">
        <v>154</v>
      </c>
      <c r="C47" s="84">
        <v>219</v>
      </c>
      <c r="D47" s="63"/>
      <c r="E47" s="64"/>
    </row>
    <row r="48" spans="1:7" x14ac:dyDescent="0.2">
      <c r="A48" s="25" t="s">
        <v>17</v>
      </c>
      <c r="B48" s="84">
        <v>179</v>
      </c>
      <c r="C48" s="84">
        <v>62</v>
      </c>
      <c r="D48" s="63"/>
      <c r="E48" s="64"/>
    </row>
    <row r="49" spans="1:5" x14ac:dyDescent="0.2">
      <c r="A49" s="25" t="s">
        <v>107</v>
      </c>
      <c r="B49" s="84">
        <v>88</v>
      </c>
      <c r="C49" s="84">
        <v>48</v>
      </c>
      <c r="D49" s="63"/>
      <c r="E49" s="64"/>
    </row>
    <row r="50" spans="1:5" x14ac:dyDescent="0.2">
      <c r="A50" s="25" t="s">
        <v>7</v>
      </c>
      <c r="B50" s="84">
        <v>3519</v>
      </c>
      <c r="C50" s="84">
        <v>3263</v>
      </c>
      <c r="D50" s="63"/>
      <c r="E50" s="64"/>
    </row>
  </sheetData>
  <mergeCells count="16">
    <mergeCell ref="B41:C41"/>
    <mergeCell ref="A5:B5"/>
    <mergeCell ref="A16:B16"/>
    <mergeCell ref="A25:A27"/>
    <mergeCell ref="B26:B27"/>
    <mergeCell ref="C26:C27"/>
    <mergeCell ref="A40:C40"/>
    <mergeCell ref="A1:F1"/>
    <mergeCell ref="A3:A4"/>
    <mergeCell ref="B3:B4"/>
    <mergeCell ref="C3:C4"/>
    <mergeCell ref="E28:E36"/>
    <mergeCell ref="A24:F24"/>
    <mergeCell ref="B25:F25"/>
    <mergeCell ref="D26:E26"/>
    <mergeCell ref="F26:F27"/>
  </mergeCells>
  <printOptions horizontalCentered="1" verticalCentered="1"/>
  <pageMargins left="0.25" right="0.25" top="0.25" bottom="0.25" header="0.3" footer="0.3"/>
  <pageSetup scale="77"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6"/>
  <sheetViews>
    <sheetView showGridLines="0" zoomScale="90" zoomScaleNormal="90" workbookViewId="0">
      <selection sqref="A1:G1"/>
    </sheetView>
  </sheetViews>
  <sheetFormatPr defaultRowHeight="12.75" x14ac:dyDescent="0.2"/>
  <cols>
    <col min="1" max="1" width="25.7109375" style="5" customWidth="1"/>
    <col min="2" max="4" width="50.7109375" style="5" customWidth="1"/>
    <col min="5" max="5" width="13.28515625" style="5" customWidth="1"/>
    <col min="6" max="16384" width="9.140625" style="5"/>
  </cols>
  <sheetData>
    <row r="1" spans="1:6" ht="48" customHeight="1" thickBot="1" x14ac:dyDescent="0.4">
      <c r="A1" s="159" t="s">
        <v>50</v>
      </c>
      <c r="B1" s="160"/>
      <c r="C1" s="160"/>
      <c r="D1" s="160"/>
      <c r="E1" s="161"/>
      <c r="F1" s="55"/>
    </row>
    <row r="2" spans="1:6" ht="15.75" customHeight="1" thickBot="1" x14ac:dyDescent="0.25"/>
    <row r="3" spans="1:6" ht="15" customHeight="1" x14ac:dyDescent="0.2">
      <c r="A3" s="138" t="str">
        <f>'Service Metrics (items 1-2)'!A3</f>
        <v>Railroad: Union Pacific</v>
      </c>
      <c r="B3" s="143" t="str">
        <f>'Service Metrics (items 1-2)'!B3</f>
        <v>Year: 2019</v>
      </c>
      <c r="C3" s="143" t="s">
        <v>59</v>
      </c>
      <c r="D3" s="30" t="s">
        <v>51</v>
      </c>
      <c r="E3" s="13">
        <f>'Service Metrics (items 1-2)'!E3</f>
        <v>43519</v>
      </c>
    </row>
    <row r="4" spans="1:6" ht="13.5" thickBot="1" x14ac:dyDescent="0.25">
      <c r="A4" s="139"/>
      <c r="B4" s="145"/>
      <c r="C4" s="144"/>
      <c r="D4" s="31" t="s">
        <v>60</v>
      </c>
      <c r="E4" s="32">
        <f>'Service Metrics (items 1-2)'!E4</f>
        <v>43525</v>
      </c>
    </row>
    <row r="5" spans="1:6" ht="13.5" thickBot="1" x14ac:dyDescent="0.25">
      <c r="A5" s="21"/>
      <c r="B5" s="21"/>
      <c r="C5" s="6"/>
    </row>
    <row r="6" spans="1:6" ht="125.25" customHeight="1" thickBot="1" x14ac:dyDescent="0.25">
      <c r="A6" s="168" t="s">
        <v>93</v>
      </c>
      <c r="B6" s="169"/>
      <c r="C6" s="169"/>
      <c r="D6" s="170"/>
    </row>
    <row r="7" spans="1:6" ht="13.5" thickBot="1" x14ac:dyDescent="0.25"/>
    <row r="8" spans="1:6" ht="57" customHeight="1" thickBot="1" x14ac:dyDescent="0.25">
      <c r="A8" s="51" t="s">
        <v>47</v>
      </c>
      <c r="B8" s="51" t="s">
        <v>61</v>
      </c>
      <c r="C8" s="36" t="s">
        <v>62</v>
      </c>
      <c r="D8" s="36" t="s">
        <v>63</v>
      </c>
      <c r="E8" s="22"/>
    </row>
    <row r="9" spans="1:6" x14ac:dyDescent="0.2">
      <c r="A9" s="48" t="s">
        <v>23</v>
      </c>
      <c r="B9" s="2">
        <v>4</v>
      </c>
      <c r="C9" s="2">
        <v>0</v>
      </c>
      <c r="D9" s="2">
        <v>4</v>
      </c>
    </row>
    <row r="10" spans="1:6" x14ac:dyDescent="0.2">
      <c r="A10" s="49" t="s">
        <v>26</v>
      </c>
      <c r="B10" s="2">
        <v>6</v>
      </c>
      <c r="C10" s="2">
        <v>0</v>
      </c>
      <c r="D10" s="2">
        <v>6</v>
      </c>
    </row>
    <row r="11" spans="1:6" x14ac:dyDescent="0.2">
      <c r="A11" s="48" t="s">
        <v>24</v>
      </c>
      <c r="B11" s="2">
        <v>9</v>
      </c>
      <c r="C11" s="2">
        <v>0</v>
      </c>
      <c r="D11" s="2">
        <v>9</v>
      </c>
    </row>
    <row r="12" spans="1:6" x14ac:dyDescent="0.2">
      <c r="A12" s="49" t="s">
        <v>25</v>
      </c>
      <c r="B12" s="2">
        <v>63</v>
      </c>
      <c r="C12" s="2">
        <v>0</v>
      </c>
      <c r="D12" s="2">
        <v>63</v>
      </c>
    </row>
    <row r="13" spans="1:6" x14ac:dyDescent="0.2">
      <c r="A13" s="48" t="s">
        <v>27</v>
      </c>
      <c r="B13" s="2">
        <v>962</v>
      </c>
      <c r="C13" s="2">
        <v>209</v>
      </c>
      <c r="D13" s="2">
        <v>753</v>
      </c>
    </row>
    <row r="14" spans="1:6" x14ac:dyDescent="0.2">
      <c r="A14" s="49" t="s">
        <v>28</v>
      </c>
      <c r="B14" s="2">
        <v>411</v>
      </c>
      <c r="C14" s="2">
        <v>289</v>
      </c>
      <c r="D14" s="2">
        <v>122</v>
      </c>
    </row>
    <row r="15" spans="1:6" x14ac:dyDescent="0.2">
      <c r="A15" s="48" t="s">
        <v>29</v>
      </c>
      <c r="B15" s="2">
        <v>430</v>
      </c>
      <c r="C15" s="2">
        <v>425</v>
      </c>
      <c r="D15" s="2">
        <v>5</v>
      </c>
    </row>
    <row r="16" spans="1:6" x14ac:dyDescent="0.2">
      <c r="A16" s="49" t="s">
        <v>30</v>
      </c>
      <c r="B16" s="2">
        <v>926</v>
      </c>
      <c r="C16" s="2">
        <v>658</v>
      </c>
      <c r="D16" s="2">
        <v>268</v>
      </c>
    </row>
    <row r="17" spans="1:4" x14ac:dyDescent="0.2">
      <c r="A17" s="48" t="s">
        <v>31</v>
      </c>
      <c r="B17" s="2">
        <v>89</v>
      </c>
      <c r="C17" s="2">
        <v>0</v>
      </c>
      <c r="D17" s="2">
        <v>89</v>
      </c>
    </row>
    <row r="18" spans="1:4" x14ac:dyDescent="0.2">
      <c r="A18" s="49" t="s">
        <v>32</v>
      </c>
      <c r="B18" s="2">
        <v>104</v>
      </c>
      <c r="C18" s="2">
        <v>106</v>
      </c>
      <c r="D18" s="2">
        <v>0</v>
      </c>
    </row>
    <row r="19" spans="1:4" x14ac:dyDescent="0.2">
      <c r="A19" s="48" t="s">
        <v>33</v>
      </c>
      <c r="B19" s="2">
        <v>27</v>
      </c>
      <c r="C19" s="2">
        <v>0</v>
      </c>
      <c r="D19" s="2">
        <v>27</v>
      </c>
    </row>
    <row r="20" spans="1:4" x14ac:dyDescent="0.2">
      <c r="A20" s="49" t="s">
        <v>34</v>
      </c>
      <c r="B20" s="2">
        <v>8</v>
      </c>
      <c r="C20" s="2">
        <v>0</v>
      </c>
      <c r="D20" s="2">
        <v>8</v>
      </c>
    </row>
    <row r="21" spans="1:4" x14ac:dyDescent="0.2">
      <c r="A21" s="48" t="s">
        <v>35</v>
      </c>
      <c r="B21" s="2">
        <v>1510</v>
      </c>
      <c r="C21" s="2">
        <v>1058</v>
      </c>
      <c r="D21" s="2">
        <v>452</v>
      </c>
    </row>
    <row r="22" spans="1:4" x14ac:dyDescent="0.2">
      <c r="A22" s="49" t="s">
        <v>36</v>
      </c>
      <c r="B22" s="2">
        <v>1</v>
      </c>
      <c r="C22" s="2">
        <v>0</v>
      </c>
      <c r="D22" s="2">
        <v>1</v>
      </c>
    </row>
    <row r="23" spans="1:4" x14ac:dyDescent="0.2">
      <c r="A23" s="48" t="s">
        <v>37</v>
      </c>
      <c r="B23" s="2">
        <v>0</v>
      </c>
      <c r="C23" s="2">
        <v>0</v>
      </c>
      <c r="D23" s="2">
        <v>0</v>
      </c>
    </row>
    <row r="24" spans="1:4" x14ac:dyDescent="0.2">
      <c r="A24" s="49" t="s">
        <v>38</v>
      </c>
      <c r="B24" s="2">
        <v>122</v>
      </c>
      <c r="C24" s="2">
        <v>108</v>
      </c>
      <c r="D24" s="2">
        <v>14</v>
      </c>
    </row>
    <row r="25" spans="1:4" x14ac:dyDescent="0.2">
      <c r="A25" s="48" t="s">
        <v>39</v>
      </c>
      <c r="B25" s="2">
        <v>17</v>
      </c>
      <c r="C25" s="2">
        <v>0</v>
      </c>
      <c r="D25" s="2">
        <v>17</v>
      </c>
    </row>
    <row r="26" spans="1:4" x14ac:dyDescent="0.2">
      <c r="A26" s="49" t="s">
        <v>40</v>
      </c>
      <c r="B26" s="2">
        <v>0</v>
      </c>
      <c r="C26" s="2">
        <v>0</v>
      </c>
      <c r="D26" s="2">
        <v>0</v>
      </c>
    </row>
    <row r="27" spans="1:4" x14ac:dyDescent="0.2">
      <c r="A27" s="48" t="s">
        <v>41</v>
      </c>
      <c r="B27" s="2">
        <v>130</v>
      </c>
      <c r="C27" s="2">
        <v>0</v>
      </c>
      <c r="D27" s="2">
        <v>130</v>
      </c>
    </row>
    <row r="28" spans="1:4" x14ac:dyDescent="0.2">
      <c r="A28" s="49" t="s">
        <v>42</v>
      </c>
      <c r="B28" s="2">
        <v>17</v>
      </c>
      <c r="C28" s="2">
        <v>0</v>
      </c>
      <c r="D28" s="2">
        <v>17</v>
      </c>
    </row>
    <row r="29" spans="1:4" x14ac:dyDescent="0.2">
      <c r="A29" s="48" t="s">
        <v>43</v>
      </c>
      <c r="B29" s="2">
        <v>4</v>
      </c>
      <c r="C29" s="2">
        <v>0</v>
      </c>
      <c r="D29" s="2">
        <v>4</v>
      </c>
    </row>
    <row r="30" spans="1:4" x14ac:dyDescent="0.2">
      <c r="A30" s="49" t="s">
        <v>44</v>
      </c>
      <c r="B30" s="2">
        <v>99</v>
      </c>
      <c r="C30" s="2">
        <v>108</v>
      </c>
      <c r="D30" s="2">
        <v>0</v>
      </c>
    </row>
    <row r="31" spans="1:4" x14ac:dyDescent="0.2">
      <c r="A31" s="48" t="s">
        <v>45</v>
      </c>
      <c r="B31" s="2">
        <v>0</v>
      </c>
      <c r="C31" s="2">
        <v>0</v>
      </c>
      <c r="D31" s="2">
        <v>0</v>
      </c>
    </row>
    <row r="32" spans="1:4" x14ac:dyDescent="0.2">
      <c r="A32" s="52" t="s">
        <v>14</v>
      </c>
      <c r="B32" s="53">
        <f>SUM(B9:B31)</f>
        <v>4939</v>
      </c>
      <c r="C32" s="53">
        <f>SUM(C9:C31)</f>
        <v>2961</v>
      </c>
      <c r="D32" s="53">
        <f>SUM(D9:D31)</f>
        <v>1989</v>
      </c>
    </row>
    <row r="34" spans="1:5" x14ac:dyDescent="0.2">
      <c r="A34" s="1" t="s">
        <v>87</v>
      </c>
      <c r="B34" s="1" t="s">
        <v>88</v>
      </c>
    </row>
    <row r="35" spans="1:5" x14ac:dyDescent="0.2">
      <c r="A35" s="19"/>
      <c r="B35" s="1" t="s">
        <v>89</v>
      </c>
    </row>
    <row r="36" spans="1:5" x14ac:dyDescent="0.2">
      <c r="B36" s="1" t="s">
        <v>90</v>
      </c>
      <c r="C36" s="54"/>
      <c r="D36" s="54"/>
      <c r="E36" s="54"/>
    </row>
  </sheetData>
  <mergeCells count="5">
    <mergeCell ref="A1:E1"/>
    <mergeCell ref="A3:A4"/>
    <mergeCell ref="A6:D6"/>
    <mergeCell ref="B3:B4"/>
    <mergeCell ref="C3:C4"/>
  </mergeCells>
  <printOptions horizontalCentered="1" verticalCentered="1"/>
  <pageMargins left="0.25" right="0.25" top="0.25" bottom="0.25" header="0.3" footer="0.3"/>
  <pageSetup scale="71"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55"/>
  <sheetViews>
    <sheetView showGridLines="0" workbookViewId="0">
      <selection sqref="A1:G1"/>
    </sheetView>
  </sheetViews>
  <sheetFormatPr defaultRowHeight="12.75" x14ac:dyDescent="0.2"/>
  <cols>
    <col min="1" max="1" width="25.7109375" style="5" customWidth="1"/>
    <col min="2" max="7" width="29.7109375" style="5" customWidth="1"/>
    <col min="8" max="16384" width="9.140625" style="5"/>
  </cols>
  <sheetData>
    <row r="1" spans="1:10" ht="38.25" customHeight="1" thickBot="1" x14ac:dyDescent="0.25">
      <c r="A1" s="159" t="s">
        <v>50</v>
      </c>
      <c r="B1" s="160"/>
      <c r="C1" s="160"/>
      <c r="D1" s="160"/>
      <c r="E1" s="160"/>
      <c r="F1" s="161"/>
      <c r="G1" s="43"/>
    </row>
    <row r="2" spans="1:10" ht="18" customHeight="1" thickBot="1" x14ac:dyDescent="0.25">
      <c r="C2" s="41"/>
    </row>
    <row r="3" spans="1:10" x14ac:dyDescent="0.2">
      <c r="A3" s="138" t="str">
        <f>'Service Metrics (items 1-2)'!A3</f>
        <v>Railroad: Union Pacific</v>
      </c>
      <c r="B3" s="143" t="str">
        <f>'Service Metrics (items 1-2)'!B3</f>
        <v>Year: 2019</v>
      </c>
      <c r="C3" s="143" t="s">
        <v>59</v>
      </c>
      <c r="D3" s="30" t="s">
        <v>51</v>
      </c>
      <c r="E3" s="13">
        <f>'Service Metrics (items 1-2)'!E3</f>
        <v>43519</v>
      </c>
      <c r="F3" s="20"/>
      <c r="G3" s="20"/>
    </row>
    <row r="4" spans="1:10" ht="13.5" thickBot="1" x14ac:dyDescent="0.25">
      <c r="A4" s="139"/>
      <c r="B4" s="145"/>
      <c r="C4" s="145"/>
      <c r="D4" s="31" t="s">
        <v>60</v>
      </c>
      <c r="E4" s="32">
        <f>'Service Metrics (items 1-2)'!E4</f>
        <v>43525</v>
      </c>
      <c r="F4" s="20"/>
      <c r="G4" s="20"/>
    </row>
    <row r="5" spans="1:10" ht="13.5" thickBot="1" x14ac:dyDescent="0.25">
      <c r="C5" s="41"/>
    </row>
    <row r="6" spans="1:10" ht="48.75" customHeight="1" thickBot="1" x14ac:dyDescent="0.25">
      <c r="A6" s="168" t="s">
        <v>92</v>
      </c>
      <c r="B6" s="169"/>
      <c r="C6" s="169"/>
      <c r="D6" s="169"/>
      <c r="E6" s="169"/>
      <c r="F6" s="171"/>
      <c r="H6" s="6"/>
      <c r="I6" s="6"/>
      <c r="J6" s="6"/>
    </row>
    <row r="7" spans="1:10" ht="13.5" thickBot="1" x14ac:dyDescent="0.25">
      <c r="C7" s="41"/>
      <c r="H7" s="6"/>
      <c r="I7" s="6"/>
      <c r="J7" s="6"/>
    </row>
    <row r="8" spans="1:10" ht="26.25" thickBot="1" x14ac:dyDescent="0.3">
      <c r="A8" s="44" t="s">
        <v>47</v>
      </c>
      <c r="B8" s="45" t="s">
        <v>110</v>
      </c>
      <c r="C8" s="46" t="s">
        <v>111</v>
      </c>
      <c r="D8" s="45" t="s">
        <v>113</v>
      </c>
      <c r="E8" s="47" t="s">
        <v>112</v>
      </c>
      <c r="H8" s="89"/>
      <c r="I8" s="89"/>
      <c r="J8" s="6"/>
    </row>
    <row r="9" spans="1:10" ht="15" x14ac:dyDescent="0.2">
      <c r="A9" s="90" t="s">
        <v>23</v>
      </c>
      <c r="B9" s="91">
        <v>107</v>
      </c>
      <c r="C9" s="91">
        <v>16</v>
      </c>
      <c r="D9" s="91">
        <v>19</v>
      </c>
      <c r="E9" s="91">
        <v>0</v>
      </c>
      <c r="F9" s="54"/>
      <c r="G9" s="26"/>
      <c r="H9" s="85"/>
      <c r="I9" s="86"/>
      <c r="J9" s="6"/>
    </row>
    <row r="10" spans="1:10" ht="15" x14ac:dyDescent="0.2">
      <c r="A10" s="49" t="s">
        <v>26</v>
      </c>
      <c r="B10" s="57">
        <v>0</v>
      </c>
      <c r="C10" s="57">
        <v>1</v>
      </c>
      <c r="D10" s="57">
        <v>0</v>
      </c>
      <c r="E10" s="57">
        <v>0</v>
      </c>
      <c r="F10" s="54"/>
      <c r="G10" s="26"/>
      <c r="H10" s="85"/>
      <c r="I10" s="86"/>
      <c r="J10" s="6"/>
    </row>
    <row r="11" spans="1:10" x14ac:dyDescent="0.2">
      <c r="A11" s="48" t="s">
        <v>24</v>
      </c>
      <c r="B11" s="56">
        <v>0</v>
      </c>
      <c r="C11" s="56">
        <v>3</v>
      </c>
      <c r="D11" s="56">
        <v>0</v>
      </c>
      <c r="E11" s="56">
        <v>0</v>
      </c>
      <c r="F11" s="54"/>
      <c r="G11" s="26"/>
      <c r="H11" s="87"/>
      <c r="I11" s="88"/>
      <c r="J11" s="6"/>
    </row>
    <row r="12" spans="1:10" ht="15" x14ac:dyDescent="0.2">
      <c r="A12" s="49" t="s">
        <v>25</v>
      </c>
      <c r="B12" s="57">
        <v>25</v>
      </c>
      <c r="C12" s="57">
        <v>21</v>
      </c>
      <c r="D12" s="57">
        <v>0</v>
      </c>
      <c r="E12" s="57">
        <v>0</v>
      </c>
      <c r="F12" s="54"/>
      <c r="G12" s="26"/>
      <c r="H12" s="87"/>
      <c r="I12" s="86"/>
    </row>
    <row r="13" spans="1:10" ht="15" x14ac:dyDescent="0.2">
      <c r="A13" s="48" t="s">
        <v>27</v>
      </c>
      <c r="B13" s="56">
        <v>130</v>
      </c>
      <c r="C13" s="56">
        <v>106</v>
      </c>
      <c r="D13" s="56">
        <v>1</v>
      </c>
      <c r="E13" s="56">
        <v>1</v>
      </c>
      <c r="F13" s="54"/>
      <c r="G13" s="26"/>
      <c r="H13" s="87"/>
      <c r="I13" s="86"/>
    </row>
    <row r="14" spans="1:10" ht="15" x14ac:dyDescent="0.2">
      <c r="A14" s="49" t="s">
        <v>28</v>
      </c>
      <c r="B14" s="57">
        <v>56</v>
      </c>
      <c r="C14" s="57">
        <v>41</v>
      </c>
      <c r="D14" s="57">
        <v>0</v>
      </c>
      <c r="E14" s="57">
        <v>0</v>
      </c>
      <c r="F14" s="54"/>
      <c r="G14" s="26"/>
      <c r="H14" s="87"/>
      <c r="I14" s="86"/>
    </row>
    <row r="15" spans="1:10" ht="15" x14ac:dyDescent="0.2">
      <c r="A15" s="48" t="s">
        <v>29</v>
      </c>
      <c r="B15" s="56">
        <v>146</v>
      </c>
      <c r="C15" s="56">
        <v>3</v>
      </c>
      <c r="D15" s="56">
        <v>7</v>
      </c>
      <c r="E15" s="56">
        <v>0</v>
      </c>
      <c r="F15" s="54"/>
      <c r="G15" s="26"/>
      <c r="H15" s="87"/>
      <c r="I15" s="86"/>
    </row>
    <row r="16" spans="1:10" ht="15" x14ac:dyDescent="0.2">
      <c r="A16" s="49" t="s">
        <v>30</v>
      </c>
      <c r="B16" s="57">
        <v>353</v>
      </c>
      <c r="C16" s="57">
        <v>51</v>
      </c>
      <c r="D16" s="57">
        <v>115</v>
      </c>
      <c r="E16" s="57">
        <v>43</v>
      </c>
      <c r="F16" s="54"/>
      <c r="G16" s="26"/>
      <c r="H16" s="87"/>
      <c r="I16" s="86"/>
    </row>
    <row r="17" spans="1:9" ht="15" x14ac:dyDescent="0.2">
      <c r="A17" s="48" t="s">
        <v>31</v>
      </c>
      <c r="B17" s="56" t="s">
        <v>161</v>
      </c>
      <c r="C17" s="56" t="s">
        <v>161</v>
      </c>
      <c r="D17" s="56" t="s">
        <v>161</v>
      </c>
      <c r="E17" s="56" t="s">
        <v>161</v>
      </c>
      <c r="F17" s="54"/>
      <c r="G17" s="26"/>
      <c r="H17" s="87"/>
      <c r="I17" s="86"/>
    </row>
    <row r="18" spans="1:9" ht="15" x14ac:dyDescent="0.2">
      <c r="A18" s="49" t="s">
        <v>32</v>
      </c>
      <c r="B18" s="57">
        <v>43</v>
      </c>
      <c r="C18" s="57">
        <v>10</v>
      </c>
      <c r="D18" s="57">
        <v>21</v>
      </c>
      <c r="E18" s="57">
        <v>2</v>
      </c>
      <c r="F18" s="54"/>
      <c r="G18" s="26"/>
      <c r="H18" s="87"/>
      <c r="I18" s="86"/>
    </row>
    <row r="19" spans="1:9" ht="15" x14ac:dyDescent="0.2">
      <c r="A19" s="48" t="s">
        <v>33</v>
      </c>
      <c r="B19" s="56">
        <v>0</v>
      </c>
      <c r="C19" s="56">
        <v>0</v>
      </c>
      <c r="D19" s="56">
        <v>0</v>
      </c>
      <c r="E19" s="56">
        <v>0</v>
      </c>
      <c r="F19" s="54"/>
      <c r="G19" s="26"/>
      <c r="H19" s="87"/>
      <c r="I19" s="86"/>
    </row>
    <row r="20" spans="1:9" ht="15" x14ac:dyDescent="0.2">
      <c r="A20" s="49" t="s">
        <v>34</v>
      </c>
      <c r="B20" s="57">
        <v>15</v>
      </c>
      <c r="C20" s="57">
        <v>11</v>
      </c>
      <c r="D20" s="57">
        <v>0</v>
      </c>
      <c r="E20" s="57">
        <v>0</v>
      </c>
      <c r="F20" s="54"/>
      <c r="G20" s="26"/>
      <c r="H20" s="87"/>
      <c r="I20" s="86"/>
    </row>
    <row r="21" spans="1:9" x14ac:dyDescent="0.2">
      <c r="A21" s="48" t="s">
        <v>35</v>
      </c>
      <c r="B21" s="56">
        <v>461</v>
      </c>
      <c r="C21" s="56">
        <v>126</v>
      </c>
      <c r="D21" s="56">
        <v>55</v>
      </c>
      <c r="E21" s="56">
        <v>4</v>
      </c>
      <c r="F21" s="54"/>
      <c r="G21" s="26"/>
      <c r="H21" s="87"/>
      <c r="I21" s="88"/>
    </row>
    <row r="22" spans="1:9" x14ac:dyDescent="0.2">
      <c r="A22" s="49" t="s">
        <v>36</v>
      </c>
      <c r="B22" s="57">
        <v>0</v>
      </c>
      <c r="C22" s="57">
        <v>0</v>
      </c>
      <c r="D22" s="57">
        <v>0</v>
      </c>
      <c r="E22" s="57">
        <v>0</v>
      </c>
      <c r="F22" s="54"/>
      <c r="G22" s="26"/>
      <c r="H22" s="87"/>
      <c r="I22" s="88"/>
    </row>
    <row r="23" spans="1:9" ht="15" x14ac:dyDescent="0.2">
      <c r="A23" s="48" t="s">
        <v>37</v>
      </c>
      <c r="B23" s="56">
        <v>0</v>
      </c>
      <c r="C23" s="56">
        <v>0</v>
      </c>
      <c r="D23" s="56">
        <v>0</v>
      </c>
      <c r="E23" s="56">
        <v>0</v>
      </c>
      <c r="F23" s="54"/>
      <c r="G23" s="26"/>
      <c r="H23" s="87"/>
      <c r="I23" s="86"/>
    </row>
    <row r="24" spans="1:9" ht="15" x14ac:dyDescent="0.2">
      <c r="A24" s="49" t="s">
        <v>38</v>
      </c>
      <c r="B24" s="57">
        <v>143</v>
      </c>
      <c r="C24" s="57">
        <v>22</v>
      </c>
      <c r="D24" s="57">
        <v>8</v>
      </c>
      <c r="E24" s="57">
        <v>0</v>
      </c>
      <c r="F24" s="54"/>
      <c r="G24" s="26"/>
      <c r="H24" s="87"/>
      <c r="I24" s="86"/>
    </row>
    <row r="25" spans="1:9" ht="15" x14ac:dyDescent="0.2">
      <c r="A25" s="48" t="s">
        <v>39</v>
      </c>
      <c r="B25" s="56">
        <v>15</v>
      </c>
      <c r="C25" s="56">
        <v>13</v>
      </c>
      <c r="D25" s="56">
        <v>0</v>
      </c>
      <c r="E25" s="56">
        <v>0</v>
      </c>
      <c r="F25" s="54"/>
      <c r="G25" s="26"/>
      <c r="H25" s="87"/>
      <c r="I25" s="86"/>
    </row>
    <row r="26" spans="1:9" ht="15" x14ac:dyDescent="0.2">
      <c r="A26" s="49" t="s">
        <v>40</v>
      </c>
      <c r="B26" s="57" t="s">
        <v>161</v>
      </c>
      <c r="C26" s="57" t="s">
        <v>161</v>
      </c>
      <c r="D26" s="57" t="s">
        <v>161</v>
      </c>
      <c r="E26" s="57" t="s">
        <v>161</v>
      </c>
      <c r="F26" s="54"/>
      <c r="G26" s="26"/>
      <c r="H26" s="87"/>
      <c r="I26" s="86"/>
    </row>
    <row r="27" spans="1:9" ht="15" x14ac:dyDescent="0.2">
      <c r="A27" s="48" t="s">
        <v>41</v>
      </c>
      <c r="B27" s="56">
        <v>161</v>
      </c>
      <c r="C27" s="56">
        <v>37</v>
      </c>
      <c r="D27" s="56">
        <v>9</v>
      </c>
      <c r="E27" s="56">
        <v>0</v>
      </c>
      <c r="F27" s="54"/>
      <c r="G27" s="26"/>
      <c r="H27" s="87"/>
      <c r="I27" s="86"/>
    </row>
    <row r="28" spans="1:9" ht="15" x14ac:dyDescent="0.2">
      <c r="A28" s="49" t="s">
        <v>42</v>
      </c>
      <c r="B28" s="57">
        <v>14</v>
      </c>
      <c r="C28" s="57">
        <v>4</v>
      </c>
      <c r="D28" s="57">
        <v>0</v>
      </c>
      <c r="E28" s="57">
        <v>0</v>
      </c>
      <c r="F28" s="54"/>
      <c r="G28" s="26"/>
      <c r="H28" s="87"/>
      <c r="I28" s="86"/>
    </row>
    <row r="29" spans="1:9" ht="15" x14ac:dyDescent="0.2">
      <c r="A29" s="48" t="s">
        <v>43</v>
      </c>
      <c r="B29" s="56">
        <v>11</v>
      </c>
      <c r="C29" s="56">
        <v>4</v>
      </c>
      <c r="D29" s="56">
        <v>2</v>
      </c>
      <c r="E29" s="56">
        <v>0</v>
      </c>
      <c r="F29" s="54"/>
      <c r="G29" s="26"/>
      <c r="H29" s="87"/>
      <c r="I29" s="86"/>
    </row>
    <row r="30" spans="1:9" x14ac:dyDescent="0.2">
      <c r="A30" s="49" t="s">
        <v>44</v>
      </c>
      <c r="B30" s="57">
        <v>11</v>
      </c>
      <c r="C30" s="57">
        <v>2</v>
      </c>
      <c r="D30" s="57">
        <v>0</v>
      </c>
      <c r="E30" s="57">
        <v>0</v>
      </c>
      <c r="F30" s="54"/>
      <c r="G30" s="26"/>
      <c r="H30" s="26"/>
      <c r="I30" s="26"/>
    </row>
    <row r="31" spans="1:9" x14ac:dyDescent="0.2">
      <c r="A31" s="48" t="s">
        <v>45</v>
      </c>
      <c r="B31" s="56">
        <v>0</v>
      </c>
      <c r="C31" s="56">
        <v>0</v>
      </c>
      <c r="D31" s="56">
        <v>0</v>
      </c>
      <c r="E31" s="56">
        <v>0</v>
      </c>
      <c r="F31" s="54"/>
      <c r="G31" s="26"/>
      <c r="H31" s="26"/>
      <c r="I31" s="26"/>
    </row>
    <row r="32" spans="1:9" x14ac:dyDescent="0.2">
      <c r="A32" s="50" t="s">
        <v>46</v>
      </c>
      <c r="B32" s="58">
        <f>SUM(B9:B31)</f>
        <v>1691</v>
      </c>
      <c r="C32" s="58">
        <f t="shared" ref="C32:E32" si="0">SUM(C9:C31)</f>
        <v>471</v>
      </c>
      <c r="D32" s="58">
        <f t="shared" si="0"/>
        <v>237</v>
      </c>
      <c r="E32" s="58">
        <f t="shared" si="0"/>
        <v>50</v>
      </c>
      <c r="F32" s="26"/>
      <c r="G32" s="26"/>
      <c r="H32" s="26"/>
      <c r="I32" s="26"/>
    </row>
    <row r="33" spans="1:7" x14ac:dyDescent="0.2">
      <c r="A33" s="60" t="s">
        <v>106</v>
      </c>
      <c r="B33" s="26"/>
      <c r="C33" s="39"/>
      <c r="D33" s="26"/>
      <c r="E33" s="26"/>
      <c r="F33" s="26"/>
      <c r="G33" s="26"/>
    </row>
    <row r="34" spans="1:7" x14ac:dyDescent="0.2">
      <c r="A34" s="1" t="s">
        <v>87</v>
      </c>
      <c r="B34" s="162" t="s">
        <v>133</v>
      </c>
      <c r="C34" s="162"/>
      <c r="D34" s="162"/>
      <c r="E34" s="162"/>
      <c r="F34" s="162"/>
      <c r="G34" s="26"/>
    </row>
    <row r="35" spans="1:7" x14ac:dyDescent="0.2">
      <c r="A35" s="19"/>
      <c r="B35" s="162"/>
      <c r="C35" s="162"/>
      <c r="D35" s="162"/>
      <c r="E35" s="162"/>
      <c r="F35" s="162"/>
      <c r="G35" s="26"/>
    </row>
    <row r="36" spans="1:7" x14ac:dyDescent="0.2">
      <c r="B36" s="162"/>
      <c r="C36" s="162"/>
      <c r="D36" s="162"/>
      <c r="E36" s="162"/>
      <c r="F36" s="162"/>
      <c r="G36" s="26"/>
    </row>
    <row r="37" spans="1:7" x14ac:dyDescent="0.2">
      <c r="A37" s="26"/>
      <c r="B37" s="162"/>
      <c r="C37" s="162"/>
      <c r="D37" s="162"/>
      <c r="E37" s="162"/>
      <c r="F37" s="162"/>
      <c r="G37" s="26"/>
    </row>
    <row r="38" spans="1:7" x14ac:dyDescent="0.2">
      <c r="B38" s="162"/>
      <c r="C38" s="162"/>
      <c r="D38" s="162"/>
      <c r="E38" s="162"/>
      <c r="F38" s="162"/>
    </row>
    <row r="39" spans="1:7" x14ac:dyDescent="0.2">
      <c r="B39" s="162"/>
      <c r="C39" s="162"/>
      <c r="D39" s="162"/>
      <c r="E39" s="162"/>
      <c r="F39" s="162"/>
    </row>
    <row r="40" spans="1:7" x14ac:dyDescent="0.2">
      <c r="B40" s="162"/>
      <c r="C40" s="162"/>
      <c r="D40" s="162"/>
      <c r="E40" s="162"/>
      <c r="F40" s="162"/>
    </row>
    <row r="41" spans="1:7" x14ac:dyDescent="0.2">
      <c r="B41" s="162"/>
      <c r="C41" s="162"/>
      <c r="D41" s="162"/>
      <c r="E41" s="162"/>
      <c r="F41" s="162"/>
    </row>
    <row r="42" spans="1:7" x14ac:dyDescent="0.2">
      <c r="B42" s="162"/>
      <c r="C42" s="162"/>
      <c r="D42" s="162"/>
      <c r="E42" s="162"/>
      <c r="F42" s="162"/>
    </row>
    <row r="43" spans="1:7" x14ac:dyDescent="0.2">
      <c r="B43" s="162"/>
      <c r="C43" s="162"/>
      <c r="D43" s="162"/>
      <c r="E43" s="162"/>
      <c r="F43" s="162"/>
    </row>
    <row r="44" spans="1:7" x14ac:dyDescent="0.2">
      <c r="B44" s="162"/>
      <c r="C44" s="162"/>
      <c r="D44" s="162"/>
      <c r="E44" s="162"/>
      <c r="F44" s="162"/>
    </row>
    <row r="45" spans="1:7" x14ac:dyDescent="0.2">
      <c r="B45" s="162"/>
      <c r="C45" s="162"/>
      <c r="D45" s="162"/>
      <c r="E45" s="162"/>
      <c r="F45" s="162"/>
    </row>
    <row r="46" spans="1:7" x14ac:dyDescent="0.2">
      <c r="B46" s="162"/>
      <c r="C46" s="162"/>
      <c r="D46" s="162"/>
      <c r="E46" s="162"/>
      <c r="F46" s="162"/>
    </row>
    <row r="55" ht="12.75" customHeight="1" x14ac:dyDescent="0.2"/>
  </sheetData>
  <mergeCells count="6">
    <mergeCell ref="B34:F46"/>
    <mergeCell ref="A6:F6"/>
    <mergeCell ref="A1:F1"/>
    <mergeCell ref="A3:A4"/>
    <mergeCell ref="B3:B4"/>
    <mergeCell ref="C3:C4"/>
  </mergeCells>
  <printOptions horizontalCentered="1" verticalCentered="1"/>
  <pageMargins left="0.25" right="0.25" top="0.25" bottom="0.25" header="0.3" footer="0.3"/>
  <pageSetup scale="78"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6"/>
  <sheetViews>
    <sheetView showGridLines="0" zoomScaleNormal="100" workbookViewId="0">
      <selection sqref="A1:G1"/>
    </sheetView>
  </sheetViews>
  <sheetFormatPr defaultRowHeight="12.75" x14ac:dyDescent="0.2"/>
  <cols>
    <col min="1" max="1" width="22.28515625" style="5" customWidth="1"/>
    <col min="2" max="2" width="23.140625" style="5" customWidth="1"/>
    <col min="3" max="3" width="24.28515625" style="5" customWidth="1"/>
    <col min="4" max="4" width="18.140625" style="5" customWidth="1"/>
    <col min="5" max="5" width="26" style="5" customWidth="1"/>
    <col min="6" max="6" width="10.5703125" style="5" customWidth="1"/>
    <col min="7" max="16384" width="9.140625" style="5"/>
  </cols>
  <sheetData>
    <row r="1" spans="1:7" ht="36" customHeight="1" thickBot="1" x14ac:dyDescent="0.25">
      <c r="A1" s="159" t="s">
        <v>50</v>
      </c>
      <c r="B1" s="160"/>
      <c r="C1" s="160"/>
      <c r="D1" s="160"/>
      <c r="E1" s="160"/>
      <c r="F1" s="160"/>
      <c r="G1" s="161"/>
    </row>
    <row r="2" spans="1:7" ht="16.5" customHeight="1" thickBot="1" x14ac:dyDescent="0.25"/>
    <row r="3" spans="1:7" x14ac:dyDescent="0.2">
      <c r="A3" s="138" t="str">
        <f>'Service Metrics (items 1-2)'!A3</f>
        <v>Railroad: Union Pacific</v>
      </c>
      <c r="B3" s="143" t="str">
        <f>'Service Metrics (items 1-2)'!B3</f>
        <v>Year: 2019</v>
      </c>
      <c r="C3" s="143" t="s">
        <v>59</v>
      </c>
      <c r="D3" s="30" t="s">
        <v>51</v>
      </c>
      <c r="E3" s="13">
        <f>'Service Metrics (items 1-2)'!E3</f>
        <v>43519</v>
      </c>
      <c r="F3" s="20"/>
    </row>
    <row r="4" spans="1:7" ht="13.5" thickBot="1" x14ac:dyDescent="0.25">
      <c r="A4" s="139"/>
      <c r="B4" s="145"/>
      <c r="C4" s="145"/>
      <c r="D4" s="31" t="s">
        <v>60</v>
      </c>
      <c r="E4" s="32">
        <f>'Service Metrics (items 1-2)'!E4</f>
        <v>43525</v>
      </c>
      <c r="F4" s="20"/>
    </row>
    <row r="5" spans="1:7" ht="13.5" thickBot="1" x14ac:dyDescent="0.25"/>
    <row r="6" spans="1:7" ht="36.75" customHeight="1" thickBot="1" x14ac:dyDescent="0.25">
      <c r="A6" s="163" t="s">
        <v>114</v>
      </c>
      <c r="B6" s="167"/>
      <c r="C6" s="164"/>
    </row>
    <row r="7" spans="1:7" ht="57.75" customHeight="1" thickBot="1" x14ac:dyDescent="0.25">
      <c r="A7" s="130" t="s">
        <v>67</v>
      </c>
      <c r="B7" s="137" t="s">
        <v>116</v>
      </c>
      <c r="C7" s="131" t="s">
        <v>115</v>
      </c>
      <c r="D7" s="76" t="s">
        <v>87</v>
      </c>
      <c r="E7" s="162" t="s">
        <v>158</v>
      </c>
      <c r="F7" s="162"/>
      <c r="G7" s="162"/>
    </row>
    <row r="8" spans="1:7" ht="12.75" customHeight="1" x14ac:dyDescent="0.2">
      <c r="A8" s="133" t="s">
        <v>48</v>
      </c>
      <c r="B8" s="134">
        <v>14.1</v>
      </c>
      <c r="C8" s="135">
        <v>18.100000000000001</v>
      </c>
      <c r="E8" s="162"/>
      <c r="F8" s="162"/>
      <c r="G8" s="162"/>
    </row>
    <row r="9" spans="1:7" ht="12.75" customHeight="1" x14ac:dyDescent="0.2">
      <c r="A9" s="136" t="s">
        <v>49</v>
      </c>
      <c r="B9" s="134">
        <v>4.0999999999999996</v>
      </c>
      <c r="C9" s="135">
        <v>5.2</v>
      </c>
      <c r="E9" s="162"/>
      <c r="F9" s="162"/>
      <c r="G9" s="162"/>
    </row>
    <row r="10" spans="1:7" x14ac:dyDescent="0.2">
      <c r="A10" s="136" t="s">
        <v>13</v>
      </c>
      <c r="B10" s="134">
        <v>1</v>
      </c>
      <c r="C10" s="135" t="s">
        <v>134</v>
      </c>
      <c r="E10" s="78"/>
      <c r="F10" s="78"/>
      <c r="G10" s="78"/>
    </row>
    <row r="11" spans="1:7" x14ac:dyDescent="0.2">
      <c r="A11" s="107"/>
      <c r="B11" s="107"/>
      <c r="C11" s="107"/>
    </row>
    <row r="12" spans="1:7" x14ac:dyDescent="0.2">
      <c r="A12" s="107"/>
      <c r="B12" s="107"/>
      <c r="C12" s="39"/>
      <c r="D12" s="26"/>
      <c r="F12" s="26"/>
    </row>
    <row r="13" spans="1:7" ht="13.5" thickBot="1" x14ac:dyDescent="0.25">
      <c r="A13" s="107"/>
      <c r="B13" s="107"/>
      <c r="C13" s="107"/>
    </row>
    <row r="14" spans="1:7" ht="42.75" customHeight="1" thickBot="1" x14ac:dyDescent="0.25">
      <c r="A14" s="149" t="s">
        <v>160</v>
      </c>
      <c r="B14" s="150"/>
      <c r="C14" s="151"/>
      <c r="D14" s="68"/>
      <c r="E14" s="68"/>
      <c r="F14" s="68"/>
    </row>
    <row r="15" spans="1:7" ht="39" customHeight="1" x14ac:dyDescent="0.2">
      <c r="A15" s="71" t="s">
        <v>69</v>
      </c>
      <c r="B15" s="72" t="s">
        <v>129</v>
      </c>
      <c r="C15" s="73" t="s">
        <v>128</v>
      </c>
      <c r="D15" s="76" t="s">
        <v>87</v>
      </c>
      <c r="E15" s="162" t="s">
        <v>135</v>
      </c>
      <c r="F15" s="162"/>
      <c r="G15" s="162"/>
    </row>
    <row r="16" spans="1:7" x14ac:dyDescent="0.2">
      <c r="A16" s="74" t="s">
        <v>82</v>
      </c>
      <c r="B16" s="67">
        <v>3.7</v>
      </c>
      <c r="C16" s="75">
        <v>2.5</v>
      </c>
      <c r="E16" s="162"/>
      <c r="F16" s="162"/>
      <c r="G16" s="162"/>
    </row>
    <row r="17" spans="1:7" x14ac:dyDescent="0.2">
      <c r="A17" s="74" t="s">
        <v>83</v>
      </c>
      <c r="B17" s="67">
        <v>2.9</v>
      </c>
      <c r="C17" s="75">
        <v>2.5</v>
      </c>
      <c r="D17" s="19"/>
      <c r="E17" s="162"/>
      <c r="F17" s="162"/>
      <c r="G17" s="162"/>
    </row>
    <row r="18" spans="1:7" x14ac:dyDescent="0.2">
      <c r="A18" s="74" t="s">
        <v>84</v>
      </c>
      <c r="B18" s="67">
        <v>3.2</v>
      </c>
      <c r="C18" s="75">
        <v>2.5</v>
      </c>
      <c r="E18" s="162"/>
      <c r="F18" s="162"/>
      <c r="G18" s="162"/>
    </row>
    <row r="19" spans="1:7" x14ac:dyDescent="0.2">
      <c r="A19" s="74" t="s">
        <v>85</v>
      </c>
      <c r="B19" s="67">
        <v>2.1</v>
      </c>
      <c r="C19" s="75">
        <v>1.5</v>
      </c>
      <c r="E19" s="162"/>
      <c r="F19" s="162"/>
      <c r="G19" s="162"/>
    </row>
    <row r="20" spans="1:7" x14ac:dyDescent="0.2">
      <c r="A20" s="74" t="s">
        <v>86</v>
      </c>
      <c r="B20" s="67">
        <v>4.2</v>
      </c>
      <c r="C20" s="75">
        <v>2</v>
      </c>
      <c r="E20" s="162"/>
      <c r="F20" s="162"/>
      <c r="G20" s="162"/>
    </row>
    <row r="21" spans="1:7" x14ac:dyDescent="0.2">
      <c r="A21" s="74" t="s">
        <v>127</v>
      </c>
      <c r="B21" s="67">
        <v>2.9</v>
      </c>
      <c r="C21" s="75">
        <v>2.5</v>
      </c>
      <c r="E21" s="162"/>
      <c r="F21" s="162"/>
      <c r="G21" s="162"/>
    </row>
    <row r="22" spans="1:7" x14ac:dyDescent="0.2">
      <c r="A22" s="69"/>
      <c r="B22" s="70"/>
      <c r="C22" s="70"/>
      <c r="E22" s="162"/>
      <c r="F22" s="162"/>
      <c r="G22" s="162"/>
    </row>
    <row r="23" spans="1:7" x14ac:dyDescent="0.2">
      <c r="E23" s="162"/>
      <c r="F23" s="162"/>
      <c r="G23" s="162"/>
    </row>
    <row r="24" spans="1:7" ht="14.25" x14ac:dyDescent="0.2">
      <c r="A24" s="81" t="s">
        <v>157</v>
      </c>
      <c r="B24" s="81"/>
      <c r="C24" s="81"/>
      <c r="D24" s="81"/>
      <c r="E24" s="81"/>
      <c r="F24" s="81"/>
      <c r="G24" s="81"/>
    </row>
    <row r="25" spans="1:7" ht="12.75" customHeight="1" x14ac:dyDescent="0.2">
      <c r="A25" s="81"/>
      <c r="B25" s="81"/>
      <c r="C25" s="81"/>
      <c r="D25" s="81"/>
      <c r="E25" s="81"/>
      <c r="F25" s="81"/>
      <c r="G25" s="81"/>
    </row>
    <row r="26" spans="1:7" ht="14.25" x14ac:dyDescent="0.2">
      <c r="G26" s="81"/>
    </row>
  </sheetData>
  <mergeCells count="8">
    <mergeCell ref="A1:G1"/>
    <mergeCell ref="A14:C14"/>
    <mergeCell ref="E15:G23"/>
    <mergeCell ref="A6:C6"/>
    <mergeCell ref="A3:A4"/>
    <mergeCell ref="B3:B4"/>
    <mergeCell ref="C3:C4"/>
    <mergeCell ref="E7:G9"/>
  </mergeCells>
  <printOptions horizontalCentered="1" verticalCentered="1"/>
  <pageMargins left="0.25" right="0.25" top="0.25" bottom="0.25" header="0.3" footer="0.3"/>
  <pageSetup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7"/>
  <sheetViews>
    <sheetView showGridLines="0" zoomScaleNormal="100" workbookViewId="0"/>
  </sheetViews>
  <sheetFormatPr defaultRowHeight="12.75" x14ac:dyDescent="0.2"/>
  <cols>
    <col min="1" max="1" width="1" style="5" customWidth="1"/>
    <col min="2" max="2" width="42.140625" style="5" customWidth="1"/>
    <col min="3" max="3" width="13.5703125" style="5" customWidth="1"/>
    <col min="4" max="4" width="16.28515625" style="5" customWidth="1"/>
    <col min="5" max="5" width="27.28515625" style="5" customWidth="1"/>
    <col min="6" max="6" width="26" style="5" customWidth="1"/>
    <col min="7" max="7" width="10.5703125" style="5" customWidth="1"/>
    <col min="8" max="8" width="10.28515625" style="5" customWidth="1"/>
    <col min="9" max="16384" width="9.140625" style="5"/>
  </cols>
  <sheetData>
    <row r="1" spans="1:8" ht="36" customHeight="1" thickBot="1" x14ac:dyDescent="0.25">
      <c r="B1" s="159" t="s">
        <v>50</v>
      </c>
      <c r="C1" s="160"/>
      <c r="D1" s="160"/>
      <c r="E1" s="160"/>
      <c r="F1" s="160"/>
      <c r="G1" s="161"/>
    </row>
    <row r="2" spans="1:8" ht="16.5" customHeight="1" thickBot="1" x14ac:dyDescent="0.25"/>
    <row r="3" spans="1:8" x14ac:dyDescent="0.2">
      <c r="B3" s="138" t="str">
        <f>'Service Metrics (items 1-2)'!A3</f>
        <v>Railroad: Union Pacific</v>
      </c>
      <c r="C3" s="143" t="str">
        <f>'Service Metrics (items 1-2)'!B3</f>
        <v>Year: 2019</v>
      </c>
      <c r="D3" s="143" t="s">
        <v>59</v>
      </c>
      <c r="E3" s="30" t="s">
        <v>51</v>
      </c>
      <c r="F3" s="13">
        <f>'Service Metrics (items 1-2)'!E3+1</f>
        <v>43520</v>
      </c>
      <c r="G3" s="20"/>
    </row>
    <row r="4" spans="1:8" ht="13.5" thickBot="1" x14ac:dyDescent="0.25">
      <c r="B4" s="139"/>
      <c r="C4" s="145"/>
      <c r="D4" s="145"/>
      <c r="E4" s="31" t="s">
        <v>60</v>
      </c>
      <c r="F4" s="32">
        <f>'Service Metrics (items 1-2)'!E4+1</f>
        <v>43526</v>
      </c>
      <c r="G4" s="20"/>
    </row>
    <row r="5" spans="1:8" ht="13.5" thickBot="1" x14ac:dyDescent="0.25"/>
    <row r="6" spans="1:8" ht="36.75" customHeight="1" thickBot="1" x14ac:dyDescent="0.25">
      <c r="B6" s="163" t="s">
        <v>122</v>
      </c>
      <c r="C6" s="167"/>
      <c r="D6" s="164"/>
    </row>
    <row r="7" spans="1:8" ht="29.25" customHeight="1" thickBot="1" x14ac:dyDescent="0.25">
      <c r="B7" s="130" t="s">
        <v>117</v>
      </c>
      <c r="C7" s="131" t="s">
        <v>131</v>
      </c>
      <c r="D7" s="131" t="s">
        <v>130</v>
      </c>
    </row>
    <row r="8" spans="1:8" ht="13.5" customHeight="1" x14ac:dyDescent="0.2">
      <c r="A8" s="79">
        <v>1</v>
      </c>
      <c r="B8" s="132" t="s">
        <v>15</v>
      </c>
      <c r="C8" s="82">
        <v>4536</v>
      </c>
      <c r="D8" s="82">
        <v>972</v>
      </c>
      <c r="E8" s="59" t="s">
        <v>87</v>
      </c>
      <c r="F8" s="162" t="s">
        <v>132</v>
      </c>
      <c r="G8" s="162"/>
      <c r="H8" s="162"/>
    </row>
    <row r="9" spans="1:8" ht="13.5" customHeight="1" x14ac:dyDescent="0.2">
      <c r="A9" s="79">
        <v>2</v>
      </c>
      <c r="B9" s="132" t="s">
        <v>136</v>
      </c>
      <c r="C9" s="82">
        <v>235</v>
      </c>
      <c r="D9" s="82">
        <v>112</v>
      </c>
      <c r="F9" s="162"/>
      <c r="G9" s="162"/>
      <c r="H9" s="162"/>
    </row>
    <row r="10" spans="1:8" ht="13.5" customHeight="1" x14ac:dyDescent="0.2">
      <c r="A10" s="79">
        <v>3</v>
      </c>
      <c r="B10" s="132" t="s">
        <v>137</v>
      </c>
      <c r="C10" s="82">
        <v>192</v>
      </c>
      <c r="D10" s="82">
        <v>101</v>
      </c>
      <c r="F10" s="162"/>
      <c r="G10" s="162"/>
      <c r="H10" s="162"/>
    </row>
    <row r="11" spans="1:8" ht="13.5" customHeight="1" x14ac:dyDescent="0.2">
      <c r="A11" s="79">
        <v>4</v>
      </c>
      <c r="B11" s="132" t="s">
        <v>16</v>
      </c>
      <c r="C11" s="82">
        <v>15949</v>
      </c>
      <c r="D11" s="82">
        <v>1214</v>
      </c>
      <c r="F11" s="162"/>
      <c r="G11" s="162"/>
      <c r="H11" s="162"/>
    </row>
    <row r="12" spans="1:8" ht="13.5" customHeight="1" x14ac:dyDescent="0.2">
      <c r="A12" s="79">
        <v>5</v>
      </c>
      <c r="B12" s="132" t="s">
        <v>138</v>
      </c>
      <c r="C12" s="82">
        <v>8376</v>
      </c>
      <c r="D12" s="82">
        <v>151</v>
      </c>
      <c r="F12" s="162"/>
      <c r="G12" s="162"/>
      <c r="H12" s="162"/>
    </row>
    <row r="13" spans="1:8" ht="13.5" customHeight="1" x14ac:dyDescent="0.2">
      <c r="A13" s="79">
        <v>6</v>
      </c>
      <c r="B13" s="132" t="s">
        <v>139</v>
      </c>
      <c r="C13" s="82">
        <v>482</v>
      </c>
      <c r="D13" s="82">
        <v>146</v>
      </c>
      <c r="F13" s="162"/>
      <c r="G13" s="162"/>
      <c r="H13" s="162"/>
    </row>
    <row r="14" spans="1:8" ht="13.5" customHeight="1" x14ac:dyDescent="0.2">
      <c r="A14" s="79">
        <v>7</v>
      </c>
      <c r="B14" s="132" t="s">
        <v>140</v>
      </c>
      <c r="C14" s="82">
        <v>2678</v>
      </c>
      <c r="D14" s="82">
        <v>105</v>
      </c>
      <c r="F14" s="162"/>
      <c r="G14" s="162"/>
      <c r="H14" s="162"/>
    </row>
    <row r="15" spans="1:8" ht="13.5" customHeight="1" x14ac:dyDescent="0.2">
      <c r="A15" s="79">
        <v>8</v>
      </c>
      <c r="B15" s="132" t="s">
        <v>141</v>
      </c>
      <c r="C15" s="82">
        <v>2464</v>
      </c>
      <c r="D15" s="82">
        <v>1615</v>
      </c>
      <c r="F15" s="162"/>
      <c r="G15" s="162"/>
      <c r="H15" s="162"/>
    </row>
    <row r="16" spans="1:8" ht="13.5" customHeight="1" x14ac:dyDescent="0.2">
      <c r="A16" s="79">
        <v>9</v>
      </c>
      <c r="B16" s="132" t="s">
        <v>142</v>
      </c>
      <c r="C16" s="82">
        <v>125</v>
      </c>
      <c r="D16" s="82">
        <v>77</v>
      </c>
      <c r="F16" s="77"/>
      <c r="G16" s="77"/>
    </row>
    <row r="17" spans="1:4" ht="13.5" customHeight="1" x14ac:dyDescent="0.2">
      <c r="A17" s="79">
        <v>10</v>
      </c>
      <c r="B17" s="132" t="s">
        <v>143</v>
      </c>
      <c r="C17" s="82">
        <v>1073</v>
      </c>
      <c r="D17" s="82">
        <v>663</v>
      </c>
    </row>
    <row r="18" spans="1:4" ht="13.5" customHeight="1" x14ac:dyDescent="0.2">
      <c r="A18" s="79">
        <v>11</v>
      </c>
      <c r="B18" s="132" t="s">
        <v>144</v>
      </c>
      <c r="C18" s="82">
        <v>684</v>
      </c>
      <c r="D18" s="82">
        <v>861</v>
      </c>
    </row>
    <row r="19" spans="1:4" ht="13.5" customHeight="1" x14ac:dyDescent="0.2">
      <c r="A19" s="79">
        <v>12</v>
      </c>
      <c r="B19" s="132" t="s">
        <v>145</v>
      </c>
      <c r="C19" s="82">
        <v>15810</v>
      </c>
      <c r="D19" s="82">
        <v>3613</v>
      </c>
    </row>
    <row r="20" spans="1:4" ht="13.5" customHeight="1" x14ac:dyDescent="0.2">
      <c r="A20" s="79">
        <v>13</v>
      </c>
      <c r="B20" s="132" t="s">
        <v>146</v>
      </c>
      <c r="C20" s="82">
        <v>2732</v>
      </c>
      <c r="D20" s="82">
        <v>1426</v>
      </c>
    </row>
    <row r="21" spans="1:4" ht="13.5" customHeight="1" x14ac:dyDescent="0.2">
      <c r="A21" s="79">
        <v>14</v>
      </c>
      <c r="B21" s="132" t="s">
        <v>147</v>
      </c>
      <c r="C21" s="82">
        <v>2020</v>
      </c>
      <c r="D21" s="82">
        <v>450</v>
      </c>
    </row>
    <row r="22" spans="1:4" ht="13.5" customHeight="1" x14ac:dyDescent="0.2">
      <c r="A22" s="79">
        <v>15</v>
      </c>
      <c r="B22" s="132" t="s">
        <v>148</v>
      </c>
      <c r="C22" s="82">
        <v>289</v>
      </c>
      <c r="D22" s="82">
        <v>38</v>
      </c>
    </row>
    <row r="23" spans="1:4" ht="13.5" customHeight="1" x14ac:dyDescent="0.2">
      <c r="A23" s="79">
        <v>16</v>
      </c>
      <c r="B23" s="132" t="s">
        <v>149</v>
      </c>
      <c r="C23" s="82">
        <v>1387</v>
      </c>
      <c r="D23" s="82">
        <v>1687</v>
      </c>
    </row>
    <row r="24" spans="1:4" ht="13.5" customHeight="1" x14ac:dyDescent="0.2">
      <c r="A24" s="79">
        <v>17</v>
      </c>
      <c r="B24" s="132" t="s">
        <v>150</v>
      </c>
      <c r="C24" s="82">
        <v>2792</v>
      </c>
      <c r="D24" s="82">
        <v>6683</v>
      </c>
    </row>
    <row r="25" spans="1:4" ht="13.5" customHeight="1" x14ac:dyDescent="0.2">
      <c r="A25" s="79">
        <v>18</v>
      </c>
      <c r="B25" s="132" t="s">
        <v>151</v>
      </c>
      <c r="C25" s="82">
        <v>639</v>
      </c>
      <c r="D25" s="82">
        <v>46</v>
      </c>
    </row>
    <row r="26" spans="1:4" ht="13.5" customHeight="1" x14ac:dyDescent="0.2">
      <c r="A26" s="79">
        <v>19</v>
      </c>
      <c r="B26" s="132" t="s">
        <v>152</v>
      </c>
      <c r="C26" s="82">
        <v>630</v>
      </c>
      <c r="D26" s="82">
        <v>65</v>
      </c>
    </row>
    <row r="27" spans="1:4" ht="13.5" customHeight="1" x14ac:dyDescent="0.2">
      <c r="A27" s="79">
        <v>20</v>
      </c>
      <c r="B27" s="132" t="s">
        <v>7</v>
      </c>
      <c r="C27" s="82">
        <v>2760</v>
      </c>
      <c r="D27" s="82">
        <v>1226</v>
      </c>
    </row>
    <row r="28" spans="1:4" ht="13.5" customHeight="1" x14ac:dyDescent="0.2">
      <c r="A28" s="80" t="s">
        <v>123</v>
      </c>
      <c r="B28" s="132" t="s">
        <v>153</v>
      </c>
      <c r="C28" s="82">
        <v>65853</v>
      </c>
      <c r="D28" s="82">
        <v>21251</v>
      </c>
    </row>
    <row r="29" spans="1:4" ht="13.5" customHeight="1" x14ac:dyDescent="0.2">
      <c r="A29" s="80" t="s">
        <v>124</v>
      </c>
      <c r="B29" s="132" t="s">
        <v>154</v>
      </c>
      <c r="C29" s="82">
        <v>63962</v>
      </c>
      <c r="D29" s="82">
        <v>10732</v>
      </c>
    </row>
    <row r="30" spans="1:4" ht="13.5" customHeight="1" x14ac:dyDescent="0.2">
      <c r="A30" s="80" t="s">
        <v>125</v>
      </c>
      <c r="B30" s="132" t="s">
        <v>155</v>
      </c>
      <c r="C30" s="82">
        <v>3516</v>
      </c>
      <c r="D30" s="82">
        <v>66</v>
      </c>
    </row>
    <row r="31" spans="1:4" ht="13.5" customHeight="1" x14ac:dyDescent="0.2">
      <c r="A31" s="80" t="s">
        <v>126</v>
      </c>
      <c r="B31" s="132" t="s">
        <v>156</v>
      </c>
      <c r="C31" s="82">
        <v>67478</v>
      </c>
      <c r="D31" s="82">
        <v>10798</v>
      </c>
    </row>
    <row r="32" spans="1:4" ht="13.5" thickBot="1" x14ac:dyDescent="0.25">
      <c r="B32" s="107"/>
      <c r="C32" s="107"/>
      <c r="D32" s="107"/>
    </row>
    <row r="33" spans="2:7" ht="36.75" customHeight="1" thickBot="1" x14ac:dyDescent="0.25">
      <c r="B33" s="149" t="s">
        <v>122</v>
      </c>
      <c r="C33" s="150"/>
      <c r="D33" s="151"/>
    </row>
    <row r="34" spans="2:7" ht="26.25" customHeight="1" thickBot="1" x14ac:dyDescent="0.25">
      <c r="B34" s="42" t="s">
        <v>117</v>
      </c>
      <c r="C34" s="47" t="s">
        <v>131</v>
      </c>
      <c r="D34" s="47" t="s">
        <v>130</v>
      </c>
    </row>
    <row r="35" spans="2:7" x14ac:dyDescent="0.2">
      <c r="B35" s="40" t="s">
        <v>107</v>
      </c>
      <c r="C35" s="82">
        <v>986</v>
      </c>
      <c r="D35" s="82">
        <v>1527</v>
      </c>
    </row>
    <row r="37" spans="2:7" x14ac:dyDescent="0.2">
      <c r="D37" s="39"/>
      <c r="E37" s="26"/>
      <c r="F37" s="26"/>
      <c r="G37" s="26"/>
    </row>
  </sheetData>
  <mergeCells count="7">
    <mergeCell ref="B33:D33"/>
    <mergeCell ref="B1:G1"/>
    <mergeCell ref="B3:B4"/>
    <mergeCell ref="C3:C4"/>
    <mergeCell ref="D3:D4"/>
    <mergeCell ref="B6:D6"/>
    <mergeCell ref="F8:H15"/>
  </mergeCells>
  <printOptions horizontalCentered="1" verticalCentered="1"/>
  <pageMargins left="0.25" right="0.25" top="0.25" bottom="0.25" header="0.3" footer="0.3"/>
  <pageSetup scale="93"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Service Metrics (items 1-2)</vt:lpstr>
      <vt:lpstr>Service Metrics (items 3-6)</vt:lpstr>
      <vt:lpstr>Grain Metrics 1 (item 7)</vt:lpstr>
      <vt:lpstr>Grain Metrics 2 (item 8)</vt:lpstr>
      <vt:lpstr>Coal Plans &amp; Grain (items 9-10)</vt:lpstr>
      <vt:lpstr>Weekly Carloads (item 11)</vt:lpstr>
      <vt:lpstr>'Coal Plans &amp; Grain (items 9-10)'!Print_Area</vt:lpstr>
      <vt:lpstr>'Grain Metrics 1 (item 7)'!Print_Area</vt:lpstr>
      <vt:lpstr>'Grain Metrics 2 (item 8)'!Print_Area</vt:lpstr>
      <vt:lpstr>'Service Metrics (items 1-2)'!Print_Area</vt:lpstr>
      <vt:lpstr>'Service Metrics (items 3-6)'!Print_Area</vt:lpstr>
      <vt:lpstr>'Weekly Carloads (item 11)'!Print_Area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2019-03-06T17:10:19Z</dcterms:modified>
</cp:coreProperties>
</file>