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F29" i="6"/>
  <c r="F33" l="1"/>
  <c r="F32"/>
  <c r="D36"/>
  <c r="C36"/>
  <c r="F35"/>
  <c r="F31"/>
  <c r="B36"/>
  <c r="F34"/>
  <c r="F30"/>
  <c r="B14" l="1"/>
  <c r="B32" i="2" l="1"/>
  <c r="C32"/>
  <c r="D32"/>
  <c r="F28" i="6" l="1"/>
  <c r="F36" s="1"/>
  <c r="B32" i="3" l="1"/>
  <c r="C3" i="7"/>
  <c r="B3"/>
  <c r="E32" i="3" l="1"/>
  <c r="D32"/>
  <c r="C32"/>
  <c r="B3" i="5"/>
  <c r="A3"/>
  <c r="B3" i="3"/>
  <c r="A3"/>
  <c r="B3" i="6"/>
  <c r="A3"/>
  <c r="B3" i="2"/>
  <c r="A3"/>
  <c r="E3" i="6" l="1"/>
  <c r="E3" i="5"/>
  <c r="E3" i="3"/>
  <c r="E3" i="2"/>
  <c r="E4" i="1"/>
  <c r="F3" i="7"/>
  <c r="E4" i="2" l="1"/>
  <c r="E4" i="6"/>
  <c r="E4" i="3"/>
  <c r="E4" i="5"/>
  <c r="F4" i="7"/>
</calcChain>
</file>

<file path=xl/sharedStrings.xml><?xml version="1.0" encoding="utf-8"?>
<sst xmlns="http://schemas.openxmlformats.org/spreadsheetml/2006/main" count="264" uniqueCount="182">
  <si>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</si>
  <si>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</si>
  <si>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</si>
  <si>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</si>
  <si>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</si>
  <si>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</si>
  <si>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</si>
  <si>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</si>
  <si>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</si>
  <si>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</si>
  <si>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</si>
  <si>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</si>
  <si>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</si>
  <si>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</si>
  <si>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</si>
  <si>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</si>
  <si>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</si>
  <si>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</si>
  <si>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</si>
  <si>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</si>
  <si>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</si>
  <si>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</si>
  <si>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</si>
  <si>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</si>
  <si>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</si>
  <si>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</si>
  <si>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</si>
  <si>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</si>
  <si>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</si>
  <si>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</si>
  <si>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</si>
  <si>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</si>
  <si>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</si>
  <si>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</si>
  <si>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</si>
  <si>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</si>
  <si>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</si>
  <si>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</si>
  <si>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</si>
  <si>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</si>
  <si>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</si>
  <si>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</si>
  <si>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</si>
  <si>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</si>
  <si>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</si>
  <si>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</si>
  <si>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</si>
  <si>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</si>
  <si>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</si>
  <si>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</si>
  <si>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</si>
  <si>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</si>
  <si>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</si>
  <si>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</si>
  <si>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</si>
  <si>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</si>
  <si>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</si>
  <si>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</si>
  <si>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</si>
  <si>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</si>
  <si>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</si>
  <si>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</si>
  <si>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</si>
  <si>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</si>
  <si>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</si>
  <si>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</si>
  <si>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</si>
  <si>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</si>
  <si>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</si>
  <si>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</si>
  <si>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</si>
  <si>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</si>
  <si>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</si>
  <si>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</si>
  <si>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</si>
  <si>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</si>
  <si>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</si>
  <si>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</si>
  <si>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</si>
  <si>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</si>
  <si>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</si>
  <si>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</si>
  <si>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</si>
  <si>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</si>
  <si>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</si>
  <si>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</si>
  <si>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</si>
  <si>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</si>
  <si>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</si>
  <si>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</si>
  <si>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</si>
  <si>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</si>
  <si>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</si>
  <si>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</si>
  <si>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</si>
  <si>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</si>
  <si>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</si>
  <si>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</si>
  <si>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</si>
  <si>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</si>
  <si>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</si>
  <si>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</si>
  <si>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</si>
  <si>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</si>
  <si>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</si>
  <si>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</si>
  <si>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</si>
  <si>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</si>
  <si>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</si>
  <si>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</si>
  <si>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</si>
  <si>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</si>
  <si>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</si>
  <si>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</si>
  <si>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</si>
  <si>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</si>
  <si>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</si>
  <si>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</si>
  <si>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</si>
  <si>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</si>
  <si>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</si>
  <si>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</si>
  <si>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</si>
  <si>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</si>
  <si>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</si>
  <si>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</si>
  <si>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</si>
  <si>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</si>
  <si>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</si>
  <si>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</si>
  <si>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</si>
  <si>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</si>
  <si>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</si>
  <si>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</si>
  <si>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</si>
  <si>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</si>
  <si>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</si>
  <si>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</si>
  <si>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</si>
  <si>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</si>
  <si>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</si>
  <si>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</si>
  <si>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</si>
  <si>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</si>
  <si>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</si>
  <si>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</si>
  <si>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</si>
  <si>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</si>
  <si>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</si>
  <si>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</si>
  <si>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</si>
  <si>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</si>
  <si>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</si>
  <si>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</si>
  <si>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</si>
  <si>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</si>
  <si>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</si>
  <si>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</si>
  <si>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2019</t>
  </si>
  <si>
    <t>1</t>
  </si>
  <si>
    <t>2</t>
  </si>
  <si>
    <t>3</t>
  </si>
  <si>
    <t>4</t>
  </si>
  <si>
    <t>5</t>
  </si>
  <si>
    <t>6</t>
  </si>
  <si>
    <t>7</t>
  </si>
  <si>
    <t>8</t>
  </si>
  <si>
    <t>9</t>
  </si>
  <si>
    <t>10</t>
  </si>
  <si>
    <t>11</t>
  </si>
  <si>
    <t>12</t>
  </si>
  <si>
    <t>13</t>
  </si>
  <si>
    <t>14</t>
  </si>
  <si>
    <t>15</t>
  </si>
  <si>
    <t>16</t>
  </si>
  <si>
    <t>17</t>
  </si>
  <si>
    <t>18</t>
  </si>
  <si>
    <t>19</t>
  </si>
  <si>
    <t>20</t>
  </si>
  <si>
    <t>23</t>
  </si>
  <si>
    <t>10.      Plan vs. Performance For Grain Shuttle (Or Dedicated Grain Train) Round Trips, By Region, Updated to reflect the month of Oct</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</si>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</sst>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6">
    <xf numFmtId="0" fontId="0" fillId="0" borderId="0"/>
    <xf numFmtId="0" fontId="3" fillId="0" borderId="0"/>
    <xf numFmtId="0" fontId="4" fillId="3" borderId="26">
      <alignment vertical="center"/>
    </xf>
    <xf numFmtId="0" fontId="5" fillId="0" borderId="0"/>
    <xf numFmtId="0" fontId="1" fillId="0" borderId="0"/>
    <xf numFmtId="0" fontId="18" fillId="0" borderId="0" applyNumberFormat="0" applyFill="0" applyBorder="0" applyAlignment="0" applyProtection="0"/>
  </cellStyleXfs>
  <cellXfs count="169">
    <xf numFmtId="0" fontId="0" fillId="0" borderId="0" xfId="0"/>
    <xf numFmtId="164" fontId="6" fillId="0" borderId="0" xfId="0" applyNumberFormat="1" applyFont="1" applyBorder="1" applyAlignment="1">
      <alignment horizontal="left" vertical="center"/>
    </xf>
    <xf numFmtId="3" fontId="5" fillId="2" borderId="1" xfId="0" applyNumberFormat="1" applyFont="1" applyFill="1" applyBorder="1" applyAlignment="1">
      <alignment horizontal="right" vertical="center" indent="13"/>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0" xfId="0" applyFont="1"/>
    <xf numFmtId="0" fontId="5" fillId="0" borderId="0" xfId="0" applyFont="1" applyBorder="1"/>
    <xf numFmtId="2" fontId="5" fillId="0" borderId="0" xfId="0" applyNumberFormat="1" applyFont="1" applyBorder="1"/>
    <xf numFmtId="3" fontId="5" fillId="0" borderId="0" xfId="0" applyNumberFormat="1" applyFont="1" applyBorder="1"/>
    <xf numFmtId="0" fontId="5" fillId="0" borderId="0" xfId="0" applyFont="1" applyBorder="1" applyAlignment="1">
      <alignment horizontal="right" vertical="center"/>
    </xf>
    <xf numFmtId="4" fontId="5" fillId="0" borderId="0" xfId="0" applyNumberFormat="1" applyFont="1" applyBorder="1"/>
    <xf numFmtId="0" fontId="8" fillId="0" borderId="24" xfId="0" applyFont="1" applyBorder="1" applyAlignment="1">
      <alignment horizontal="center" vertical="center"/>
    </xf>
    <xf numFmtId="0" fontId="7" fillId="0" borderId="17" xfId="0" applyFont="1" applyBorder="1" applyAlignment="1">
      <alignment horizontal="left" vertical="top"/>
    </xf>
    <xf numFmtId="14" fontId="7" fillId="0" borderId="18" xfId="0" applyNumberFormat="1" applyFont="1" applyBorder="1"/>
    <xf numFmtId="0" fontId="7" fillId="0" borderId="19" xfId="0" applyFont="1" applyBorder="1" applyAlignment="1">
      <alignment horizontal="left" vertical="top" wrapText="1"/>
    </xf>
    <xf numFmtId="14" fontId="7" fillId="0" borderId="20" xfId="0" applyNumberFormat="1" applyFont="1" applyBorder="1"/>
    <xf numFmtId="0" fontId="7" fillId="0" borderId="0" xfId="0" applyFont="1" applyBorder="1" applyAlignment="1"/>
    <xf numFmtId="0" fontId="7" fillId="0" borderId="0" xfId="0" applyFont="1" applyBorder="1" applyAlignment="1">
      <alignment horizontal="center"/>
    </xf>
    <xf numFmtId="0" fontId="5" fillId="0" borderId="0" xfId="0" applyFont="1" applyBorder="1" applyAlignment="1">
      <alignment wrapText="1"/>
    </xf>
    <xf numFmtId="0" fontId="6" fillId="0" borderId="0" xfId="0" applyFont="1" applyBorder="1" applyAlignment="1"/>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5" fillId="0" borderId="2" xfId="0" applyFont="1" applyBorder="1"/>
    <xf numFmtId="0" fontId="5" fillId="0" borderId="1" xfId="0" applyFont="1" applyBorder="1"/>
    <xf numFmtId="0" fontId="5" fillId="0" borderId="0" xfId="0" applyFont="1" applyFill="1" applyBorder="1"/>
    <xf numFmtId="0" fontId="5" fillId="0" borderId="22" xfId="0" applyFont="1" applyBorder="1"/>
    <xf numFmtId="0" fontId="5" fillId="0" borderId="7" xfId="0" applyFont="1" applyBorder="1"/>
    <xf numFmtId="0" fontId="8" fillId="0" borderId="0" xfId="0" applyFont="1" applyBorder="1" applyAlignment="1">
      <alignment horizontal="center" vertical="center"/>
    </xf>
    <xf numFmtId="0" fontId="7" fillId="0" borderId="21" xfId="0" applyFont="1" applyBorder="1" applyAlignment="1">
      <alignment horizontal="left" vertical="top"/>
    </xf>
    <xf numFmtId="0" fontId="7" fillId="0" borderId="12" xfId="0" applyFont="1" applyBorder="1" applyAlignment="1">
      <alignment horizontal="left" vertical="top" wrapText="1"/>
    </xf>
    <xf numFmtId="14" fontId="7" fillId="0" borderId="20" xfId="0" applyNumberFormat="1" applyFont="1" applyBorder="1" applyAlignment="1">
      <alignment horizontal="right" vertical="top" wrapText="1"/>
    </xf>
    <xf numFmtId="0" fontId="7" fillId="0" borderId="0" xfId="0" applyFont="1" applyAlignment="1"/>
    <xf numFmtId="0" fontId="7" fillId="0" borderId="0" xfId="0" applyFont="1"/>
    <xf numFmtId="0" fontId="7" fillId="0"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xf>
    <xf numFmtId="0" fontId="7" fillId="0" borderId="13" xfId="0" applyFont="1" applyBorder="1" applyAlignment="1">
      <alignment horizontal="center" vertical="center"/>
    </xf>
    <xf numFmtId="164" fontId="5" fillId="0" borderId="0" xfId="0" applyNumberFormat="1" applyFont="1" applyFill="1" applyBorder="1"/>
    <xf numFmtId="49" fontId="5" fillId="0" borderId="2" xfId="0" applyNumberFormat="1" applyFont="1" applyBorder="1" applyAlignment="1">
      <alignment vertical="top"/>
    </xf>
    <xf numFmtId="164" fontId="5" fillId="0" borderId="0" xfId="0" applyNumberFormat="1" applyFont="1"/>
    <xf numFmtId="0" fontId="7" fillId="0" borderId="10" xfId="0" applyFont="1" applyBorder="1" applyAlignment="1">
      <alignment horizontal="center" vertical="center" wrapText="1"/>
    </xf>
    <xf numFmtId="0" fontId="9" fillId="0" borderId="0" xfId="0" applyFont="1" applyBorder="1" applyAlignment="1">
      <alignment wrapText="1"/>
    </xf>
    <xf numFmtId="0" fontId="7" fillId="0" borderId="10" xfId="0" applyFont="1" applyBorder="1" applyAlignment="1">
      <alignment horizontal="center" vertical="center"/>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2" borderId="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1" xfId="0" applyFont="1" applyBorder="1" applyAlignment="1">
      <alignment horizontal="center" vertical="center"/>
    </xf>
    <xf numFmtId="3" fontId="7" fillId="0" borderId="2" xfId="0" applyNumberFormat="1" applyFont="1" applyBorder="1" applyAlignment="1">
      <alignment horizontal="right" vertical="center" indent="13"/>
    </xf>
    <xf numFmtId="0" fontId="7" fillId="0" borderId="0" xfId="0" applyFont="1" applyFill="1" applyBorder="1" applyAlignment="1">
      <alignment horizontal="center" vertical="center"/>
    </xf>
    <xf numFmtId="0" fontId="11" fillId="0" borderId="0" xfId="0" applyFont="1"/>
    <xf numFmtId="38" fontId="2" fillId="0" borderId="9" xfId="0" applyNumberFormat="1" applyFont="1" applyFill="1" applyBorder="1" applyAlignment="1">
      <alignment horizontal="right" vertical="center" indent="7"/>
    </xf>
    <xf numFmtId="38" fontId="7" fillId="0" borderId="1" xfId="0" applyNumberFormat="1" applyFont="1" applyFill="1" applyBorder="1" applyAlignment="1">
      <alignment horizontal="right" vertical="center" indent="7"/>
    </xf>
    <xf numFmtId="164" fontId="6" fillId="0" borderId="0" xfId="0" applyNumberFormat="1" applyFont="1" applyBorder="1" applyAlignment="1">
      <alignment horizontal="right" vertical="center"/>
    </xf>
    <xf numFmtId="0" fontId="12" fillId="0" borderId="28" xfId="0" applyFont="1" applyFill="1" applyBorder="1" applyAlignment="1">
      <alignment horizontal="center" vertical="center"/>
    </xf>
    <xf numFmtId="0" fontId="7" fillId="0" borderId="22" xfId="0" applyFont="1" applyBorder="1" applyAlignment="1">
      <alignment vertical="center" wrapText="1"/>
    </xf>
    <xf numFmtId="0" fontId="7" fillId="0" borderId="22" xfId="0" applyFont="1" applyBorder="1" applyAlignment="1">
      <alignment horizontal="center" vertical="center"/>
    </xf>
    <xf numFmtId="3" fontId="5" fillId="0" borderId="31" xfId="0" applyNumberFormat="1" applyFont="1" applyFill="1" applyBorder="1" applyAlignment="1">
      <alignment horizontal="right" vertical="center" wrapText="1" indent="4"/>
    </xf>
    <xf numFmtId="3" fontId="5" fillId="0" borderId="0" xfId="0" applyNumberFormat="1" applyFont="1" applyFill="1" applyBorder="1" applyAlignment="1">
      <alignment horizontal="right" vertical="center" wrapText="1" indent="4"/>
    </xf>
    <xf numFmtId="0" fontId="5" fillId="0" borderId="2" xfId="0" applyFont="1" applyBorder="1" applyAlignment="1">
      <alignment horizontal="left" vertical="center"/>
    </xf>
    <xf numFmtId="0" fontId="5" fillId="0" borderId="1" xfId="0" applyFont="1" applyBorder="1" applyAlignment="1">
      <alignment horizontal="left" vertical="center" wrapText="1"/>
    </xf>
    <xf numFmtId="164" fontId="5" fillId="0" borderId="30" xfId="0" applyNumberFormat="1" applyFont="1" applyBorder="1" applyAlignment="1">
      <alignment horizontal="center" vertical="center"/>
    </xf>
    <xf numFmtId="0" fontId="7" fillId="0" borderId="0" xfId="0" applyFont="1" applyBorder="1" applyAlignment="1">
      <alignment vertical="top" wrapText="1"/>
    </xf>
    <xf numFmtId="49" fontId="5" fillId="0" borderId="0" xfId="0" applyNumberFormat="1" applyFont="1" applyBorder="1" applyAlignment="1">
      <alignment horizontal="left" vertical="top"/>
    </xf>
    <xf numFmtId="164" fontId="5" fillId="0" borderId="0" xfId="0" applyNumberFormat="1" applyFont="1" applyBorder="1" applyAlignment="1">
      <alignment horizontal="center" vertical="center"/>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49" fontId="5" fillId="0" borderId="1" xfId="0" applyNumberFormat="1" applyFont="1" applyBorder="1" applyAlignment="1">
      <alignment horizontal="left" vertical="top"/>
    </xf>
    <xf numFmtId="164" fontId="5" fillId="0" borderId="1" xfId="0" applyNumberFormat="1" applyFont="1" applyBorder="1" applyAlignment="1">
      <alignment horizontal="center" vertical="center"/>
    </xf>
    <xf numFmtId="164" fontId="6" fillId="0" borderId="0" xfId="0" applyNumberFormat="1" applyFont="1" applyBorder="1" applyAlignment="1">
      <alignment horizontal="center" vertical="top"/>
    </xf>
    <xf numFmtId="164" fontId="6" fillId="0" borderId="0" xfId="0" applyNumberFormat="1" applyFont="1" applyBorder="1" applyAlignment="1">
      <alignment vertical="center"/>
    </xf>
    <xf numFmtId="164" fontId="6"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5" fillId="0" borderId="1" xfId="0" applyNumberFormat="1" applyFont="1" applyFill="1" applyBorder="1" applyAlignment="1">
      <alignment horizontal="center" vertical="center" wrapText="1"/>
    </xf>
    <xf numFmtId="0" fontId="5"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7" fillId="2" borderId="27" xfId="0" applyFont="1" applyFill="1" applyBorder="1" applyAlignment="1">
      <alignment horizontal="center" vertical="center"/>
    </xf>
    <xf numFmtId="38" fontId="5" fillId="2" borderId="14" xfId="0" applyNumberFormat="1" applyFont="1" applyFill="1" applyBorder="1" applyAlignment="1">
      <alignment horizontal="right" vertical="center" indent="7"/>
    </xf>
    <xf numFmtId="3" fontId="5" fillId="0" borderId="14" xfId="0" applyNumberFormat="1" applyFont="1" applyFill="1" applyBorder="1" applyAlignment="1">
      <alignment horizontal="right" vertical="center" wrapText="1" indent="4"/>
    </xf>
    <xf numFmtId="3" fontId="5" fillId="0" borderId="1" xfId="0" applyNumberFormat="1" applyFont="1" applyFill="1" applyBorder="1" applyAlignment="1">
      <alignment horizontal="right" vertical="center" wrapText="1" indent="4"/>
    </xf>
    <xf numFmtId="0" fontId="5" fillId="0" borderId="2" xfId="0" applyFont="1" applyFill="1" applyBorder="1"/>
    <xf numFmtId="164" fontId="5" fillId="0" borderId="1" xfId="0" applyNumberFormat="1" applyFont="1" applyFill="1" applyBorder="1" applyAlignment="1">
      <alignment horizontal="center" vertical="center" wrapText="1"/>
    </xf>
    <xf numFmtId="0" fontId="5" fillId="0" borderId="1" xfId="0" applyFont="1" applyFill="1" applyBorder="1"/>
    <xf numFmtId="0" fontId="0" fillId="0" borderId="1" xfId="0" applyFont="1" applyFill="1" applyBorder="1" applyAlignment="1">
      <alignment vertical="center" wrapText="1"/>
    </xf>
    <xf numFmtId="0" fontId="5" fillId="0" borderId="2" xfId="0" applyFont="1" applyFill="1" applyBorder="1" applyAlignment="1">
      <alignment horizontal="left" vertical="center"/>
    </xf>
    <xf numFmtId="164" fontId="5" fillId="0" borderId="2" xfId="0" applyNumberFormat="1" applyFont="1" applyFill="1" applyBorder="1" applyAlignment="1">
      <alignment horizontal="center" vertical="center"/>
    </xf>
    <xf numFmtId="0" fontId="5" fillId="0" borderId="0" xfId="0" applyFont="1" applyFill="1" applyBorder="1" applyAlignment="1">
      <alignment horizontal="left"/>
    </xf>
    <xf numFmtId="0" fontId="5" fillId="0" borderId="2" xfId="0" applyFont="1" applyFill="1" applyBorder="1" applyAlignment="1">
      <alignment vertical="center" wrapText="1"/>
    </xf>
    <xf numFmtId="164" fontId="5" fillId="0" borderId="14"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0" xfId="0" applyFont="1" applyFill="1" applyBorder="1" applyAlignment="1">
      <alignment horizontal="right" vertical="center"/>
    </xf>
    <xf numFmtId="0" fontId="7" fillId="0" borderId="0" xfId="0" applyFont="1" applyFill="1" applyBorder="1" applyAlignment="1"/>
    <xf numFmtId="0" fontId="5" fillId="0" borderId="0" xfId="0" applyFont="1" applyFill="1"/>
    <xf numFmtId="164" fontId="6" fillId="0" borderId="0" xfId="0" applyNumberFormat="1" applyFont="1" applyFill="1" applyBorder="1" applyAlignment="1">
      <alignment horizontal="center" vertical="center"/>
    </xf>
    <xf numFmtId="0" fontId="6" fillId="0" borderId="0" xfId="0" applyFont="1" applyFill="1" applyBorder="1" applyAlignment="1">
      <alignment horizontal="right"/>
    </xf>
    <xf numFmtId="164" fontId="6" fillId="0" borderId="0" xfId="0" applyNumberFormat="1" applyFont="1" applyFill="1" applyBorder="1" applyAlignment="1">
      <alignment horizontal="left" vertical="center"/>
    </xf>
    <xf numFmtId="3" fontId="5" fillId="0" borderId="0" xfId="0" applyNumberFormat="1" applyFont="1" applyFill="1" applyBorder="1" applyAlignment="1">
      <alignment horizontal="right"/>
    </xf>
    <xf numFmtId="0" fontId="5" fillId="0" borderId="0" xfId="0" applyFont="1" applyFill="1" applyBorder="1" applyAlignment="1">
      <alignment horizontal="right"/>
    </xf>
    <xf numFmtId="3" fontId="5" fillId="0" borderId="0" xfId="0" applyNumberFormat="1" applyFont="1" applyFill="1" applyBorder="1"/>
    <xf numFmtId="0" fontId="7" fillId="0" borderId="0" xfId="0" applyFont="1" applyFill="1" applyBorder="1" applyAlignment="1">
      <alignment horizontal="right" vertical="center"/>
    </xf>
    <xf numFmtId="0" fontId="6" fillId="0" borderId="0" xfId="0" applyFont="1" applyFill="1" applyBorder="1" applyAlignment="1"/>
    <xf numFmtId="4" fontId="5" fillId="0" borderId="0" xfId="0" applyNumberFormat="1" applyFont="1" applyFill="1" applyBorder="1"/>
    <xf numFmtId="0" fontId="5" fillId="0" borderId="2" xfId="0" applyFont="1" applyFill="1" applyBorder="1" applyAlignment="1">
      <alignment wrapText="1"/>
    </xf>
    <xf numFmtId="1" fontId="5" fillId="0" borderId="2" xfId="0" applyNumberFormat="1" applyFont="1" applyFill="1" applyBorder="1" applyAlignment="1">
      <alignment horizontal="center" vertical="center" wrapText="1"/>
    </xf>
    <xf numFmtId="3" fontId="5" fillId="0" borderId="2" xfId="0" applyNumberFormat="1" applyFont="1" applyFill="1" applyBorder="1" applyAlignment="1">
      <alignment horizontal="center" vertical="center"/>
    </xf>
    <xf numFmtId="0" fontId="5" fillId="0" borderId="1" xfId="0" applyFont="1" applyFill="1" applyBorder="1" applyAlignment="1">
      <alignment wrapText="1"/>
    </xf>
    <xf numFmtId="0" fontId="5" fillId="0" borderId="0" xfId="0" applyFont="1" applyFill="1" applyBorder="1" applyAlignment="1">
      <alignment wrapText="1"/>
    </xf>
    <xf numFmtId="164" fontId="5" fillId="0" borderId="0" xfId="0" applyNumberFormat="1" applyFont="1" applyFill="1" applyBorder="1" applyAlignment="1">
      <alignment horizontal="right" vertical="center" wrapText="1"/>
    </xf>
    <xf numFmtId="2" fontId="5" fillId="0" borderId="0" xfId="0" applyNumberFormat="1" applyFont="1" applyFill="1" applyBorder="1"/>
    <xf numFmtId="2" fontId="5" fillId="0" borderId="0" xfId="0" applyNumberFormat="1" applyFont="1" applyFill="1" applyBorder="1" applyAlignment="1"/>
    <xf numFmtId="0" fontId="5" fillId="0" borderId="0" xfId="0" applyFont="1" applyFill="1" applyBorder="1" applyAlignment="1"/>
    <xf numFmtId="3" fontId="5" fillId="0" borderId="0" xfId="0" applyNumberFormat="1" applyFont="1" applyFill="1" applyBorder="1" applyAlignment="1"/>
    <xf numFmtId="0" fontId="13" fillId="0" borderId="22" xfId="0" applyFont="1" applyFill="1" applyBorder="1" applyAlignment="1">
      <alignment horizontal="right" vertical="center" wrapText="1"/>
    </xf>
    <xf numFmtId="164" fontId="6" fillId="0" borderId="0" xfId="0" applyNumberFormat="1" applyFont="1" applyFill="1" applyBorder="1" applyAlignment="1">
      <alignment horizontal="right" vertical="center"/>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49" fontId="5" fillId="0" borderId="35" xfId="0" applyNumberFormat="1" applyFont="1" applyFill="1" applyBorder="1" applyAlignment="1">
      <alignment horizontal="left" vertical="top"/>
    </xf>
    <xf numFmtId="49" fontId="5" fillId="0" borderId="2" xfId="0" applyNumberFormat="1" applyFont="1" applyFill="1" applyBorder="1" applyAlignment="1">
      <alignment vertical="top"/>
    </xf>
    <xf numFmtId="165" fontId="5" fillId="0" borderId="30" xfId="0" applyNumberFormat="1" applyFont="1" applyFill="1" applyBorder="1" applyAlignment="1">
      <alignment horizontal="center" vertical="center"/>
    </xf>
    <xf numFmtId="49" fontId="5" fillId="0" borderId="1" xfId="0" applyNumberFormat="1" applyFont="1" applyFill="1" applyBorder="1" applyAlignment="1">
      <alignment vertical="top"/>
    </xf>
    <xf numFmtId="0" fontId="7" fillId="0" borderId="29" xfId="0" applyFont="1" applyFill="1" applyBorder="1" applyAlignment="1">
      <alignment horizontal="center" vertical="center" wrapText="1"/>
    </xf>
    <xf numFmtId="14" fontId="7" fillId="0" borderId="21" xfId="0" applyNumberFormat="1" applyFont="1" applyBorder="1" applyAlignment="1">
      <alignment horizontal="left" vertical="top"/>
    </xf>
    <xf numFmtId="3" fontId="5" fillId="0" borderId="2" xfId="0" applyNumberFormat="1" applyFont="1" applyFill="1" applyBorder="1" applyAlignment="1">
      <alignment horizontal="center" vertical="center"/>
    </xf>
    <xf numFmtId="3" fontId="5" fillId="0" borderId="1" xfId="0" applyNumberFormat="1" applyFont="1" applyFill="1" applyBorder="1" applyAlignment="1">
      <alignment horizontal="right" vertical="center" indent="13"/>
    </xf>
    <xf numFmtId="38" fontId="2"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0" fillId="0" borderId="3"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7"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16" xfId="0" applyFont="1" applyBorder="1" applyAlignment="1">
      <alignment horizontal="center" vertical="center" wrapText="1"/>
    </xf>
    <xf numFmtId="3" fontId="5" fillId="0" borderId="27" xfId="0" applyNumberFormat="1" applyFont="1" applyFill="1" applyBorder="1" applyAlignment="1">
      <alignment horizontal="center" vertical="center" wrapText="1"/>
    </xf>
    <xf numFmtId="3" fontId="5" fillId="0" borderId="28" xfId="0" applyNumberFormat="1" applyFont="1" applyFill="1" applyBorder="1" applyAlignment="1">
      <alignment horizontal="center" vertical="center"/>
    </xf>
    <xf numFmtId="3" fontId="5" fillId="0" borderId="2"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3" xfId="0" applyFont="1" applyFill="1" applyBorder="1" applyAlignment="1">
      <alignment horizontal="left" vertical="center" wrapText="1"/>
    </xf>
    <xf numFmtId="0" fontId="7" fillId="0" borderId="6" xfId="0" applyFont="1" applyFill="1" applyBorder="1" applyAlignment="1">
      <alignment horizontal="left" vertical="center" wrapText="1"/>
    </xf>
    <xf numFmtId="0" fontId="5" fillId="0" borderId="4" xfId="0" applyFont="1" applyFill="1" applyBorder="1" applyAlignment="1">
      <alignment wrapText="1"/>
    </xf>
    <xf numFmtId="164" fontId="6" fillId="0" borderId="0" xfId="0" applyNumberFormat="1" applyFont="1" applyBorder="1" applyAlignment="1">
      <alignment horizontal="left" vertical="top" wrapText="1"/>
    </xf>
    <xf numFmtId="0" fontId="7" fillId="0" borderId="4" xfId="0" applyFont="1" applyFill="1" applyBorder="1" applyAlignment="1">
      <alignment horizontal="left" vertical="center" wrapText="1"/>
    </xf>
  </cellXfs>
  <cellStyles count="6">
    <cellStyle name="Normal" xfId="0" builtinId="0" customBuiltin="1"/>
    <cellStyle name="Normal 2" xfId="3"/>
    <cellStyle name="Normal 3" xfId="4"/>
    <cellStyle name="Normal 4" xfId="1"/>
    <cellStyle name="OBI_ColHeader" xfId="2"/>
    <cellStyle name="Title" xfId="5"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ColWidth="9.140625" defaultRowHeight="12.75"/>
  <cols>
    <col min="1" max="1" width="25.7109375" style="5" customWidth="1"/>
    <col min="2" max="5" width="20.7109375" style="5" customWidth="1"/>
    <col min="6" max="6" width="22.28515625" style="5" customWidth="1"/>
    <col min="7" max="16384" width="9.140625" style="5"/>
  </cols>
  <sheetData>
    <row r="1" spans="1:6" ht="39" customHeight="1" thickBot="1">
      <c r="A1" s="144" t="s">
        <v>50</v>
      </c>
      <c r="B1" s="145"/>
      <c r="C1" s="145"/>
      <c r="D1" s="145"/>
      <c r="E1" s="145"/>
      <c r="F1" s="146"/>
    </row>
    <row r="2" spans="1:6" ht="14.25" customHeight="1" thickBot="1">
      <c r="A2" s="11"/>
      <c r="B2" s="3"/>
      <c r="C2" s="3"/>
      <c r="D2" s="3"/>
      <c r="E2" s="3"/>
      <c r="F2" s="4"/>
    </row>
    <row r="3" spans="1:6" ht="15" customHeight="1">
      <c r="A3" s="142" t="s">
        <v>91</v>
      </c>
      <c r="B3" s="147" t="s">
        <v>158</v>
      </c>
      <c r="C3" s="147" t="s">
        <v>59</v>
      </c>
      <c r="D3" s="12" t="s">
        <v>51</v>
      </c>
      <c r="E3" s="13">
        <v>43785</v>
      </c>
    </row>
    <row r="4" spans="1:6" ht="13.5" thickBot="1">
      <c r="A4" s="143"/>
      <c r="B4" s="148"/>
      <c r="C4" s="148"/>
      <c r="D4" s="14" t="s">
        <v>60</v>
      </c>
      <c r="E4" s="15">
        <f>E3+6</f>
        <v>43791</v>
      </c>
    </row>
    <row r="5" spans="1:6" ht="13.5" thickBot="1">
      <c r="A5" s="6"/>
      <c r="B5" s="9"/>
      <c r="C5" s="7"/>
      <c r="D5" s="7"/>
      <c r="E5" s="6"/>
      <c r="F5" s="8"/>
    </row>
    <row r="6" spans="1:6" ht="13.5" customHeight="1" thickBot="1">
      <c r="A6" s="138" t="s">
        <v>118</v>
      </c>
      <c r="B6" s="139"/>
      <c r="C6" s="20"/>
      <c r="D6" s="21"/>
    </row>
    <row r="7" spans="1:6" ht="39" customHeight="1" thickBot="1">
      <c r="A7" s="140"/>
      <c r="B7" s="141"/>
      <c r="C7" s="22"/>
      <c r="D7" s="23"/>
    </row>
    <row r="8" spans="1:6" ht="17.25" customHeight="1">
      <c r="A8" s="95" t="s">
        <v>57</v>
      </c>
      <c r="B8" s="96">
        <v>24.7</v>
      </c>
      <c r="C8" s="10"/>
      <c r="D8" s="10"/>
    </row>
    <row r="9" spans="1:6" ht="21" customHeight="1" thickBot="1">
      <c r="A9" s="97"/>
      <c r="B9" s="97"/>
      <c r="C9" s="10"/>
      <c r="D9" s="10"/>
    </row>
    <row r="10" spans="1:6" ht="41.25" customHeight="1" thickBot="1">
      <c r="A10" s="138" t="s">
        <v>64</v>
      </c>
      <c r="B10" s="139"/>
      <c r="C10" s="16"/>
      <c r="D10" s="17"/>
      <c r="E10" s="6"/>
      <c r="F10" s="17"/>
    </row>
    <row r="11" spans="1:6" ht="15.75" customHeight="1">
      <c r="A11" s="98" t="s">
        <v>0</v>
      </c>
      <c r="B11" s="99">
        <v>30.1</v>
      </c>
      <c r="C11" s="58" t="s">
        <v>87</v>
      </c>
      <c r="D11" s="1" t="s">
        <v>95</v>
      </c>
      <c r="E11" s="6"/>
      <c r="F11" s="8"/>
    </row>
    <row r="12" spans="1:6">
      <c r="A12" s="100" t="s">
        <v>5</v>
      </c>
      <c r="B12" s="92">
        <v>23.4</v>
      </c>
      <c r="C12" s="7"/>
      <c r="D12" s="1" t="s">
        <v>96</v>
      </c>
      <c r="E12" s="6"/>
      <c r="F12" s="8"/>
    </row>
    <row r="13" spans="1:6">
      <c r="A13" s="100" t="s">
        <v>4</v>
      </c>
      <c r="B13" s="92">
        <v>26.2</v>
      </c>
      <c r="C13" s="7"/>
      <c r="D13" s="1" t="s">
        <v>97</v>
      </c>
      <c r="E13" s="6"/>
      <c r="F13" s="8"/>
    </row>
    <row r="14" spans="1:6">
      <c r="A14" s="100" t="s">
        <v>3</v>
      </c>
      <c r="B14" s="92">
        <v>24.6</v>
      </c>
      <c r="C14" s="7"/>
      <c r="D14" s="1" t="s">
        <v>98</v>
      </c>
      <c r="E14" s="6"/>
      <c r="F14" s="8"/>
    </row>
    <row r="15" spans="1:6">
      <c r="A15" s="94" t="s">
        <v>2</v>
      </c>
      <c r="B15" s="92">
        <v>22.3</v>
      </c>
      <c r="C15" s="7"/>
      <c r="D15" s="7"/>
      <c r="E15" s="6"/>
      <c r="F15" s="8"/>
    </row>
    <row r="16" spans="1:6">
      <c r="A16" s="100" t="s">
        <v>1</v>
      </c>
      <c r="B16" s="92">
        <v>21.1</v>
      </c>
      <c r="C16" s="7"/>
      <c r="D16" s="7"/>
      <c r="E16" s="6"/>
      <c r="F16" s="8"/>
    </row>
    <row r="17" spans="1:6">
      <c r="A17" s="100" t="s">
        <v>6</v>
      </c>
      <c r="B17" s="92">
        <v>22</v>
      </c>
      <c r="C17" s="7"/>
      <c r="D17" s="7"/>
      <c r="E17" s="6"/>
      <c r="F17" s="8"/>
    </row>
    <row r="18" spans="1:6" ht="13.5" thickBot="1">
      <c r="A18" s="26"/>
      <c r="B18" s="101"/>
      <c r="C18" s="7"/>
      <c r="D18" s="7"/>
      <c r="E18" s="6"/>
      <c r="F18" s="8"/>
    </row>
    <row r="19" spans="1:6" ht="13.5" customHeight="1" thickBot="1">
      <c r="A19" s="138" t="s">
        <v>56</v>
      </c>
      <c r="B19" s="139"/>
      <c r="C19" s="20"/>
      <c r="D19" s="21"/>
    </row>
    <row r="20" spans="1:6" ht="39" customHeight="1" thickBot="1">
      <c r="A20" s="140"/>
      <c r="B20" s="141"/>
      <c r="C20" s="22"/>
      <c r="D20" s="23"/>
    </row>
    <row r="21" spans="1:6" ht="17.25" customHeight="1">
      <c r="A21" s="95" t="s">
        <v>57</v>
      </c>
      <c r="B21" s="96">
        <v>22.5</v>
      </c>
      <c r="C21" s="10"/>
      <c r="D21" s="10"/>
    </row>
    <row r="22" spans="1:6" ht="21" customHeight="1" thickBot="1">
      <c r="A22" s="97"/>
      <c r="B22" s="97"/>
      <c r="C22" s="10"/>
      <c r="D22" s="10"/>
    </row>
    <row r="23" spans="1:6" ht="49.5" customHeight="1" thickBot="1">
      <c r="A23" s="138" t="s">
        <v>65</v>
      </c>
      <c r="B23" s="139"/>
      <c r="C23" s="22"/>
      <c r="D23" s="23"/>
    </row>
    <row r="24" spans="1:6">
      <c r="A24" s="64" t="s">
        <v>72</v>
      </c>
      <c r="B24" s="92">
        <v>19</v>
      </c>
      <c r="C24" s="58" t="s">
        <v>87</v>
      </c>
      <c r="D24" s="1" t="s">
        <v>99</v>
      </c>
    </row>
    <row r="25" spans="1:6">
      <c r="A25" s="65" t="s">
        <v>73</v>
      </c>
      <c r="B25" s="92">
        <v>22.2</v>
      </c>
      <c r="C25" s="19"/>
      <c r="D25" s="1" t="s">
        <v>100</v>
      </c>
    </row>
    <row r="26" spans="1:6">
      <c r="A26" s="65" t="s">
        <v>74</v>
      </c>
      <c r="B26" s="92">
        <v>26.3</v>
      </c>
      <c r="C26" s="18"/>
      <c r="D26" s="1" t="s">
        <v>101</v>
      </c>
    </row>
    <row r="27" spans="1:6">
      <c r="A27" s="65" t="s">
        <v>75</v>
      </c>
      <c r="B27" s="92">
        <v>24.4</v>
      </c>
      <c r="D27" s="1" t="s">
        <v>102</v>
      </c>
    </row>
    <row r="28" spans="1:6">
      <c r="A28" s="65" t="s">
        <v>76</v>
      </c>
      <c r="B28" s="92">
        <v>21.5</v>
      </c>
      <c r="C28" s="10"/>
      <c r="D28" s="1" t="s">
        <v>103</v>
      </c>
    </row>
    <row r="29" spans="1:6">
      <c r="A29" s="65" t="s">
        <v>77</v>
      </c>
      <c r="B29" s="92">
        <v>24.3</v>
      </c>
      <c r="C29" s="10"/>
      <c r="D29" s="1" t="s">
        <v>104</v>
      </c>
    </row>
    <row r="30" spans="1:6">
      <c r="A30" s="65" t="s">
        <v>78</v>
      </c>
      <c r="B30" s="92">
        <v>23</v>
      </c>
      <c r="C30" s="10"/>
      <c r="D30" s="1" t="s">
        <v>105</v>
      </c>
    </row>
    <row r="31" spans="1:6">
      <c r="A31" s="65" t="s">
        <v>79</v>
      </c>
      <c r="B31" s="92">
        <v>24.6</v>
      </c>
      <c r="C31" s="10"/>
      <c r="D31" s="10"/>
    </row>
    <row r="32" spans="1:6">
      <c r="A32" s="65" t="s">
        <v>80</v>
      </c>
      <c r="B32" s="92">
        <v>23.2</v>
      </c>
      <c r="C32" s="10"/>
      <c r="D32" s="10"/>
    </row>
    <row r="33" spans="1:4">
      <c r="A33" s="65" t="s">
        <v>81</v>
      </c>
      <c r="B33" s="92">
        <v>28.1</v>
      </c>
      <c r="C33" s="10"/>
      <c r="D33" s="10"/>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ColWidth="9.140625" defaultRowHeight="12.75"/>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7" ht="39" customHeight="1" thickBot="1">
      <c r="A1" s="144" t="s">
        <v>50</v>
      </c>
      <c r="B1" s="145"/>
      <c r="C1" s="145"/>
      <c r="D1" s="145"/>
      <c r="E1" s="145"/>
      <c r="F1" s="146"/>
    </row>
    <row r="2" spans="1:7" ht="14.25" customHeight="1" thickBot="1">
      <c r="A2" s="29"/>
      <c r="B2" s="4"/>
      <c r="C2" s="4"/>
      <c r="D2" s="4"/>
      <c r="E2" s="4"/>
      <c r="F2" s="4"/>
    </row>
    <row r="3" spans="1:7" ht="15" customHeight="1">
      <c r="A3" s="142" t="str">
        <f>'Service Metrics (items 1-2)'!A3</f>
        <v>Railroad: Union Pacific</v>
      </c>
      <c r="B3" s="147" t="str">
        <f>'Service Metrics (items 1-2)'!B3</f>
        <v>Year: 2019</v>
      </c>
      <c r="C3" s="147" t="s">
        <v>59</v>
      </c>
      <c r="D3" s="30" t="s">
        <v>51</v>
      </c>
      <c r="E3" s="13">
        <f>'Service Metrics (items 1-2)'!E3</f>
        <v>43785</v>
      </c>
      <c r="F3" s="4"/>
    </row>
    <row r="4" spans="1:7" ht="15.75" customHeight="1" thickBot="1">
      <c r="A4" s="143"/>
      <c r="B4" s="149"/>
      <c r="C4" s="149"/>
      <c r="D4" s="31" t="s">
        <v>60</v>
      </c>
      <c r="E4" s="32">
        <f>'Service Metrics (items 1-2)'!E4</f>
        <v>43791</v>
      </c>
    </row>
    <row r="5" spans="1:7" ht="28.5" customHeight="1" thickBot="1">
      <c r="A5" s="138" t="s">
        <v>68</v>
      </c>
      <c r="B5" s="139"/>
      <c r="C5" s="102"/>
      <c r="D5" s="103"/>
      <c r="E5" s="103"/>
      <c r="F5" s="103"/>
    </row>
    <row r="6" spans="1:7" ht="12.75" customHeight="1">
      <c r="A6" s="91" t="s">
        <v>8</v>
      </c>
      <c r="B6" s="89">
        <v>22022</v>
      </c>
      <c r="C6" s="103"/>
      <c r="D6" s="104" t="s">
        <v>87</v>
      </c>
      <c r="E6" s="103"/>
      <c r="F6" s="103"/>
    </row>
    <row r="7" spans="1:7" ht="12.75" customHeight="1">
      <c r="A7" s="93" t="s">
        <v>9</v>
      </c>
      <c r="B7" s="90">
        <v>109499</v>
      </c>
      <c r="C7" s="105"/>
      <c r="D7" s="106"/>
      <c r="E7" s="103"/>
      <c r="F7" s="103"/>
    </row>
    <row r="8" spans="1:7" ht="12.75" customHeight="1">
      <c r="A8" s="93" t="s">
        <v>10</v>
      </c>
      <c r="B8" s="90">
        <v>10953</v>
      </c>
      <c r="C8" s="107"/>
      <c r="D8" s="106"/>
      <c r="E8" s="103"/>
      <c r="F8" s="103"/>
    </row>
    <row r="9" spans="1:7" ht="12.75" customHeight="1">
      <c r="A9" s="93" t="s">
        <v>0</v>
      </c>
      <c r="B9" s="90">
        <v>15084</v>
      </c>
      <c r="C9" s="107"/>
      <c r="D9" s="103"/>
      <c r="E9" s="103"/>
      <c r="F9" s="103"/>
      <c r="G9" s="33"/>
    </row>
    <row r="10" spans="1:7" ht="12.75" customHeight="1">
      <c r="A10" s="93" t="s">
        <v>11</v>
      </c>
      <c r="B10" s="90">
        <v>11986</v>
      </c>
      <c r="C10" s="107"/>
      <c r="D10" s="103"/>
      <c r="E10" s="103"/>
      <c r="F10" s="103"/>
      <c r="G10" s="34"/>
    </row>
    <row r="11" spans="1:7" ht="12.75" customHeight="1">
      <c r="A11" s="93" t="s">
        <v>19</v>
      </c>
      <c r="B11" s="90">
        <v>33201</v>
      </c>
      <c r="C11" s="107"/>
      <c r="D11" s="103"/>
      <c r="E11" s="103"/>
      <c r="F11" s="103"/>
    </row>
    <row r="12" spans="1:7" ht="12.75" customHeight="1">
      <c r="A12" s="93" t="s">
        <v>12</v>
      </c>
      <c r="B12" s="90">
        <v>73969</v>
      </c>
      <c r="C12" s="107"/>
      <c r="D12" s="103"/>
      <c r="E12" s="103"/>
      <c r="F12" s="103"/>
    </row>
    <row r="13" spans="1:7" ht="12.75" customHeight="1">
      <c r="A13" s="93" t="s">
        <v>13</v>
      </c>
      <c r="B13" s="90">
        <v>13444</v>
      </c>
      <c r="C13" s="107"/>
      <c r="D13" s="103"/>
      <c r="E13" s="103"/>
      <c r="F13" s="103"/>
    </row>
    <row r="14" spans="1:7" ht="12.75" customHeight="1">
      <c r="A14" s="93" t="s">
        <v>14</v>
      </c>
      <c r="B14" s="90">
        <f>SUM(B6:B13)</f>
        <v>290158</v>
      </c>
      <c r="C14" s="107"/>
      <c r="D14" s="103"/>
      <c r="E14" s="103"/>
      <c r="F14" s="103"/>
    </row>
    <row r="15" spans="1:7" ht="13.5" thickBot="1">
      <c r="A15" s="26"/>
      <c r="B15" s="101"/>
      <c r="C15" s="108"/>
      <c r="D15" s="26"/>
      <c r="E15" s="26"/>
      <c r="F15" s="109"/>
      <c r="G15" s="26"/>
    </row>
    <row r="16" spans="1:7" ht="26.25" customHeight="1" thickBot="1">
      <c r="A16" s="138" t="s">
        <v>58</v>
      </c>
      <c r="B16" s="139"/>
      <c r="C16" s="110"/>
      <c r="D16" s="54"/>
      <c r="E16" s="103"/>
      <c r="F16" s="103"/>
    </row>
    <row r="17" spans="1:8">
      <c r="A17" s="91" t="s">
        <v>15</v>
      </c>
      <c r="B17" s="92">
        <v>11.3</v>
      </c>
      <c r="C17" s="103"/>
      <c r="D17" s="104" t="s">
        <v>87</v>
      </c>
      <c r="E17" s="103"/>
      <c r="F17" s="103"/>
    </row>
    <row r="18" spans="1:8">
      <c r="A18" s="93" t="s">
        <v>16</v>
      </c>
      <c r="B18" s="92">
        <v>5.4</v>
      </c>
      <c r="C18" s="111"/>
      <c r="D18" s="106"/>
      <c r="E18" s="103"/>
      <c r="F18" s="103"/>
    </row>
    <row r="19" spans="1:8">
      <c r="A19" s="93" t="s">
        <v>17</v>
      </c>
      <c r="B19" s="92">
        <v>12.2</v>
      </c>
      <c r="C19" s="111"/>
      <c r="D19" s="106"/>
      <c r="E19" s="103"/>
      <c r="F19" s="103"/>
    </row>
    <row r="20" spans="1:8">
      <c r="A20" s="93" t="s">
        <v>22</v>
      </c>
      <c r="B20" s="92">
        <v>9.6</v>
      </c>
      <c r="C20" s="112"/>
      <c r="D20" s="106"/>
      <c r="E20" s="103"/>
      <c r="F20" s="103"/>
    </row>
    <row r="21" spans="1:8">
      <c r="A21" s="93" t="s">
        <v>18</v>
      </c>
      <c r="B21" s="92">
        <v>15.7</v>
      </c>
      <c r="C21" s="112"/>
      <c r="D21" s="112"/>
      <c r="E21" s="103"/>
      <c r="F21" s="103"/>
    </row>
    <row r="22" spans="1:8">
      <c r="A22" s="93" t="s">
        <v>52</v>
      </c>
      <c r="B22" s="92">
        <v>11.6</v>
      </c>
      <c r="C22" s="112"/>
      <c r="D22" s="112"/>
      <c r="E22" s="103"/>
      <c r="F22" s="103"/>
    </row>
    <row r="23" spans="1:8" ht="13.5" thickBot="1">
      <c r="A23" s="26"/>
      <c r="B23" s="101"/>
      <c r="C23" s="26"/>
      <c r="D23" s="26"/>
      <c r="E23" s="26"/>
      <c r="F23" s="109"/>
      <c r="G23" s="26"/>
    </row>
    <row r="24" spans="1:8" ht="26.25" customHeight="1" thickBot="1">
      <c r="A24" s="138" t="s">
        <v>119</v>
      </c>
      <c r="B24" s="153"/>
      <c r="C24" s="153"/>
      <c r="D24" s="153"/>
      <c r="E24" s="153"/>
      <c r="F24" s="139"/>
      <c r="G24" s="60"/>
      <c r="H24" s="22"/>
    </row>
    <row r="25" spans="1:8" ht="13.5" thickBot="1">
      <c r="A25" s="158" t="s">
        <v>53</v>
      </c>
      <c r="B25" s="138" t="s">
        <v>66</v>
      </c>
      <c r="C25" s="153"/>
      <c r="D25" s="153"/>
      <c r="E25" s="153"/>
      <c r="F25" s="139"/>
      <c r="G25" s="60"/>
      <c r="H25" s="22"/>
    </row>
    <row r="26" spans="1:8" ht="13.5" thickBot="1">
      <c r="A26" s="159"/>
      <c r="B26" s="158" t="s">
        <v>21</v>
      </c>
      <c r="C26" s="158" t="s">
        <v>109</v>
      </c>
      <c r="D26" s="153" t="s">
        <v>13</v>
      </c>
      <c r="E26" s="139"/>
      <c r="F26" s="154" t="s">
        <v>14</v>
      </c>
    </row>
    <row r="27" spans="1:8" ht="13.5" thickBot="1">
      <c r="A27" s="160"/>
      <c r="B27" s="160"/>
      <c r="C27" s="160"/>
      <c r="D27" s="35" t="s">
        <v>70</v>
      </c>
      <c r="E27" s="35" t="s">
        <v>71</v>
      </c>
      <c r="F27" s="155"/>
    </row>
    <row r="28" spans="1:8">
      <c r="A28" s="113" t="s">
        <v>0</v>
      </c>
      <c r="B28" s="114">
        <v>1</v>
      </c>
      <c r="C28" s="114">
        <v>1</v>
      </c>
      <c r="D28" s="114">
        <v>2</v>
      </c>
      <c r="E28" s="150" t="s">
        <v>94</v>
      </c>
      <c r="F28" s="115">
        <f>SUM(B28:D28)</f>
        <v>4</v>
      </c>
    </row>
    <row r="29" spans="1:8">
      <c r="A29" s="116" t="s">
        <v>5</v>
      </c>
      <c r="B29" s="114">
        <v>1</v>
      </c>
      <c r="C29" s="114">
        <v>0</v>
      </c>
      <c r="D29" s="114">
        <v>2</v>
      </c>
      <c r="E29" s="151"/>
      <c r="F29" s="133">
        <f t="shared" ref="F29:F35" si="0">SUM(B29:D29)</f>
        <v>3</v>
      </c>
    </row>
    <row r="30" spans="1:8">
      <c r="A30" s="116" t="s">
        <v>4</v>
      </c>
      <c r="B30" s="114">
        <v>1</v>
      </c>
      <c r="C30" s="114">
        <v>2</v>
      </c>
      <c r="D30" s="114">
        <v>2</v>
      </c>
      <c r="E30" s="151"/>
      <c r="F30" s="133">
        <f t="shared" si="0"/>
        <v>5</v>
      </c>
    </row>
    <row r="31" spans="1:8">
      <c r="A31" s="116" t="s">
        <v>3</v>
      </c>
      <c r="B31" s="114">
        <v>0</v>
      </c>
      <c r="C31" s="114">
        <v>0</v>
      </c>
      <c r="D31" s="114">
        <v>1</v>
      </c>
      <c r="E31" s="151"/>
      <c r="F31" s="133">
        <f t="shared" si="0"/>
        <v>1</v>
      </c>
    </row>
    <row r="32" spans="1:8">
      <c r="A32" s="116" t="s">
        <v>2</v>
      </c>
      <c r="B32" s="114">
        <v>1</v>
      </c>
      <c r="C32" s="114">
        <v>0</v>
      </c>
      <c r="D32" s="114">
        <v>1</v>
      </c>
      <c r="E32" s="151"/>
      <c r="F32" s="133">
        <f t="shared" si="0"/>
        <v>2</v>
      </c>
    </row>
    <row r="33" spans="1:7">
      <c r="A33" s="116" t="s">
        <v>1</v>
      </c>
      <c r="B33" s="114">
        <v>0</v>
      </c>
      <c r="C33" s="114">
        <v>0</v>
      </c>
      <c r="D33" s="114">
        <v>1</v>
      </c>
      <c r="E33" s="151"/>
      <c r="F33" s="133">
        <f t="shared" si="0"/>
        <v>1</v>
      </c>
    </row>
    <row r="34" spans="1:7">
      <c r="A34" s="116" t="s">
        <v>20</v>
      </c>
      <c r="B34" s="114">
        <v>1</v>
      </c>
      <c r="C34" s="114">
        <v>0</v>
      </c>
      <c r="D34" s="114">
        <v>1</v>
      </c>
      <c r="E34" s="151"/>
      <c r="F34" s="133">
        <f t="shared" si="0"/>
        <v>2</v>
      </c>
    </row>
    <row r="35" spans="1:7">
      <c r="A35" s="116" t="s">
        <v>6</v>
      </c>
      <c r="B35" s="114">
        <v>2</v>
      </c>
      <c r="C35" s="114">
        <v>1</v>
      </c>
      <c r="D35" s="114">
        <v>8</v>
      </c>
      <c r="E35" s="151"/>
      <c r="F35" s="133">
        <f t="shared" si="0"/>
        <v>11</v>
      </c>
    </row>
    <row r="36" spans="1:7">
      <c r="A36" s="116" t="s">
        <v>14</v>
      </c>
      <c r="B36" s="114">
        <f>SUM(B28:B35)</f>
        <v>7</v>
      </c>
      <c r="C36" s="114">
        <f t="shared" ref="C36:F36" si="1">SUM(C28:C35)</f>
        <v>4</v>
      </c>
      <c r="D36" s="114">
        <f t="shared" si="1"/>
        <v>18</v>
      </c>
      <c r="E36" s="152"/>
      <c r="F36" s="114">
        <f t="shared" si="1"/>
        <v>29</v>
      </c>
    </row>
    <row r="37" spans="1:7">
      <c r="A37" s="117"/>
      <c r="B37" s="118"/>
      <c r="C37" s="119"/>
      <c r="D37" s="119"/>
      <c r="E37" s="26"/>
      <c r="F37" s="109"/>
      <c r="G37" s="26"/>
    </row>
    <row r="38" spans="1:7">
      <c r="A38" s="106" t="s">
        <v>87</v>
      </c>
      <c r="B38" s="106" t="s">
        <v>120</v>
      </c>
      <c r="C38" s="120"/>
      <c r="D38" s="120"/>
      <c r="E38" s="121"/>
      <c r="F38" s="122"/>
      <c r="G38" s="26"/>
    </row>
    <row r="39" spans="1:7" ht="13.5" thickBot="1">
      <c r="A39" s="26"/>
      <c r="B39" s="101"/>
      <c r="C39" s="26"/>
      <c r="D39" s="26"/>
      <c r="E39" s="26"/>
      <c r="F39" s="109"/>
      <c r="G39" s="26"/>
    </row>
    <row r="40" spans="1:7" ht="26.25" customHeight="1" thickBot="1">
      <c r="A40" s="138" t="s">
        <v>121</v>
      </c>
      <c r="B40" s="153"/>
      <c r="C40" s="139"/>
      <c r="D40" s="123" t="s">
        <v>87</v>
      </c>
      <c r="E40" s="124"/>
      <c r="F40" s="103"/>
    </row>
    <row r="41" spans="1:7" ht="33.75" customHeight="1" thickBot="1">
      <c r="A41" s="27"/>
      <c r="B41" s="156" t="s">
        <v>108</v>
      </c>
      <c r="C41" s="157"/>
      <c r="D41" s="60"/>
      <c r="E41" s="22"/>
    </row>
    <row r="42" spans="1:7" ht="13.5" thickBot="1">
      <c r="A42" s="28"/>
      <c r="B42" s="37" t="s">
        <v>54</v>
      </c>
      <c r="C42" s="38" t="s">
        <v>55</v>
      </c>
      <c r="D42" s="61"/>
      <c r="E42" s="21"/>
    </row>
    <row r="43" spans="1:7">
      <c r="A43" s="24" t="s">
        <v>0</v>
      </c>
      <c r="B43" s="81">
        <v>47</v>
      </c>
      <c r="C43" s="81">
        <v>1</v>
      </c>
      <c r="D43" s="62"/>
      <c r="E43" s="63"/>
    </row>
    <row r="44" spans="1:7">
      <c r="A44" s="25" t="s">
        <v>15</v>
      </c>
      <c r="B44" s="81">
        <v>40</v>
      </c>
      <c r="C44" s="81">
        <v>53</v>
      </c>
      <c r="D44" s="62"/>
      <c r="E44" s="63"/>
    </row>
    <row r="45" spans="1:7">
      <c r="A45" s="25" t="s">
        <v>16</v>
      </c>
      <c r="B45" s="81">
        <v>17</v>
      </c>
      <c r="C45" s="81">
        <v>34</v>
      </c>
      <c r="D45" s="62"/>
      <c r="E45" s="63"/>
    </row>
    <row r="46" spans="1:7">
      <c r="A46" s="25" t="s">
        <v>22</v>
      </c>
      <c r="B46" s="81">
        <v>19</v>
      </c>
      <c r="C46" s="81">
        <v>25</v>
      </c>
      <c r="D46" s="62"/>
      <c r="E46" s="63"/>
    </row>
    <row r="47" spans="1:7">
      <c r="A47" s="25" t="s">
        <v>18</v>
      </c>
      <c r="B47" s="81">
        <v>19</v>
      </c>
      <c r="C47" s="81">
        <v>20</v>
      </c>
      <c r="D47" s="62"/>
      <c r="E47" s="63"/>
    </row>
    <row r="48" spans="1:7">
      <c r="A48" s="25" t="s">
        <v>17</v>
      </c>
      <c r="B48" s="81">
        <v>75</v>
      </c>
      <c r="C48" s="81">
        <v>40</v>
      </c>
      <c r="D48" s="62"/>
      <c r="E48" s="63"/>
    </row>
    <row r="49" spans="1:5">
      <c r="A49" s="25" t="s">
        <v>107</v>
      </c>
      <c r="B49" s="81">
        <v>31</v>
      </c>
      <c r="C49" s="81">
        <v>18</v>
      </c>
      <c r="D49" s="62"/>
      <c r="E49" s="63"/>
    </row>
    <row r="50" spans="1:5">
      <c r="A50" s="25" t="s">
        <v>7</v>
      </c>
      <c r="B50" s="81">
        <v>1114</v>
      </c>
      <c r="C50" s="81">
        <v>1076</v>
      </c>
      <c r="D50" s="62"/>
      <c r="E50" s="63"/>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F1"/>
    </sheetView>
  </sheetViews>
  <sheetFormatPr defaultColWidth="9.140625" defaultRowHeight="12.75"/>
  <cols>
    <col min="1" max="1" width="25.7109375" style="5" customWidth="1"/>
    <col min="2" max="4" width="50.7109375" style="5" customWidth="1"/>
    <col min="5" max="5" width="13.28515625" style="5" customWidth="1"/>
    <col min="6" max="16384" width="9.140625" style="5"/>
  </cols>
  <sheetData>
    <row r="1" spans="1:6" ht="48" customHeight="1" thickBot="1">
      <c r="A1" s="161" t="s">
        <v>50</v>
      </c>
      <c r="B1" s="162"/>
      <c r="C1" s="162"/>
      <c r="D1" s="162"/>
      <c r="E1" s="163"/>
      <c r="F1" s="55"/>
    </row>
    <row r="2" spans="1:6" ht="15.75" customHeight="1" thickBot="1"/>
    <row r="3" spans="1:6" ht="15" customHeight="1">
      <c r="A3" s="142" t="str">
        <f>'Service Metrics (items 1-2)'!A3</f>
        <v>Railroad: Union Pacific</v>
      </c>
      <c r="B3" s="147" t="str">
        <f>'Service Metrics (items 1-2)'!B3</f>
        <v>Year: 2019</v>
      </c>
      <c r="C3" s="147" t="s">
        <v>59</v>
      </c>
      <c r="D3" s="30" t="s">
        <v>51</v>
      </c>
      <c r="E3" s="13">
        <f>'Service Metrics (items 1-2)'!E3</f>
        <v>43785</v>
      </c>
    </row>
    <row r="4" spans="1:6" ht="13.5" thickBot="1">
      <c r="A4" s="143"/>
      <c r="B4" s="149"/>
      <c r="C4" s="148"/>
      <c r="D4" s="31" t="s">
        <v>60</v>
      </c>
      <c r="E4" s="32">
        <f>'Service Metrics (items 1-2)'!E4</f>
        <v>43791</v>
      </c>
    </row>
    <row r="5" spans="1:6" ht="13.5" thickBot="1">
      <c r="A5" s="21"/>
      <c r="B5" s="21"/>
      <c r="C5" s="6"/>
    </row>
    <row r="6" spans="1:6" ht="125.25" customHeight="1" thickBot="1">
      <c r="A6" s="164" t="s">
        <v>93</v>
      </c>
      <c r="B6" s="165"/>
      <c r="C6" s="165"/>
      <c r="D6" s="166"/>
    </row>
    <row r="7" spans="1:6" ht="13.5" thickBot="1"/>
    <row r="8" spans="1:6" ht="57" customHeight="1" thickBot="1">
      <c r="A8" s="51" t="s">
        <v>47</v>
      </c>
      <c r="B8" s="51" t="s">
        <v>61</v>
      </c>
      <c r="C8" s="36" t="s">
        <v>62</v>
      </c>
      <c r="D8" s="36" t="s">
        <v>63</v>
      </c>
      <c r="E8" s="22"/>
    </row>
    <row r="9" spans="1:6">
      <c r="A9" s="48" t="s">
        <v>23</v>
      </c>
      <c r="B9" s="2">
        <v>41</v>
      </c>
      <c r="C9" s="2">
        <v>0</v>
      </c>
      <c r="D9" s="2">
        <v>41</v>
      </c>
    </row>
    <row r="10" spans="1:6">
      <c r="A10" s="49" t="s">
        <v>26</v>
      </c>
      <c r="B10" s="134">
        <v>0</v>
      </c>
      <c r="C10" s="134">
        <v>0</v>
      </c>
      <c r="D10" s="134">
        <v>0</v>
      </c>
    </row>
    <row r="11" spans="1:6">
      <c r="A11" s="48" t="s">
        <v>24</v>
      </c>
      <c r="B11" s="2">
        <v>12</v>
      </c>
      <c r="C11" s="2">
        <v>0</v>
      </c>
      <c r="D11" s="2">
        <v>12</v>
      </c>
    </row>
    <row r="12" spans="1:6">
      <c r="A12" s="49" t="s">
        <v>25</v>
      </c>
      <c r="B12" s="134">
        <v>31</v>
      </c>
      <c r="C12" s="134">
        <v>0</v>
      </c>
      <c r="D12" s="134">
        <v>31</v>
      </c>
    </row>
    <row r="13" spans="1:6">
      <c r="A13" s="48" t="s">
        <v>27</v>
      </c>
      <c r="B13" s="2">
        <v>1099</v>
      </c>
      <c r="C13" s="2">
        <v>801</v>
      </c>
      <c r="D13" s="2">
        <v>298</v>
      </c>
    </row>
    <row r="14" spans="1:6">
      <c r="A14" s="49" t="s">
        <v>28</v>
      </c>
      <c r="B14" s="134">
        <v>706</v>
      </c>
      <c r="C14" s="134">
        <v>549</v>
      </c>
      <c r="D14" s="134">
        <v>157</v>
      </c>
    </row>
    <row r="15" spans="1:6">
      <c r="A15" s="48" t="s">
        <v>29</v>
      </c>
      <c r="B15" s="2">
        <v>417</v>
      </c>
      <c r="C15" s="2">
        <v>214</v>
      </c>
      <c r="D15" s="2">
        <v>203</v>
      </c>
    </row>
    <row r="16" spans="1:6">
      <c r="A16" s="49" t="s">
        <v>30</v>
      </c>
      <c r="B16" s="134">
        <v>1029</v>
      </c>
      <c r="C16" s="134">
        <v>768</v>
      </c>
      <c r="D16" s="134">
        <v>261</v>
      </c>
    </row>
    <row r="17" spans="1:7">
      <c r="A17" s="48" t="s">
        <v>31</v>
      </c>
      <c r="B17" s="2">
        <v>1</v>
      </c>
      <c r="C17" s="2">
        <v>0</v>
      </c>
      <c r="D17" s="2">
        <v>1</v>
      </c>
    </row>
    <row r="18" spans="1:7">
      <c r="A18" s="49" t="s">
        <v>32</v>
      </c>
      <c r="B18" s="134">
        <v>96</v>
      </c>
      <c r="C18" s="134">
        <v>0</v>
      </c>
      <c r="D18" s="134">
        <v>96</v>
      </c>
    </row>
    <row r="19" spans="1:7">
      <c r="A19" s="48" t="s">
        <v>33</v>
      </c>
      <c r="B19" s="2">
        <v>236</v>
      </c>
      <c r="C19" s="2">
        <v>217</v>
      </c>
      <c r="D19" s="2">
        <v>19</v>
      </c>
    </row>
    <row r="20" spans="1:7">
      <c r="A20" s="49" t="s">
        <v>34</v>
      </c>
      <c r="B20" s="134">
        <v>48</v>
      </c>
      <c r="C20" s="134">
        <v>0</v>
      </c>
      <c r="D20" s="134">
        <v>48</v>
      </c>
    </row>
    <row r="21" spans="1:7">
      <c r="A21" s="48" t="s">
        <v>35</v>
      </c>
      <c r="B21" s="2">
        <v>1333</v>
      </c>
      <c r="C21" s="2">
        <v>1081</v>
      </c>
      <c r="D21" s="2">
        <v>252</v>
      </c>
    </row>
    <row r="22" spans="1:7">
      <c r="A22" s="49" t="s">
        <v>36</v>
      </c>
      <c r="B22" s="134">
        <v>0</v>
      </c>
      <c r="C22" s="134">
        <v>0</v>
      </c>
      <c r="D22" s="134">
        <v>0</v>
      </c>
    </row>
    <row r="23" spans="1:7">
      <c r="A23" s="48" t="s">
        <v>37</v>
      </c>
      <c r="B23" s="2">
        <v>0</v>
      </c>
      <c r="C23" s="2">
        <v>0</v>
      </c>
      <c r="D23" s="2">
        <v>0</v>
      </c>
    </row>
    <row r="24" spans="1:7">
      <c r="A24" s="49" t="s">
        <v>38</v>
      </c>
      <c r="B24" s="134">
        <v>218</v>
      </c>
      <c r="C24" s="134">
        <v>110</v>
      </c>
      <c r="D24" s="134">
        <v>108</v>
      </c>
    </row>
    <row r="25" spans="1:7">
      <c r="A25" s="48" t="s">
        <v>39</v>
      </c>
      <c r="B25" s="2">
        <v>20</v>
      </c>
      <c r="C25" s="2">
        <v>0</v>
      </c>
      <c r="D25" s="2">
        <v>20</v>
      </c>
    </row>
    <row r="26" spans="1:7">
      <c r="A26" s="49" t="s">
        <v>40</v>
      </c>
      <c r="B26" s="134">
        <v>0</v>
      </c>
      <c r="C26" s="134">
        <v>0</v>
      </c>
      <c r="D26" s="134">
        <v>0</v>
      </c>
    </row>
    <row r="27" spans="1:7">
      <c r="A27" s="48" t="s">
        <v>41</v>
      </c>
      <c r="B27" s="2">
        <v>0</v>
      </c>
      <c r="C27" s="2">
        <v>0</v>
      </c>
      <c r="D27" s="2">
        <v>0</v>
      </c>
      <c r="G27" s="103"/>
    </row>
    <row r="28" spans="1:7">
      <c r="A28" s="49" t="s">
        <v>42</v>
      </c>
      <c r="B28" s="134">
        <v>8</v>
      </c>
      <c r="C28" s="134">
        <v>0</v>
      </c>
      <c r="D28" s="134">
        <v>8</v>
      </c>
    </row>
    <row r="29" spans="1:7">
      <c r="A29" s="48" t="s">
        <v>43</v>
      </c>
      <c r="B29" s="2">
        <v>2</v>
      </c>
      <c r="C29" s="2">
        <v>0</v>
      </c>
      <c r="D29" s="2">
        <v>2</v>
      </c>
    </row>
    <row r="30" spans="1:7">
      <c r="A30" s="49" t="s">
        <v>44</v>
      </c>
      <c r="B30" s="134">
        <v>153</v>
      </c>
      <c r="C30" s="134">
        <v>108</v>
      </c>
      <c r="D30" s="134">
        <v>45</v>
      </c>
    </row>
    <row r="31" spans="1:7">
      <c r="A31" s="48" t="s">
        <v>45</v>
      </c>
      <c r="B31" s="2">
        <v>0</v>
      </c>
      <c r="C31" s="2">
        <v>0</v>
      </c>
      <c r="D31" s="2">
        <v>0</v>
      </c>
    </row>
    <row r="32" spans="1:7">
      <c r="A32" s="52" t="s">
        <v>14</v>
      </c>
      <c r="B32" s="53">
        <f>SUM(B9:B31)</f>
        <v>5450</v>
      </c>
      <c r="C32" s="53">
        <f>SUM(C9:C31)</f>
        <v>3848</v>
      </c>
      <c r="D32" s="53">
        <f>SUM(D9:D31)</f>
        <v>1602</v>
      </c>
    </row>
    <row r="34" spans="1:5">
      <c r="A34" s="1" t="s">
        <v>87</v>
      </c>
      <c r="B34" s="1" t="s">
        <v>88</v>
      </c>
    </row>
    <row r="35" spans="1:5">
      <c r="A35" s="19"/>
      <c r="B35" s="1" t="s">
        <v>89</v>
      </c>
    </row>
    <row r="36" spans="1:5">
      <c r="B36" s="1" t="s">
        <v>90</v>
      </c>
      <c r="C36" s="54"/>
      <c r="D36" s="54"/>
      <c r="E36" s="54"/>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5" customWidth="1"/>
    <col min="2" max="7" width="29.7109375" style="5" customWidth="1"/>
    <col min="8" max="16384" width="9.140625" style="5"/>
  </cols>
  <sheetData>
    <row r="1" spans="1:10" ht="38.25" customHeight="1" thickBot="1">
      <c r="A1" s="161" t="s">
        <v>50</v>
      </c>
      <c r="B1" s="162"/>
      <c r="C1" s="162"/>
      <c r="D1" s="162"/>
      <c r="E1" s="162"/>
      <c r="F1" s="163"/>
      <c r="G1" s="43"/>
    </row>
    <row r="2" spans="1:10" ht="18" customHeight="1" thickBot="1">
      <c r="C2" s="41"/>
    </row>
    <row r="3" spans="1:10">
      <c r="A3" s="142" t="str">
        <f>'Service Metrics (items 1-2)'!A3</f>
        <v>Railroad: Union Pacific</v>
      </c>
      <c r="B3" s="147" t="str">
        <f>'Service Metrics (items 1-2)'!B3</f>
        <v>Year: 2019</v>
      </c>
      <c r="C3" s="147" t="s">
        <v>59</v>
      </c>
      <c r="D3" s="30" t="s">
        <v>51</v>
      </c>
      <c r="E3" s="13">
        <f>'Service Metrics (items 1-2)'!E3</f>
        <v>43785</v>
      </c>
      <c r="F3" s="20"/>
      <c r="G3" s="20"/>
    </row>
    <row r="4" spans="1:10" ht="13.5" thickBot="1">
      <c r="A4" s="143"/>
      <c r="B4" s="149"/>
      <c r="C4" s="149"/>
      <c r="D4" s="31" t="s">
        <v>60</v>
      </c>
      <c r="E4" s="32">
        <f>'Service Metrics (items 1-2)'!E4</f>
        <v>43791</v>
      </c>
      <c r="F4" s="20"/>
      <c r="G4" s="20"/>
    </row>
    <row r="5" spans="1:10" ht="13.5" thickBot="1">
      <c r="C5" s="41"/>
    </row>
    <row r="6" spans="1:10" ht="48.75" customHeight="1" thickBot="1">
      <c r="A6" s="164" t="s">
        <v>92</v>
      </c>
      <c r="B6" s="165"/>
      <c r="C6" s="165"/>
      <c r="D6" s="165"/>
      <c r="E6" s="165"/>
      <c r="F6" s="168"/>
      <c r="H6" s="6"/>
      <c r="I6" s="6"/>
      <c r="J6" s="6"/>
    </row>
    <row r="7" spans="1:10" ht="13.5" thickBot="1">
      <c r="C7" s="41"/>
      <c r="H7" s="6"/>
      <c r="I7" s="6"/>
      <c r="J7" s="6"/>
    </row>
    <row r="8" spans="1:10" ht="26.25" thickBot="1">
      <c r="A8" s="44" t="s">
        <v>47</v>
      </c>
      <c r="B8" s="45" t="s">
        <v>110</v>
      </c>
      <c r="C8" s="46" t="s">
        <v>111</v>
      </c>
      <c r="D8" s="45" t="s">
        <v>113</v>
      </c>
      <c r="E8" s="47" t="s">
        <v>112</v>
      </c>
      <c r="H8" s="86"/>
      <c r="I8" s="86"/>
      <c r="J8" s="6"/>
    </row>
    <row r="9" spans="1:10" ht="15">
      <c r="A9" s="87" t="s">
        <v>23</v>
      </c>
      <c r="B9" s="88">
        <v>98</v>
      </c>
      <c r="C9" s="88">
        <v>41</v>
      </c>
      <c r="D9" s="88">
        <v>0</v>
      </c>
      <c r="E9" s="88">
        <v>0</v>
      </c>
      <c r="F9" s="54"/>
      <c r="G9" s="26"/>
      <c r="H9" s="82"/>
      <c r="I9" s="83"/>
      <c r="J9" s="6"/>
    </row>
    <row r="10" spans="1:10" ht="15">
      <c r="A10" s="49" t="s">
        <v>26</v>
      </c>
      <c r="B10" s="56">
        <v>0</v>
      </c>
      <c r="C10" s="56">
        <v>1</v>
      </c>
      <c r="D10" s="56">
        <v>0</v>
      </c>
      <c r="E10" s="56">
        <v>0</v>
      </c>
      <c r="F10" s="54"/>
      <c r="G10" s="26"/>
      <c r="H10" s="82"/>
      <c r="I10" s="83"/>
      <c r="J10" s="6"/>
    </row>
    <row r="11" spans="1:10">
      <c r="A11" s="48" t="s">
        <v>24</v>
      </c>
      <c r="B11" s="135">
        <v>8</v>
      </c>
      <c r="C11" s="135">
        <v>17</v>
      </c>
      <c r="D11" s="135">
        <v>0</v>
      </c>
      <c r="E11" s="135">
        <v>0</v>
      </c>
      <c r="F11" s="54"/>
      <c r="G11" s="26"/>
      <c r="H11" s="84"/>
      <c r="I11" s="85"/>
      <c r="J11" s="6"/>
    </row>
    <row r="12" spans="1:10" ht="15">
      <c r="A12" s="49" t="s">
        <v>25</v>
      </c>
      <c r="B12" s="56">
        <v>21</v>
      </c>
      <c r="C12" s="56">
        <v>22</v>
      </c>
      <c r="D12" s="56">
        <v>0</v>
      </c>
      <c r="E12" s="56">
        <v>0</v>
      </c>
      <c r="F12" s="54"/>
      <c r="G12" s="26"/>
      <c r="H12" s="84"/>
      <c r="I12" s="83"/>
    </row>
    <row r="13" spans="1:10" ht="15">
      <c r="A13" s="48" t="s">
        <v>27</v>
      </c>
      <c r="B13" s="135">
        <v>30</v>
      </c>
      <c r="C13" s="135">
        <v>154</v>
      </c>
      <c r="D13" s="135">
        <v>1</v>
      </c>
      <c r="E13" s="135">
        <v>0</v>
      </c>
      <c r="F13" s="54"/>
      <c r="G13" s="26"/>
      <c r="H13" s="84"/>
      <c r="I13" s="83"/>
    </row>
    <row r="14" spans="1:10" ht="15">
      <c r="A14" s="49" t="s">
        <v>28</v>
      </c>
      <c r="B14" s="56">
        <v>2</v>
      </c>
      <c r="C14" s="56">
        <v>14</v>
      </c>
      <c r="D14" s="56">
        <v>0</v>
      </c>
      <c r="E14" s="56">
        <v>0</v>
      </c>
      <c r="F14" s="54"/>
      <c r="G14" s="26"/>
      <c r="H14" s="84"/>
      <c r="I14" s="83"/>
    </row>
    <row r="15" spans="1:10" ht="15">
      <c r="A15" s="48" t="s">
        <v>29</v>
      </c>
      <c r="B15" s="135">
        <v>20</v>
      </c>
      <c r="C15" s="135">
        <v>39</v>
      </c>
      <c r="D15" s="135">
        <v>4</v>
      </c>
      <c r="E15" s="135">
        <v>0</v>
      </c>
      <c r="F15" s="54"/>
      <c r="G15" s="26"/>
      <c r="H15" s="84"/>
      <c r="I15" s="83"/>
    </row>
    <row r="16" spans="1:10" ht="15">
      <c r="A16" s="49" t="s">
        <v>30</v>
      </c>
      <c r="B16" s="56">
        <v>152</v>
      </c>
      <c r="C16" s="56">
        <v>128</v>
      </c>
      <c r="D16" s="56">
        <v>2</v>
      </c>
      <c r="E16" s="56">
        <v>10</v>
      </c>
      <c r="F16" s="54"/>
      <c r="G16" s="26"/>
      <c r="H16" s="84"/>
      <c r="I16" s="83"/>
    </row>
    <row r="17" spans="1:9" ht="15">
      <c r="A17" s="48" t="s">
        <v>31</v>
      </c>
      <c r="B17" s="135">
        <v>0</v>
      </c>
      <c r="C17" s="135">
        <v>0</v>
      </c>
      <c r="D17" s="135">
        <v>0</v>
      </c>
      <c r="E17" s="135">
        <v>0</v>
      </c>
      <c r="F17" s="54"/>
      <c r="G17" s="26"/>
      <c r="H17" s="84"/>
      <c r="I17" s="83"/>
    </row>
    <row r="18" spans="1:9" ht="15">
      <c r="A18" s="49" t="s">
        <v>32</v>
      </c>
      <c r="B18" s="56">
        <v>20</v>
      </c>
      <c r="C18" s="56">
        <v>25</v>
      </c>
      <c r="D18" s="56">
        <v>1</v>
      </c>
      <c r="E18" s="56">
        <v>0</v>
      </c>
      <c r="F18" s="54"/>
      <c r="G18" s="26"/>
      <c r="H18" s="84"/>
      <c r="I18" s="83"/>
    </row>
    <row r="19" spans="1:9" ht="15">
      <c r="A19" s="48" t="s">
        <v>33</v>
      </c>
      <c r="B19" s="135">
        <v>0</v>
      </c>
      <c r="C19" s="135">
        <v>0</v>
      </c>
      <c r="D19" s="135">
        <v>0</v>
      </c>
      <c r="E19" s="135">
        <v>0</v>
      </c>
      <c r="F19" s="54"/>
      <c r="G19" s="26"/>
      <c r="H19" s="84"/>
      <c r="I19" s="83"/>
    </row>
    <row r="20" spans="1:9" ht="15">
      <c r="A20" s="49" t="s">
        <v>34</v>
      </c>
      <c r="B20" s="56">
        <v>7</v>
      </c>
      <c r="C20" s="56">
        <v>33</v>
      </c>
      <c r="D20" s="56">
        <v>0</v>
      </c>
      <c r="E20" s="56">
        <v>0</v>
      </c>
      <c r="F20" s="54"/>
      <c r="G20" s="26"/>
      <c r="H20" s="84"/>
      <c r="I20" s="83"/>
    </row>
    <row r="21" spans="1:9">
      <c r="A21" s="48" t="s">
        <v>35</v>
      </c>
      <c r="B21" s="135">
        <v>71</v>
      </c>
      <c r="C21" s="135">
        <v>137</v>
      </c>
      <c r="D21" s="135">
        <v>1</v>
      </c>
      <c r="E21" s="135">
        <v>0</v>
      </c>
      <c r="F21" s="54"/>
      <c r="G21" s="26"/>
      <c r="H21" s="84"/>
      <c r="I21" s="85"/>
    </row>
    <row r="22" spans="1:9">
      <c r="A22" s="49" t="s">
        <v>36</v>
      </c>
      <c r="B22" s="56">
        <v>0</v>
      </c>
      <c r="C22" s="56">
        <v>0</v>
      </c>
      <c r="D22" s="56">
        <v>0</v>
      </c>
      <c r="E22" s="56">
        <v>0</v>
      </c>
      <c r="F22" s="54"/>
      <c r="G22" s="26"/>
      <c r="H22" s="84"/>
      <c r="I22" s="85"/>
    </row>
    <row r="23" spans="1:9" ht="15">
      <c r="A23" s="48" t="s">
        <v>37</v>
      </c>
      <c r="B23" s="135">
        <v>0</v>
      </c>
      <c r="C23" s="135">
        <v>0</v>
      </c>
      <c r="D23" s="135">
        <v>0</v>
      </c>
      <c r="E23" s="135">
        <v>0</v>
      </c>
      <c r="F23" s="54"/>
      <c r="G23" s="26"/>
      <c r="H23" s="84"/>
      <c r="I23" s="83"/>
    </row>
    <row r="24" spans="1:9" ht="15">
      <c r="A24" s="49" t="s">
        <v>38</v>
      </c>
      <c r="B24" s="56">
        <v>0</v>
      </c>
      <c r="C24" s="56">
        <v>16</v>
      </c>
      <c r="D24" s="56">
        <v>0</v>
      </c>
      <c r="E24" s="56">
        <v>0</v>
      </c>
      <c r="F24" s="54"/>
      <c r="G24" s="26"/>
      <c r="H24" s="84"/>
      <c r="I24" s="83"/>
    </row>
    <row r="25" spans="1:9" ht="15">
      <c r="A25" s="48" t="s">
        <v>39</v>
      </c>
      <c r="B25" s="135">
        <v>7</v>
      </c>
      <c r="C25" s="135">
        <v>10</v>
      </c>
      <c r="D25" s="135">
        <v>1</v>
      </c>
      <c r="E25" s="135">
        <v>0</v>
      </c>
      <c r="F25" s="54"/>
      <c r="G25" s="26"/>
      <c r="H25" s="84"/>
      <c r="I25" s="83"/>
    </row>
    <row r="26" spans="1:9" ht="15">
      <c r="A26" s="49" t="s">
        <v>40</v>
      </c>
      <c r="B26" s="56">
        <v>0</v>
      </c>
      <c r="C26" s="56">
        <v>0</v>
      </c>
      <c r="D26" s="56">
        <v>0</v>
      </c>
      <c r="E26" s="56">
        <v>0</v>
      </c>
      <c r="F26" s="54"/>
      <c r="G26" s="26"/>
      <c r="H26" s="84"/>
      <c r="I26" s="83"/>
    </row>
    <row r="27" spans="1:9" ht="15">
      <c r="A27" s="48" t="s">
        <v>41</v>
      </c>
      <c r="B27" s="135">
        <v>7</v>
      </c>
      <c r="C27" s="135">
        <v>4</v>
      </c>
      <c r="D27" s="135">
        <v>1</v>
      </c>
      <c r="E27" s="135">
        <v>0</v>
      </c>
      <c r="F27" s="54"/>
      <c r="G27" s="26"/>
      <c r="H27" s="84"/>
      <c r="I27" s="83"/>
    </row>
    <row r="28" spans="1:9" ht="15">
      <c r="A28" s="49" t="s">
        <v>42</v>
      </c>
      <c r="B28" s="56">
        <v>0</v>
      </c>
      <c r="C28" s="56">
        <v>0</v>
      </c>
      <c r="D28" s="56">
        <v>0</v>
      </c>
      <c r="E28" s="56">
        <v>0</v>
      </c>
      <c r="F28" s="54"/>
      <c r="G28" s="26"/>
      <c r="H28" s="84"/>
      <c r="I28" s="83"/>
    </row>
    <row r="29" spans="1:9" ht="15">
      <c r="A29" s="48" t="s">
        <v>43</v>
      </c>
      <c r="B29" s="135">
        <v>8</v>
      </c>
      <c r="C29" s="135">
        <v>4</v>
      </c>
      <c r="D29" s="135">
        <v>0</v>
      </c>
      <c r="E29" s="135">
        <v>0</v>
      </c>
      <c r="F29" s="54"/>
      <c r="G29" s="26"/>
      <c r="H29" s="84"/>
      <c r="I29" s="83"/>
    </row>
    <row r="30" spans="1:9">
      <c r="A30" s="49" t="s">
        <v>44</v>
      </c>
      <c r="B30" s="56">
        <v>0</v>
      </c>
      <c r="C30" s="56">
        <v>0</v>
      </c>
      <c r="D30" s="56">
        <v>0</v>
      </c>
      <c r="E30" s="56">
        <v>0</v>
      </c>
      <c r="F30" s="54"/>
      <c r="G30" s="26"/>
      <c r="H30" s="26"/>
      <c r="I30" s="26"/>
    </row>
    <row r="31" spans="1:9">
      <c r="A31" s="48" t="s">
        <v>45</v>
      </c>
      <c r="B31" s="135">
        <v>3</v>
      </c>
      <c r="C31" s="135">
        <v>5</v>
      </c>
      <c r="D31" s="135">
        <v>0</v>
      </c>
      <c r="E31" s="135">
        <v>0</v>
      </c>
      <c r="F31" s="54"/>
      <c r="G31" s="26"/>
      <c r="H31" s="26"/>
      <c r="I31" s="26"/>
    </row>
    <row r="32" spans="1:9">
      <c r="A32" s="50" t="s">
        <v>46</v>
      </c>
      <c r="B32" s="57">
        <f>SUM(B9:B31)</f>
        <v>454</v>
      </c>
      <c r="C32" s="57">
        <f t="shared" ref="C32:E32" si="0">SUM(C9:C31)</f>
        <v>650</v>
      </c>
      <c r="D32" s="57">
        <f t="shared" si="0"/>
        <v>11</v>
      </c>
      <c r="E32" s="57">
        <f t="shared" si="0"/>
        <v>10</v>
      </c>
      <c r="F32" s="26"/>
      <c r="G32" s="26"/>
      <c r="H32" s="26"/>
      <c r="I32" s="26"/>
    </row>
    <row r="33" spans="1:7">
      <c r="A33" s="59" t="s">
        <v>106</v>
      </c>
      <c r="B33" s="26"/>
      <c r="C33" s="39"/>
      <c r="D33" s="26"/>
      <c r="E33" s="26"/>
      <c r="F33" s="26"/>
      <c r="G33" s="26"/>
    </row>
    <row r="34" spans="1:7">
      <c r="A34" s="1" t="s">
        <v>87</v>
      </c>
      <c r="B34" s="167" t="s">
        <v>133</v>
      </c>
      <c r="C34" s="167"/>
      <c r="D34" s="167"/>
      <c r="E34" s="167"/>
      <c r="F34" s="167"/>
      <c r="G34" s="26"/>
    </row>
    <row r="35" spans="1:7">
      <c r="A35" s="19"/>
      <c r="B35" s="167"/>
      <c r="C35" s="167"/>
      <c r="D35" s="167"/>
      <c r="E35" s="167"/>
      <c r="F35" s="167"/>
      <c r="G35" s="26"/>
    </row>
    <row r="36" spans="1:7">
      <c r="B36" s="167"/>
      <c r="C36" s="167"/>
      <c r="D36" s="167"/>
      <c r="E36" s="167"/>
      <c r="F36" s="167"/>
      <c r="G36" s="26"/>
    </row>
    <row r="37" spans="1:7">
      <c r="A37" s="26"/>
      <c r="B37" s="167"/>
      <c r="C37" s="167"/>
      <c r="D37" s="167"/>
      <c r="E37" s="167"/>
      <c r="F37" s="167"/>
      <c r="G37" s="26"/>
    </row>
    <row r="38" spans="1:7">
      <c r="B38" s="167"/>
      <c r="C38" s="167"/>
      <c r="D38" s="167"/>
      <c r="E38" s="167"/>
      <c r="F38" s="167"/>
    </row>
    <row r="39" spans="1:7">
      <c r="B39" s="167"/>
      <c r="C39" s="167"/>
      <c r="D39" s="167"/>
      <c r="E39" s="167"/>
      <c r="F39" s="167"/>
    </row>
    <row r="40" spans="1:7">
      <c r="B40" s="167"/>
      <c r="C40" s="167"/>
      <c r="D40" s="167"/>
      <c r="E40" s="167"/>
      <c r="F40" s="167"/>
    </row>
    <row r="41" spans="1:7">
      <c r="B41" s="167"/>
      <c r="C41" s="167"/>
      <c r="D41" s="167"/>
      <c r="E41" s="167"/>
      <c r="F41" s="167"/>
    </row>
    <row r="42" spans="1:7">
      <c r="B42" s="167"/>
      <c r="C42" s="167"/>
      <c r="D42" s="167"/>
      <c r="E42" s="167"/>
      <c r="F42" s="167"/>
    </row>
    <row r="43" spans="1:7">
      <c r="B43" s="167"/>
      <c r="C43" s="167"/>
      <c r="D43" s="167"/>
      <c r="E43" s="167"/>
      <c r="F43" s="167"/>
    </row>
    <row r="44" spans="1:7">
      <c r="B44" s="167"/>
      <c r="C44" s="167"/>
      <c r="D44" s="167"/>
      <c r="E44" s="167"/>
      <c r="F44" s="167"/>
    </row>
    <row r="45" spans="1:7">
      <c r="B45" s="167"/>
      <c r="C45" s="167"/>
      <c r="D45" s="167"/>
      <c r="E45" s="167"/>
      <c r="F45" s="167"/>
    </row>
    <row r="46" spans="1:7">
      <c r="B46" s="167"/>
      <c r="C46" s="167"/>
      <c r="D46" s="167"/>
      <c r="E46" s="167"/>
      <c r="F46" s="16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F1"/>
    </sheetView>
  </sheetViews>
  <sheetFormatPr defaultColWidth="9.140625" defaultRowHeight="12.75"/>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c r="A1" s="161" t="s">
        <v>50</v>
      </c>
      <c r="B1" s="162"/>
      <c r="C1" s="162"/>
      <c r="D1" s="162"/>
      <c r="E1" s="162"/>
      <c r="F1" s="162"/>
      <c r="G1" s="163"/>
    </row>
    <row r="2" spans="1:7" ht="16.5" customHeight="1" thickBot="1"/>
    <row r="3" spans="1:7">
      <c r="A3" s="142" t="str">
        <f>'Service Metrics (items 1-2)'!A3</f>
        <v>Railroad: Union Pacific</v>
      </c>
      <c r="B3" s="147" t="str">
        <f>'Service Metrics (items 1-2)'!B3</f>
        <v>Year: 2019</v>
      </c>
      <c r="C3" s="147" t="s">
        <v>59</v>
      </c>
      <c r="D3" s="30" t="s">
        <v>51</v>
      </c>
      <c r="E3" s="13">
        <f>'Service Metrics (items 1-2)'!E3</f>
        <v>43785</v>
      </c>
      <c r="F3" s="20"/>
    </row>
    <row r="4" spans="1:7" ht="13.5" thickBot="1">
      <c r="A4" s="143"/>
      <c r="B4" s="149"/>
      <c r="C4" s="149"/>
      <c r="D4" s="31" t="s">
        <v>60</v>
      </c>
      <c r="E4" s="32">
        <f>'Service Metrics (items 1-2)'!E4</f>
        <v>43791</v>
      </c>
      <c r="F4" s="20"/>
    </row>
    <row r="5" spans="1:7" ht="13.5" thickBot="1"/>
    <row r="6" spans="1:7" ht="36.75" customHeight="1" thickBot="1">
      <c r="A6" s="138" t="s">
        <v>114</v>
      </c>
      <c r="B6" s="153"/>
      <c r="C6" s="139"/>
    </row>
    <row r="7" spans="1:7" ht="57.75" customHeight="1" thickBot="1">
      <c r="A7" s="125" t="s">
        <v>67</v>
      </c>
      <c r="B7" s="131" t="s">
        <v>116</v>
      </c>
      <c r="C7" s="126" t="s">
        <v>115</v>
      </c>
      <c r="D7" s="75" t="s">
        <v>87</v>
      </c>
      <c r="E7" s="167" t="s">
        <v>157</v>
      </c>
      <c r="F7" s="167"/>
      <c r="G7" s="167"/>
    </row>
    <row r="8" spans="1:7" ht="12.75" customHeight="1">
      <c r="A8" s="128" t="s">
        <v>48</v>
      </c>
      <c r="B8" s="129">
        <v>12.1</v>
      </c>
      <c r="C8" s="74">
        <v>11.8</v>
      </c>
      <c r="E8" s="167"/>
      <c r="F8" s="167"/>
      <c r="G8" s="167"/>
    </row>
    <row r="9" spans="1:7" ht="12.75" customHeight="1">
      <c r="A9" s="130" t="s">
        <v>49</v>
      </c>
      <c r="B9" s="129">
        <v>3.9</v>
      </c>
      <c r="C9" s="74">
        <v>4</v>
      </c>
      <c r="E9" s="167"/>
      <c r="F9" s="167"/>
      <c r="G9" s="167"/>
    </row>
    <row r="10" spans="1:7">
      <c r="A10" s="130" t="s">
        <v>13</v>
      </c>
      <c r="B10" s="129">
        <v>1</v>
      </c>
      <c r="C10" s="74" t="s">
        <v>181</v>
      </c>
      <c r="E10" s="77"/>
      <c r="F10" s="77"/>
      <c r="G10" s="77"/>
    </row>
    <row r="11" spans="1:7">
      <c r="A11" s="103"/>
      <c r="B11" s="103"/>
      <c r="C11" s="103"/>
    </row>
    <row r="12" spans="1:7">
      <c r="A12" s="103"/>
      <c r="B12" s="103"/>
      <c r="C12" s="39"/>
      <c r="D12" s="26"/>
      <c r="F12" s="26"/>
    </row>
    <row r="13" spans="1:7" ht="13.5" thickBot="1">
      <c r="A13" s="103"/>
      <c r="B13" s="103"/>
      <c r="C13" s="103"/>
    </row>
    <row r="14" spans="1:7" ht="42.75" customHeight="1" thickBot="1">
      <c r="A14" s="138" t="s">
        <v>180</v>
      </c>
      <c r="B14" s="153"/>
      <c r="C14" s="139"/>
      <c r="D14" s="67"/>
      <c r="E14" s="67"/>
      <c r="F14" s="67"/>
    </row>
    <row r="15" spans="1:7" ht="39" customHeight="1">
      <c r="A15" s="70" t="s">
        <v>69</v>
      </c>
      <c r="B15" s="71" t="s">
        <v>129</v>
      </c>
      <c r="C15" s="72" t="s">
        <v>128</v>
      </c>
      <c r="D15" s="75" t="s">
        <v>87</v>
      </c>
      <c r="E15" s="167" t="s">
        <v>134</v>
      </c>
      <c r="F15" s="167"/>
      <c r="G15" s="167"/>
    </row>
    <row r="16" spans="1:7">
      <c r="A16" s="73" t="s">
        <v>82</v>
      </c>
      <c r="B16" s="66">
        <v>4</v>
      </c>
      <c r="C16" s="74">
        <v>2.5</v>
      </c>
      <c r="E16" s="167"/>
      <c r="F16" s="167"/>
      <c r="G16" s="167"/>
    </row>
    <row r="17" spans="1:7">
      <c r="A17" s="73" t="s">
        <v>83</v>
      </c>
      <c r="B17" s="66">
        <v>3</v>
      </c>
      <c r="C17" s="74">
        <v>2.5</v>
      </c>
      <c r="D17" s="19"/>
      <c r="E17" s="167"/>
      <c r="F17" s="167"/>
      <c r="G17" s="167"/>
    </row>
    <row r="18" spans="1:7">
      <c r="A18" s="73" t="s">
        <v>84</v>
      </c>
      <c r="B18" s="66">
        <v>3.3</v>
      </c>
      <c r="C18" s="74">
        <v>2.5</v>
      </c>
      <c r="E18" s="167"/>
      <c r="F18" s="167"/>
      <c r="G18" s="167"/>
    </row>
    <row r="19" spans="1:7">
      <c r="A19" s="73" t="s">
        <v>85</v>
      </c>
      <c r="B19" s="66">
        <v>2.2000000000000002</v>
      </c>
      <c r="C19" s="74">
        <v>1.5</v>
      </c>
      <c r="E19" s="167"/>
      <c r="F19" s="167"/>
      <c r="G19" s="167"/>
    </row>
    <row r="20" spans="1:7">
      <c r="A20" s="73" t="s">
        <v>86</v>
      </c>
      <c r="B20" s="66">
        <v>3.4</v>
      </c>
      <c r="C20" s="74">
        <v>2</v>
      </c>
      <c r="E20" s="167"/>
      <c r="F20" s="167"/>
      <c r="G20" s="167"/>
    </row>
    <row r="21" spans="1:7">
      <c r="A21" s="73" t="s">
        <v>127</v>
      </c>
      <c r="B21" s="66">
        <v>3.1</v>
      </c>
      <c r="C21" s="74">
        <v>2.5</v>
      </c>
      <c r="E21" s="167"/>
      <c r="F21" s="167"/>
      <c r="G21" s="167"/>
    </row>
    <row r="22" spans="1:7">
      <c r="A22" s="68"/>
      <c r="B22" s="69"/>
      <c r="C22" s="69"/>
      <c r="E22" s="167"/>
      <c r="F22" s="167"/>
      <c r="G22" s="167"/>
    </row>
    <row r="23" spans="1:7">
      <c r="E23" s="167"/>
      <c r="F23" s="167"/>
      <c r="G23" s="167"/>
    </row>
    <row r="24" spans="1:7" ht="14.25">
      <c r="A24" s="79" t="s">
        <v>156</v>
      </c>
      <c r="B24" s="79"/>
      <c r="C24" s="79"/>
      <c r="D24" s="79"/>
      <c r="E24" s="79"/>
      <c r="F24" s="79"/>
      <c r="G24" s="79"/>
    </row>
    <row r="25" spans="1:7" ht="12.75" customHeight="1">
      <c r="A25" s="79"/>
      <c r="B25" s="79"/>
      <c r="C25" s="79"/>
      <c r="D25" s="79"/>
      <c r="E25" s="79"/>
      <c r="F25" s="79"/>
      <c r="G25" s="79"/>
    </row>
    <row r="26" spans="1:7" ht="14.25">
      <c r="G26" s="79"/>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sqref="A1:F1"/>
    </sheetView>
  </sheetViews>
  <sheetFormatPr defaultColWidth="9.140625" defaultRowHeight="12.75"/>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c r="A1" s="103"/>
      <c r="B1" s="161" t="s">
        <v>50</v>
      </c>
      <c r="C1" s="162"/>
      <c r="D1" s="162"/>
      <c r="E1" s="162"/>
      <c r="F1" s="162"/>
      <c r="G1" s="163"/>
    </row>
    <row r="2" spans="1:8" ht="16.5" customHeight="1" thickBot="1"/>
    <row r="3" spans="1:8">
      <c r="B3" s="142" t="str">
        <f>'Service Metrics (items 1-2)'!A3</f>
        <v>Railroad: Union Pacific</v>
      </c>
      <c r="C3" s="147" t="str">
        <f>'Service Metrics (items 1-2)'!B3</f>
        <v>Year: 2019</v>
      </c>
      <c r="D3" s="147" t="s">
        <v>59</v>
      </c>
      <c r="E3" s="132" t="s">
        <v>51</v>
      </c>
      <c r="F3" s="13">
        <f>'Service Metrics (items 1-2)'!E3+1</f>
        <v>43786</v>
      </c>
      <c r="G3" s="20"/>
    </row>
    <row r="4" spans="1:8" ht="13.5" thickBot="1">
      <c r="B4" s="143"/>
      <c r="C4" s="149"/>
      <c r="D4" s="149"/>
      <c r="E4" s="31" t="s">
        <v>60</v>
      </c>
      <c r="F4" s="32">
        <f>'Service Metrics (items 1-2)'!E4+1</f>
        <v>43792</v>
      </c>
      <c r="G4" s="20"/>
    </row>
    <row r="5" spans="1:8" ht="13.5" thickBot="1"/>
    <row r="6" spans="1:8" ht="36.75" customHeight="1" thickBot="1">
      <c r="B6" s="138" t="s">
        <v>122</v>
      </c>
      <c r="C6" s="153"/>
      <c r="D6" s="139"/>
    </row>
    <row r="7" spans="1:8" ht="29.25" customHeight="1" thickBot="1">
      <c r="B7" s="125" t="s">
        <v>117</v>
      </c>
      <c r="C7" s="126" t="s">
        <v>131</v>
      </c>
      <c r="D7" s="126" t="s">
        <v>130</v>
      </c>
    </row>
    <row r="8" spans="1:8" ht="13.5" customHeight="1">
      <c r="A8" s="136" t="s">
        <v>159</v>
      </c>
      <c r="B8" s="127" t="s">
        <v>15</v>
      </c>
      <c r="C8" s="80">
        <v>4282</v>
      </c>
      <c r="D8" s="80">
        <v>905</v>
      </c>
      <c r="E8" s="58" t="s">
        <v>87</v>
      </c>
      <c r="F8" s="167" t="s">
        <v>132</v>
      </c>
      <c r="G8" s="167"/>
      <c r="H8" s="167"/>
    </row>
    <row r="9" spans="1:8" ht="13.5" customHeight="1">
      <c r="A9" s="136" t="s">
        <v>160</v>
      </c>
      <c r="B9" s="127" t="s">
        <v>135</v>
      </c>
      <c r="C9" s="80">
        <v>234</v>
      </c>
      <c r="D9" s="80">
        <v>149</v>
      </c>
      <c r="F9" s="167"/>
      <c r="G9" s="167"/>
      <c r="H9" s="167"/>
    </row>
    <row r="10" spans="1:8" ht="13.5" customHeight="1">
      <c r="A10" s="136" t="s">
        <v>161</v>
      </c>
      <c r="B10" s="127" t="s">
        <v>136</v>
      </c>
      <c r="C10" s="80">
        <v>302</v>
      </c>
      <c r="D10" s="80">
        <v>56</v>
      </c>
      <c r="F10" s="167"/>
      <c r="G10" s="167"/>
      <c r="H10" s="167"/>
    </row>
    <row r="11" spans="1:8" ht="13.5" customHeight="1">
      <c r="A11" s="136" t="s">
        <v>162</v>
      </c>
      <c r="B11" s="127" t="s">
        <v>16</v>
      </c>
      <c r="C11" s="80">
        <v>14841</v>
      </c>
      <c r="D11" s="80">
        <v>1832</v>
      </c>
      <c r="F11" s="167"/>
      <c r="G11" s="167"/>
      <c r="H11" s="167"/>
    </row>
    <row r="12" spans="1:8" ht="13.5" customHeight="1">
      <c r="A12" s="136" t="s">
        <v>163</v>
      </c>
      <c r="B12" s="127" t="s">
        <v>137</v>
      </c>
      <c r="C12" s="80">
        <v>6936</v>
      </c>
      <c r="D12" s="80">
        <v>115</v>
      </c>
      <c r="F12" s="167"/>
      <c r="G12" s="167"/>
      <c r="H12" s="167"/>
    </row>
    <row r="13" spans="1:8" ht="13.5" customHeight="1">
      <c r="A13" s="136" t="s">
        <v>164</v>
      </c>
      <c r="B13" s="127" t="s">
        <v>138</v>
      </c>
      <c r="C13" s="80">
        <v>639</v>
      </c>
      <c r="D13" s="80">
        <v>162</v>
      </c>
      <c r="F13" s="167"/>
      <c r="G13" s="167"/>
      <c r="H13" s="167"/>
    </row>
    <row r="14" spans="1:8" ht="13.5" customHeight="1">
      <c r="A14" s="136" t="s">
        <v>165</v>
      </c>
      <c r="B14" s="127" t="s">
        <v>139</v>
      </c>
      <c r="C14" s="80">
        <v>2606</v>
      </c>
      <c r="D14" s="80">
        <v>144</v>
      </c>
      <c r="F14" s="167"/>
      <c r="G14" s="167"/>
      <c r="H14" s="167"/>
    </row>
    <row r="15" spans="1:8" ht="13.5" customHeight="1">
      <c r="A15" s="136" t="s">
        <v>166</v>
      </c>
      <c r="B15" s="127" t="s">
        <v>140</v>
      </c>
      <c r="C15" s="80">
        <v>2651</v>
      </c>
      <c r="D15" s="80">
        <v>1830</v>
      </c>
      <c r="F15" s="167"/>
      <c r="G15" s="167"/>
      <c r="H15" s="167"/>
    </row>
    <row r="16" spans="1:8" ht="13.5" customHeight="1">
      <c r="A16" s="136" t="s">
        <v>167</v>
      </c>
      <c r="B16" s="127" t="s">
        <v>141</v>
      </c>
      <c r="C16" s="80">
        <v>146</v>
      </c>
      <c r="D16" s="80">
        <v>165</v>
      </c>
      <c r="F16" s="76"/>
      <c r="G16" s="76"/>
    </row>
    <row r="17" spans="1:6" ht="13.5" customHeight="1">
      <c r="A17" s="136" t="s">
        <v>168</v>
      </c>
      <c r="B17" s="127" t="s">
        <v>142</v>
      </c>
      <c r="C17" s="80">
        <v>1605</v>
      </c>
      <c r="D17" s="80">
        <v>526</v>
      </c>
    </row>
    <row r="18" spans="1:6" ht="13.5" customHeight="1">
      <c r="A18" s="136" t="s">
        <v>169</v>
      </c>
      <c r="B18" s="127" t="s">
        <v>143</v>
      </c>
      <c r="C18" s="80">
        <v>787</v>
      </c>
      <c r="D18" s="80">
        <v>760</v>
      </c>
    </row>
    <row r="19" spans="1:6" ht="13.5" customHeight="1">
      <c r="A19" s="136" t="s">
        <v>170</v>
      </c>
      <c r="B19" s="127" t="s">
        <v>144</v>
      </c>
      <c r="C19" s="80">
        <v>15009</v>
      </c>
      <c r="D19" s="80">
        <v>2912</v>
      </c>
    </row>
    <row r="20" spans="1:6" ht="13.5" customHeight="1">
      <c r="A20" s="136" t="s">
        <v>171</v>
      </c>
      <c r="B20" s="127" t="s">
        <v>145</v>
      </c>
      <c r="C20" s="80">
        <v>2977</v>
      </c>
      <c r="D20" s="80">
        <v>2943</v>
      </c>
    </row>
    <row r="21" spans="1:6" ht="13.5" customHeight="1">
      <c r="A21" s="136" t="s">
        <v>172</v>
      </c>
      <c r="B21" s="127" t="s">
        <v>146</v>
      </c>
      <c r="C21" s="80">
        <v>2285</v>
      </c>
      <c r="D21" s="80">
        <v>437</v>
      </c>
    </row>
    <row r="22" spans="1:6" ht="13.5" customHeight="1">
      <c r="A22" s="136" t="s">
        <v>173</v>
      </c>
      <c r="B22" s="127" t="s">
        <v>147</v>
      </c>
      <c r="C22" s="80">
        <v>873</v>
      </c>
      <c r="D22" s="80">
        <v>47</v>
      </c>
    </row>
    <row r="23" spans="1:6" ht="13.5" customHeight="1">
      <c r="A23" s="136" t="s">
        <v>174</v>
      </c>
      <c r="B23" s="127" t="s">
        <v>148</v>
      </c>
      <c r="C23" s="80">
        <v>1172</v>
      </c>
      <c r="D23" s="80">
        <v>1342</v>
      </c>
    </row>
    <row r="24" spans="1:6" ht="13.5" customHeight="1">
      <c r="A24" s="136" t="s">
        <v>175</v>
      </c>
      <c r="B24" s="127" t="s">
        <v>149</v>
      </c>
      <c r="C24" s="80">
        <v>2571</v>
      </c>
      <c r="D24" s="80">
        <v>6637</v>
      </c>
      <c r="F24" s="103"/>
    </row>
    <row r="25" spans="1:6" ht="13.5" customHeight="1">
      <c r="A25" s="136" t="s">
        <v>176</v>
      </c>
      <c r="B25" s="127" t="s">
        <v>150</v>
      </c>
      <c r="C25" s="80">
        <v>725</v>
      </c>
      <c r="D25" s="80">
        <v>64</v>
      </c>
    </row>
    <row r="26" spans="1:6" ht="13.5" customHeight="1">
      <c r="A26" s="136" t="s">
        <v>177</v>
      </c>
      <c r="B26" s="127" t="s">
        <v>151</v>
      </c>
      <c r="C26" s="80">
        <v>698</v>
      </c>
      <c r="D26" s="80">
        <v>63</v>
      </c>
    </row>
    <row r="27" spans="1:6" ht="13.5" customHeight="1">
      <c r="A27" s="136" t="s">
        <v>178</v>
      </c>
      <c r="B27" s="127" t="s">
        <v>7</v>
      </c>
      <c r="C27" s="80">
        <v>2844</v>
      </c>
      <c r="D27" s="80">
        <v>1044</v>
      </c>
    </row>
    <row r="28" spans="1:6" ht="13.5" customHeight="1">
      <c r="A28" s="78" t="s">
        <v>123</v>
      </c>
      <c r="B28" s="127" t="s">
        <v>152</v>
      </c>
      <c r="C28" s="80">
        <v>64183</v>
      </c>
      <c r="D28" s="80">
        <v>22133</v>
      </c>
    </row>
    <row r="29" spans="1:6" ht="13.5" customHeight="1">
      <c r="A29" s="78" t="s">
        <v>124</v>
      </c>
      <c r="B29" s="127" t="s">
        <v>153</v>
      </c>
      <c r="C29" s="80">
        <v>56945</v>
      </c>
      <c r="D29" s="80">
        <v>9817</v>
      </c>
    </row>
    <row r="30" spans="1:6" ht="13.5" customHeight="1">
      <c r="A30" s="78" t="s">
        <v>125</v>
      </c>
      <c r="B30" s="127" t="s">
        <v>154</v>
      </c>
      <c r="C30" s="80">
        <v>2783</v>
      </c>
      <c r="D30" s="80">
        <v>44</v>
      </c>
    </row>
    <row r="31" spans="1:6" ht="13.5" customHeight="1">
      <c r="A31" s="78" t="s">
        <v>126</v>
      </c>
      <c r="B31" s="127" t="s">
        <v>155</v>
      </c>
      <c r="C31" s="80">
        <v>59728</v>
      </c>
      <c r="D31" s="80">
        <v>9861</v>
      </c>
    </row>
    <row r="32" spans="1:6" ht="13.5" thickBot="1">
      <c r="B32" s="103"/>
      <c r="C32" s="103"/>
      <c r="D32" s="103"/>
    </row>
    <row r="33" spans="1:7" ht="36.75" customHeight="1" thickBot="1">
      <c r="B33" s="138" t="s">
        <v>122</v>
      </c>
      <c r="C33" s="153"/>
      <c r="D33" s="139"/>
    </row>
    <row r="34" spans="1:7" ht="29.25" customHeight="1" thickBot="1">
      <c r="B34" s="42" t="s">
        <v>117</v>
      </c>
      <c r="C34" s="47" t="s">
        <v>131</v>
      </c>
      <c r="D34" s="47" t="s">
        <v>130</v>
      </c>
    </row>
    <row r="35" spans="1:7" ht="13.5" customHeight="1">
      <c r="A35" s="137" t="s">
        <v>179</v>
      </c>
      <c r="B35" s="40" t="s">
        <v>107</v>
      </c>
      <c r="C35" s="80">
        <v>1168</v>
      </c>
      <c r="D35" s="80">
        <v>1042</v>
      </c>
    </row>
    <row r="37" spans="1:7">
      <c r="D37" s="39"/>
      <c r="E37" s="26"/>
      <c r="F37" s="26"/>
      <c r="G37" s="26"/>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2019-11-27T16:37:03Z</dcterms:modified>
</cp:coreProperties>
</file>