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l="1"/>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<sst xmlns="http://schemas.openxmlformats.org/spreadsheetml/2006/main" count="264" uniqueCount="182">
  <si>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</si>
  <si>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</si>
  <si>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</si>
  <si>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</si>
  <si>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</si>
  <si>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</si>
  <si>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</si>
  <si>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</si>
  <si>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</si>
  <si>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</si>
  <si>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</si>
  <si>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</si>
  <si>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</si>
  <si>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</si>
  <si>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</si>
  <si>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</si>
  <si>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</si>
  <si>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</si>
  <si>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</si>
  <si>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</si>
  <si>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</si>
  <si>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</si>
  <si>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</si>
  <si>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</si>
  <si>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</si>
  <si>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</si>
  <si>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</si>
  <si>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</si>
  <si>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</si>
  <si>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</si>
  <si>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</si>
  <si>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</si>
  <si>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</si>
  <si>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</si>
  <si>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</si>
  <si>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</si>
  <si>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</si>
  <si>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</si>
  <si>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</si>
  <si>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</si>
  <si>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</si>
  <si>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</si>
  <si>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</si>
  <si>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</si>
  <si>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</si>
  <si>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</si>
  <si>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</si>
  <si>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</si>
  <si>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</si>
  <si>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</si>
  <si>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</si>
  <si>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</si>
  <si>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</si>
  <si>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</si>
  <si>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</si>
  <si>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</si>
  <si>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</si>
  <si>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</si>
  <si>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</si>
  <si>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</si>
  <si>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</si>
  <si>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</si>
  <si>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</si>
  <si>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</si>
  <si>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</si>
  <si>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</si>
  <si>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</si>
  <si>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</si>
  <si>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</si>
  <si>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</si>
  <si>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</si>
  <si>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</si>
  <si>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</si>
  <si>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</si>
  <si>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</si>
  <si>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</si>
  <si>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</si>
  <si>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</si>
  <si>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</si>
  <si>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</si>
  <si>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</si>
  <si>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</si>
  <si>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</si>
  <si>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</si>
  <si>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</si>
  <si>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</si>
  <si>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</si>
  <si>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</si>
  <si>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</si>
  <si>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</si>
  <si>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</si>
  <si>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</si>
  <si>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</si>
  <si>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</si>
  <si>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</si>
  <si>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</si>
  <si>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</si>
  <si>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</si>
  <si>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</si>
  <si>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</si>
  <si>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</si>
  <si>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</si>
  <si>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</si>
  <si>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</si>
  <si>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</si>
  <si>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</si>
  <si>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</si>
  <si>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</si>
  <si>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</si>
  <si>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</si>
  <si>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</si>
  <si>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</si>
  <si>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</si>
  <si>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</si>
  <si>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</si>
  <si>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</si>
  <si>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</si>
  <si>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</si>
  <si>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</si>
  <si>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</si>
  <si>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</si>
  <si>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</si>
  <si>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</si>
  <si>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</si>
  <si>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</si>
  <si>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</si>
  <si>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</si>
  <si>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</si>
  <si>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</si>
  <si>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</si>
  <si>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</si>
  <si>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</si>
  <si>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</si>
  <si>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</si>
  <si>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</si>
  <si>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</si>
  <si>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</si>
  <si>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</si>
  <si>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</si>
  <si>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</si>
  <si>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</si>
  <si>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</si>
  <si>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</si>
  <si>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</si>
  <si>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</si>
  <si>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</si>
  <si>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</si>
  <si>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</si>
  <si>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</si>
  <si>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</si>
  <si>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</si>
  <si>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</si>
  <si>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</si>
  <si>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</si>
  <si>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</si>
  <si>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</si>
  <si>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</si>
  <si>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</si>
  <si>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</si>
  <si>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1</t>
  </si>
  <si>
    <t>2</t>
  </si>
  <si>
    <t>3</t>
  </si>
  <si>
    <t>4</t>
  </si>
  <si>
    <t>5</t>
  </si>
  <si>
    <t>6</t>
  </si>
  <si>
    <t>7</t>
  </si>
  <si>
    <t>8</t>
  </si>
  <si>
    <t>9</t>
  </si>
  <si>
    <t>10</t>
  </si>
  <si>
    <t>11</t>
  </si>
  <si>
    <t>12</t>
  </si>
  <si>
    <t>13</t>
  </si>
  <si>
    <t>14</t>
  </si>
  <si>
    <t>15</t>
  </si>
  <si>
    <t>16</t>
  </si>
  <si>
    <t>17</t>
  </si>
  <si>
    <t>18</t>
  </si>
  <si>
    <t>19</t>
  </si>
  <si>
    <t>20</t>
  </si>
  <si>
    <t>23</t>
  </si>
  <si>
    <t>10.      Plan vs. Performance For Grain Shuttle (Or Dedicated Grain Train) Round Trips, By Region, Updated to reflect the month of Nov</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</si>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</sst>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0" fontId="4" fillId="3" borderId="26">
      <alignment vertical="center"/>
    </xf>
    <xf numFmtId="0" fontId="5" fillId="0" borderId="0"/>
    <xf numFmtId="0" fontId="1" fillId="0" borderId="0"/>
    <xf numFmtId="0" fontId="18" fillId="0" borderId="0" applyNumberFormat="0" applyFill="0" applyBorder="0" applyAlignment="0" applyProtection="0"/>
  </cellStyleXfs>
  <cellXfs count="169">
    <xf numFmtId="0" fontId="0" fillId="0" borderId="0" xfId="0"/>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2" fontId="5" fillId="0" borderId="0" xfId="0" applyNumberFormat="1" applyFont="1" applyBorder="1"/>
    <xf numFmtId="3" fontId="5" fillId="0" borderId="0" xfId="0" applyNumberFormat="1" applyFont="1" applyBorder="1"/>
    <xf numFmtId="0" fontId="5" fillId="0" borderId="0" xfId="0" applyFont="1" applyBorder="1" applyAlignment="1">
      <alignment horizontal="right" vertical="center"/>
    </xf>
    <xf numFmtId="4" fontId="5" fillId="0" borderId="0" xfId="0" applyNumberFormat="1" applyFont="1" applyBorder="1"/>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2"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164" fontId="6" fillId="0" borderId="0" xfId="0" applyNumberFormat="1" applyFont="1" applyBorder="1" applyAlignment="1">
      <alignment horizontal="right" vertical="center"/>
    </xf>
    <xf numFmtId="0" fontId="12" fillId="0" borderId="28" xfId="0" applyFont="1" applyFill="1" applyBorder="1" applyAlignment="1">
      <alignment horizontal="center" vertical="center"/>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5" fillId="0" borderId="2" xfId="0" applyFont="1" applyFill="1" applyBorder="1"/>
    <xf numFmtId="164" fontId="5" fillId="0" borderId="1" xfId="0" applyNumberFormat="1" applyFont="1" applyFill="1" applyBorder="1" applyAlignment="1">
      <alignment horizontal="center" vertical="center" wrapText="1"/>
    </xf>
    <xf numFmtId="0" fontId="5" fillId="0" borderId="1" xfId="0" applyFont="1" applyFill="1" applyBorder="1"/>
    <xf numFmtId="0" fontId="0" fillId="0" borderId="1" xfId="0" applyFont="1" applyFill="1" applyBorder="1" applyAlignment="1">
      <alignment vertical="center" wrapText="1"/>
    </xf>
    <xf numFmtId="0" fontId="5" fillId="0" borderId="2" xfId="0" applyFont="1" applyFill="1" applyBorder="1" applyAlignment="1">
      <alignment horizontal="left" vertical="center"/>
    </xf>
    <xf numFmtId="164" fontId="5" fillId="0" borderId="2" xfId="0" applyNumberFormat="1" applyFont="1" applyFill="1" applyBorder="1" applyAlignment="1">
      <alignment horizontal="center" vertical="center"/>
    </xf>
    <xf numFmtId="0" fontId="5" fillId="0" borderId="0" xfId="0" applyFont="1" applyFill="1" applyBorder="1" applyAlignment="1">
      <alignment horizontal="left"/>
    </xf>
    <xf numFmtId="0" fontId="5" fillId="0" borderId="2" xfId="0" applyFont="1" applyFill="1" applyBorder="1" applyAlignment="1">
      <alignment vertical="center" wrapText="1"/>
    </xf>
    <xf numFmtId="164" fontId="5" fillId="0" borderId="14"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Border="1" applyAlignment="1">
      <alignment horizontal="right" vertical="center"/>
    </xf>
    <xf numFmtId="0" fontId="7" fillId="0" borderId="0" xfId="0" applyFont="1" applyFill="1" applyBorder="1" applyAlignment="1"/>
    <xf numFmtId="0" fontId="5" fillId="0" borderId="0" xfId="0" applyFont="1" applyFill="1"/>
    <xf numFmtId="164" fontId="6" fillId="0" borderId="0" xfId="0" applyNumberFormat="1" applyFont="1" applyFill="1" applyBorder="1" applyAlignment="1">
      <alignment horizontal="center" vertical="center"/>
    </xf>
    <xf numFmtId="0" fontId="6" fillId="0" borderId="0" xfId="0" applyFont="1" applyFill="1" applyBorder="1" applyAlignment="1">
      <alignment horizontal="right"/>
    </xf>
    <xf numFmtId="164" fontId="6" fillId="0" borderId="0" xfId="0" applyNumberFormat="1" applyFont="1" applyFill="1" applyBorder="1" applyAlignment="1">
      <alignment horizontal="left" vertical="center"/>
    </xf>
    <xf numFmtId="3" fontId="5" fillId="0" borderId="0" xfId="0" applyNumberFormat="1" applyFont="1" applyFill="1" applyBorder="1" applyAlignment="1">
      <alignment horizontal="right"/>
    </xf>
    <xf numFmtId="0" fontId="5" fillId="0" borderId="0" xfId="0" applyFont="1" applyFill="1" applyBorder="1" applyAlignment="1">
      <alignment horizontal="right"/>
    </xf>
    <xf numFmtId="3" fontId="5" fillId="0" borderId="0" xfId="0" applyNumberFormat="1" applyFont="1" applyFill="1" applyBorder="1"/>
    <xf numFmtId="0" fontId="7" fillId="0" borderId="0" xfId="0" applyFont="1" applyFill="1" applyBorder="1" applyAlignment="1">
      <alignment horizontal="right" vertical="center"/>
    </xf>
    <xf numFmtId="0" fontId="6" fillId="0" borderId="0" xfId="0" applyFont="1" applyFill="1" applyBorder="1" applyAlignment="1"/>
    <xf numFmtId="4" fontId="5" fillId="0" borderId="0" xfId="0" applyNumberFormat="1" applyFont="1" applyFill="1" applyBorder="1"/>
    <xf numFmtId="0" fontId="5" fillId="0" borderId="2" xfId="0" applyFont="1" applyFill="1" applyBorder="1" applyAlignment="1">
      <alignment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5" fillId="0" borderId="1" xfId="0" applyFont="1" applyFill="1" applyBorder="1" applyAlignment="1">
      <alignment wrapText="1"/>
    </xf>
    <xf numFmtId="0" fontId="5" fillId="0" borderId="0" xfId="0" applyFont="1" applyFill="1" applyBorder="1" applyAlignment="1">
      <alignment wrapText="1"/>
    </xf>
    <xf numFmtId="164" fontId="5" fillId="0" borderId="0" xfId="0" applyNumberFormat="1" applyFont="1" applyFill="1" applyBorder="1" applyAlignment="1">
      <alignment horizontal="right" vertical="center" wrapText="1"/>
    </xf>
    <xf numFmtId="2" fontId="5" fillId="0" borderId="0" xfId="0" applyNumberFormat="1" applyFont="1" applyFill="1" applyBorder="1"/>
    <xf numFmtId="2" fontId="5" fillId="0" borderId="0" xfId="0" applyNumberFormat="1" applyFont="1" applyFill="1" applyBorder="1" applyAlignment="1"/>
    <xf numFmtId="0" fontId="5" fillId="0" borderId="0" xfId="0" applyFont="1" applyFill="1" applyBorder="1" applyAlignment="1"/>
    <xf numFmtId="3" fontId="5" fillId="0" borderId="0" xfId="0" applyNumberFormat="1" applyFont="1" applyFill="1" applyBorder="1" applyAlignment="1"/>
    <xf numFmtId="0" fontId="13" fillId="0" borderId="22" xfId="0" applyFont="1" applyFill="1" applyBorder="1" applyAlignment="1">
      <alignment horizontal="right" vertical="center" wrapText="1"/>
    </xf>
    <xf numFmtId="164" fontId="6" fillId="0" borderId="0" xfId="0" applyNumberFormat="1" applyFont="1" applyFill="1" applyBorder="1" applyAlignment="1">
      <alignment horizontal="righ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5" fillId="0" borderId="35" xfId="0" applyNumberFormat="1" applyFont="1" applyFill="1" applyBorder="1" applyAlignment="1">
      <alignment horizontal="left" vertical="top"/>
    </xf>
    <xf numFmtId="49" fontId="5" fillId="0" borderId="2" xfId="0" applyNumberFormat="1" applyFont="1" applyFill="1" applyBorder="1" applyAlignment="1">
      <alignment vertical="top"/>
    </xf>
    <xf numFmtId="165" fontId="5" fillId="0" borderId="30" xfId="0" applyNumberFormat="1" applyFont="1" applyFill="1" applyBorder="1" applyAlignment="1">
      <alignment horizontal="center" vertical="center"/>
    </xf>
    <xf numFmtId="49" fontId="5" fillId="0" borderId="1" xfId="0" applyNumberFormat="1" applyFont="1" applyFill="1" applyBorder="1" applyAlignment="1">
      <alignment vertical="top"/>
    </xf>
    <xf numFmtId="0" fontId="7" fillId="0" borderId="29" xfId="0" applyFont="1" applyFill="1" applyBorder="1" applyAlignment="1">
      <alignment horizontal="center" vertical="center" wrapText="1"/>
    </xf>
    <xf numFmtId="14" fontId="7" fillId="0" borderId="21" xfId="0" applyNumberFormat="1" applyFont="1" applyBorder="1" applyAlignment="1">
      <alignment horizontal="left" vertical="top"/>
    </xf>
    <xf numFmtId="3" fontId="5" fillId="0" borderId="2" xfId="0" applyNumberFormat="1" applyFont="1" applyFill="1" applyBorder="1" applyAlignment="1">
      <alignment horizontal="center" vertical="center"/>
    </xf>
    <xf numFmtId="3" fontId="5" fillId="0" borderId="1" xfId="0" applyNumberFormat="1" applyFont="1" applyFill="1" applyBorder="1" applyAlignment="1">
      <alignment horizontal="right" vertical="center" indent="13"/>
    </xf>
    <xf numFmtId="38" fontId="2"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6" xfId="0" applyFont="1" applyBorder="1" applyAlignment="1">
      <alignment horizontal="center" vertical="center" wrapText="1"/>
    </xf>
    <xf numFmtId="3" fontId="5" fillId="0" borderId="27"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4" xfId="0" applyFont="1" applyFill="1" applyBorder="1" applyAlignment="1">
      <alignment wrapText="1"/>
    </xf>
    <xf numFmtId="164" fontId="6" fillId="0" borderId="0" xfId="0" applyNumberFormat="1" applyFont="1" applyBorder="1" applyAlignment="1">
      <alignment horizontal="left" vertical="top" wrapText="1"/>
    </xf>
    <xf numFmtId="0" fontId="7" fillId="0" borderId="4" xfId="0" applyFont="1" applyFill="1" applyBorder="1" applyAlignment="1">
      <alignment horizontal="left" vertical="center" wrapText="1"/>
    </xf>
  </cellXfs>
  <cellStyles count="6">
    <cellStyle name="Normal" xfId="0" builtinId="0" customBuiltin="1"/>
    <cellStyle name="Normal 2" xfId="3"/>
    <cellStyle name="Normal 3" xfId="4"/>
    <cellStyle name="Normal 4" xfId="1"/>
    <cellStyle name="OBI_ColHeader" xfId="2"/>
    <cellStyle name="Title" xfId="5"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158</v>
      </c>
      <c r="C3" s="147" t="s">
        <v>59</v>
      </c>
      <c r="D3" s="12" t="s">
        <v>51</v>
      </c>
      <c r="E3" s="13">
        <v>43806</v>
      </c>
    </row>
    <row r="4" spans="1:6" ht="13.5" thickBot="1">
      <c r="A4" s="143"/>
      <c r="B4" s="148"/>
      <c r="C4" s="148"/>
      <c r="D4" s="14" t="s">
        <v>60</v>
      </c>
      <c r="E4" s="15">
        <f>E3+6</f>
        <v>43812</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5" t="s">
        <v>57</v>
      </c>
      <c r="B8" s="96">
        <v>27</v>
      </c>
      <c r="C8" s="10"/>
      <c r="D8" s="10"/>
    </row>
    <row r="9" spans="1:6" ht="21" customHeight="1" thickBot="1">
      <c r="A9" s="97"/>
      <c r="B9" s="97"/>
      <c r="C9" s="10"/>
      <c r="D9" s="10"/>
    </row>
    <row r="10" spans="1:6" ht="41.25" customHeight="1" thickBot="1">
      <c r="A10" s="138" t="s">
        <v>64</v>
      </c>
      <c r="B10" s="139"/>
      <c r="C10" s="16"/>
      <c r="D10" s="17"/>
      <c r="E10" s="6"/>
      <c r="F10" s="17"/>
    </row>
    <row r="11" spans="1:6" ht="15.75" customHeight="1">
      <c r="A11" s="98" t="s">
        <v>0</v>
      </c>
      <c r="B11" s="99">
        <v>33</v>
      </c>
      <c r="C11" s="58" t="s">
        <v>87</v>
      </c>
      <c r="D11" s="1" t="s">
        <v>95</v>
      </c>
      <c r="E11" s="6"/>
      <c r="F11" s="8"/>
    </row>
    <row r="12" spans="1:6">
      <c r="A12" s="100" t="s">
        <v>5</v>
      </c>
      <c r="B12" s="92">
        <v>26</v>
      </c>
      <c r="C12" s="7"/>
      <c r="D12" s="1" t="s">
        <v>96</v>
      </c>
      <c r="E12" s="6"/>
      <c r="F12" s="8"/>
    </row>
    <row r="13" spans="1:6">
      <c r="A13" s="100" t="s">
        <v>4</v>
      </c>
      <c r="B13" s="92">
        <v>28.9</v>
      </c>
      <c r="C13" s="7"/>
      <c r="D13" s="1" t="s">
        <v>97</v>
      </c>
      <c r="E13" s="6"/>
      <c r="F13" s="8"/>
    </row>
    <row r="14" spans="1:6">
      <c r="A14" s="100" t="s">
        <v>3</v>
      </c>
      <c r="B14" s="92">
        <v>27.4</v>
      </c>
      <c r="C14" s="7"/>
      <c r="D14" s="1" t="s">
        <v>98</v>
      </c>
      <c r="E14" s="6"/>
      <c r="F14" s="8"/>
    </row>
    <row r="15" spans="1:6">
      <c r="A15" s="94" t="s">
        <v>2</v>
      </c>
      <c r="B15" s="92">
        <v>23.3</v>
      </c>
      <c r="C15" s="7"/>
      <c r="D15" s="7"/>
      <c r="E15" s="6"/>
      <c r="F15" s="8"/>
    </row>
    <row r="16" spans="1:6">
      <c r="A16" s="100" t="s">
        <v>1</v>
      </c>
      <c r="B16" s="92">
        <v>21</v>
      </c>
      <c r="C16" s="7"/>
      <c r="D16" s="7"/>
      <c r="E16" s="6"/>
      <c r="F16" s="8"/>
    </row>
    <row r="17" spans="1:6">
      <c r="A17" s="100" t="s">
        <v>6</v>
      </c>
      <c r="B17" s="92">
        <v>23.9</v>
      </c>
      <c r="C17" s="7"/>
      <c r="D17" s="7"/>
      <c r="E17" s="6"/>
      <c r="F17" s="8"/>
    </row>
    <row r="18" spans="1:6" ht="13.5" thickBot="1">
      <c r="A18" s="26"/>
      <c r="B18" s="101"/>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5" t="s">
        <v>57</v>
      </c>
      <c r="B21" s="96">
        <v>22.2</v>
      </c>
      <c r="C21" s="10"/>
      <c r="D21" s="10"/>
    </row>
    <row r="22" spans="1:6" ht="21" customHeight="1" thickBot="1">
      <c r="A22" s="97"/>
      <c r="B22" s="97"/>
      <c r="C22" s="10"/>
      <c r="D22" s="10"/>
    </row>
    <row r="23" spans="1:6" ht="49.5" customHeight="1" thickBot="1">
      <c r="A23" s="138" t="s">
        <v>65</v>
      </c>
      <c r="B23" s="139"/>
      <c r="C23" s="22"/>
      <c r="D23" s="23"/>
    </row>
    <row r="24" spans="1:6">
      <c r="A24" s="64" t="s">
        <v>72</v>
      </c>
      <c r="B24" s="92">
        <v>21.1</v>
      </c>
      <c r="C24" s="58" t="s">
        <v>87</v>
      </c>
      <c r="D24" s="1" t="s">
        <v>99</v>
      </c>
    </row>
    <row r="25" spans="1:6">
      <c r="A25" s="65" t="s">
        <v>73</v>
      </c>
      <c r="B25" s="92">
        <v>22.6</v>
      </c>
      <c r="C25" s="19"/>
      <c r="D25" s="1" t="s">
        <v>100</v>
      </c>
    </row>
    <row r="26" spans="1:6">
      <c r="A26" s="65" t="s">
        <v>74</v>
      </c>
      <c r="B26" s="92">
        <v>23.6</v>
      </c>
      <c r="C26" s="18"/>
      <c r="D26" s="1" t="s">
        <v>101</v>
      </c>
    </row>
    <row r="27" spans="1:6">
      <c r="A27" s="65" t="s">
        <v>75</v>
      </c>
      <c r="B27" s="92">
        <v>21.9</v>
      </c>
      <c r="D27" s="1" t="s">
        <v>102</v>
      </c>
    </row>
    <row r="28" spans="1:6">
      <c r="A28" s="65" t="s">
        <v>76</v>
      </c>
      <c r="B28" s="92">
        <v>21.7</v>
      </c>
      <c r="C28" s="10"/>
      <c r="D28" s="1" t="s">
        <v>103</v>
      </c>
    </row>
    <row r="29" spans="1:6">
      <c r="A29" s="65" t="s">
        <v>77</v>
      </c>
      <c r="B29" s="92">
        <v>21.6</v>
      </c>
      <c r="C29" s="10"/>
      <c r="D29" s="1" t="s">
        <v>104</v>
      </c>
    </row>
    <row r="30" spans="1:6">
      <c r="A30" s="65" t="s">
        <v>78</v>
      </c>
      <c r="B30" s="92">
        <v>22.1</v>
      </c>
      <c r="C30" s="10"/>
      <c r="D30" s="1" t="s">
        <v>105</v>
      </c>
    </row>
    <row r="31" spans="1:6">
      <c r="A31" s="65" t="s">
        <v>79</v>
      </c>
      <c r="B31" s="92">
        <v>20.8</v>
      </c>
      <c r="C31" s="10"/>
      <c r="D31" s="10"/>
    </row>
    <row r="32" spans="1:6">
      <c r="A32" s="65" t="s">
        <v>80</v>
      </c>
      <c r="B32" s="92">
        <v>24.6</v>
      </c>
      <c r="C32" s="10"/>
      <c r="D32" s="10"/>
    </row>
    <row r="33" spans="1:4">
      <c r="A33" s="65" t="s">
        <v>81</v>
      </c>
      <c r="B33" s="92">
        <v>26.1</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43806</v>
      </c>
      <c r="F3" s="4"/>
    </row>
    <row r="4" spans="1:7" ht="15.75" customHeight="1" thickBot="1">
      <c r="A4" s="143"/>
      <c r="B4" s="155"/>
      <c r="C4" s="155"/>
      <c r="D4" s="31" t="s">
        <v>60</v>
      </c>
      <c r="E4" s="32">
        <f>'Service Metrics (items 1-2)'!E4</f>
        <v>43812</v>
      </c>
    </row>
    <row r="5" spans="1:7" ht="28.5" customHeight="1" thickBot="1">
      <c r="A5" s="138" t="s">
        <v>68</v>
      </c>
      <c r="B5" s="139"/>
      <c r="C5" s="102"/>
      <c r="D5" s="103"/>
      <c r="E5" s="103"/>
      <c r="F5" s="103"/>
    </row>
    <row r="6" spans="1:7" ht="12.75" customHeight="1">
      <c r="A6" s="91" t="s">
        <v>8</v>
      </c>
      <c r="B6" s="89">
        <v>21782</v>
      </c>
      <c r="C6" s="103"/>
      <c r="D6" s="104" t="s">
        <v>87</v>
      </c>
      <c r="E6" s="103"/>
      <c r="F6" s="103"/>
    </row>
    <row r="7" spans="1:7" ht="12.75" customHeight="1">
      <c r="A7" s="93" t="s">
        <v>9</v>
      </c>
      <c r="B7" s="90">
        <v>108146</v>
      </c>
      <c r="C7" s="105"/>
      <c r="D7" s="106"/>
      <c r="E7" s="103"/>
      <c r="F7" s="103"/>
    </row>
    <row r="8" spans="1:7" ht="12.75" customHeight="1">
      <c r="A8" s="93" t="s">
        <v>10</v>
      </c>
      <c r="B8" s="90">
        <v>11258</v>
      </c>
      <c r="C8" s="107"/>
      <c r="D8" s="106"/>
      <c r="E8" s="103"/>
      <c r="F8" s="103"/>
    </row>
    <row r="9" spans="1:7" ht="12.75" customHeight="1">
      <c r="A9" s="93" t="s">
        <v>0</v>
      </c>
      <c r="B9" s="90">
        <v>15298</v>
      </c>
      <c r="C9" s="107"/>
      <c r="D9" s="103"/>
      <c r="E9" s="103"/>
      <c r="F9" s="103"/>
      <c r="G9" s="33"/>
    </row>
    <row r="10" spans="1:7" ht="12.75" customHeight="1">
      <c r="A10" s="93" t="s">
        <v>11</v>
      </c>
      <c r="B10" s="90">
        <v>11728</v>
      </c>
      <c r="C10" s="107"/>
      <c r="D10" s="103"/>
      <c r="E10" s="103"/>
      <c r="F10" s="103"/>
      <c r="G10" s="34"/>
    </row>
    <row r="11" spans="1:7" ht="12.75" customHeight="1">
      <c r="A11" s="93" t="s">
        <v>19</v>
      </c>
      <c r="B11" s="90">
        <v>33473</v>
      </c>
      <c r="C11" s="107"/>
      <c r="D11" s="103"/>
      <c r="E11" s="103"/>
      <c r="F11" s="103"/>
    </row>
    <row r="12" spans="1:7" ht="12.75" customHeight="1">
      <c r="A12" s="93" t="s">
        <v>12</v>
      </c>
      <c r="B12" s="90">
        <v>74204</v>
      </c>
      <c r="C12" s="107"/>
      <c r="D12" s="103"/>
      <c r="E12" s="103"/>
      <c r="F12" s="103"/>
    </row>
    <row r="13" spans="1:7" ht="12.75" customHeight="1">
      <c r="A13" s="93" t="s">
        <v>13</v>
      </c>
      <c r="B13" s="90">
        <v>13255</v>
      </c>
      <c r="C13" s="107"/>
      <c r="D13" s="103"/>
      <c r="E13" s="103"/>
      <c r="F13" s="103"/>
    </row>
    <row r="14" spans="1:7" ht="12.75" customHeight="1">
      <c r="A14" s="93" t="s">
        <v>14</v>
      </c>
      <c r="B14" s="90">
        <f>SUM(B6:B13)</f>
        <v>289144</v>
      </c>
      <c r="C14" s="107"/>
      <c r="D14" s="103"/>
      <c r="E14" s="103"/>
      <c r="F14" s="103"/>
    </row>
    <row r="15" spans="1:7" ht="13.5" thickBot="1">
      <c r="A15" s="26"/>
      <c r="B15" s="101"/>
      <c r="C15" s="108"/>
      <c r="D15" s="26"/>
      <c r="E15" s="26"/>
      <c r="F15" s="109"/>
      <c r="G15" s="26"/>
    </row>
    <row r="16" spans="1:7" ht="26.25" customHeight="1" thickBot="1">
      <c r="A16" s="138" t="s">
        <v>58</v>
      </c>
      <c r="B16" s="139"/>
      <c r="C16" s="110"/>
      <c r="D16" s="54"/>
      <c r="E16" s="103"/>
      <c r="F16" s="103"/>
    </row>
    <row r="17" spans="1:8">
      <c r="A17" s="91" t="s">
        <v>15</v>
      </c>
      <c r="B17" s="92">
        <v>14.4</v>
      </c>
      <c r="C17" s="103"/>
      <c r="D17" s="104" t="s">
        <v>87</v>
      </c>
      <c r="E17" s="103"/>
      <c r="F17" s="103"/>
    </row>
    <row r="18" spans="1:8">
      <c r="A18" s="93" t="s">
        <v>16</v>
      </c>
      <c r="B18" s="92">
        <v>5.7</v>
      </c>
      <c r="C18" s="111"/>
      <c r="D18" s="106"/>
      <c r="E18" s="103"/>
      <c r="F18" s="103"/>
    </row>
    <row r="19" spans="1:8">
      <c r="A19" s="93" t="s">
        <v>17</v>
      </c>
      <c r="B19" s="92">
        <v>14.2</v>
      </c>
      <c r="C19" s="111"/>
      <c r="D19" s="106"/>
      <c r="E19" s="103"/>
      <c r="F19" s="103"/>
    </row>
    <row r="20" spans="1:8">
      <c r="A20" s="93" t="s">
        <v>22</v>
      </c>
      <c r="B20" s="92">
        <v>9.5</v>
      </c>
      <c r="C20" s="112"/>
      <c r="D20" s="106"/>
      <c r="E20" s="103"/>
      <c r="F20" s="103"/>
    </row>
    <row r="21" spans="1:8">
      <c r="A21" s="93" t="s">
        <v>18</v>
      </c>
      <c r="B21" s="92">
        <v>11.6</v>
      </c>
      <c r="C21" s="112"/>
      <c r="D21" s="112"/>
      <c r="E21" s="103"/>
      <c r="F21" s="103"/>
    </row>
    <row r="22" spans="1:8">
      <c r="A22" s="93" t="s">
        <v>52</v>
      </c>
      <c r="B22" s="92">
        <v>10.1</v>
      </c>
      <c r="C22" s="112"/>
      <c r="D22" s="112"/>
      <c r="E22" s="103"/>
      <c r="F22" s="103"/>
    </row>
    <row r="23" spans="1:8" ht="13.5" thickBot="1">
      <c r="A23" s="26"/>
      <c r="B23" s="101"/>
      <c r="C23" s="26"/>
      <c r="D23" s="26"/>
      <c r="E23" s="26"/>
      <c r="F23" s="109"/>
      <c r="G23" s="26"/>
    </row>
    <row r="24" spans="1:8" ht="26.25" customHeight="1" thickBot="1">
      <c r="A24" s="138" t="s">
        <v>119</v>
      </c>
      <c r="B24" s="154"/>
      <c r="C24" s="154"/>
      <c r="D24" s="154"/>
      <c r="E24" s="154"/>
      <c r="F24" s="139"/>
      <c r="G24" s="60"/>
      <c r="H24" s="22"/>
    </row>
    <row r="25" spans="1:8" ht="13.5" thickBot="1">
      <c r="A25" s="151" t="s">
        <v>53</v>
      </c>
      <c r="B25" s="138" t="s">
        <v>66</v>
      </c>
      <c r="C25" s="154"/>
      <c r="D25" s="154"/>
      <c r="E25" s="154"/>
      <c r="F25" s="139"/>
      <c r="G25" s="60"/>
      <c r="H25" s="22"/>
    </row>
    <row r="26" spans="1:8" ht="13.5" thickBot="1">
      <c r="A26" s="152"/>
      <c r="B26" s="151" t="s">
        <v>21</v>
      </c>
      <c r="C26" s="151" t="s">
        <v>109</v>
      </c>
      <c r="D26" s="154" t="s">
        <v>13</v>
      </c>
      <c r="E26" s="139"/>
      <c r="F26" s="159" t="s">
        <v>14</v>
      </c>
    </row>
    <row r="27" spans="1:8" ht="13.5" thickBot="1">
      <c r="A27" s="153"/>
      <c r="B27" s="153"/>
      <c r="C27" s="153"/>
      <c r="D27" s="35" t="s">
        <v>70</v>
      </c>
      <c r="E27" s="35" t="s">
        <v>71</v>
      </c>
      <c r="F27" s="160"/>
    </row>
    <row r="28" spans="1:8">
      <c r="A28" s="113" t="s">
        <v>0</v>
      </c>
      <c r="B28" s="114">
        <v>0</v>
      </c>
      <c r="C28" s="114">
        <v>0</v>
      </c>
      <c r="D28" s="114">
        <v>3</v>
      </c>
      <c r="E28" s="156" t="s">
        <v>94</v>
      </c>
      <c r="F28" s="115">
        <f>SUM(B28:D28)</f>
        <v>3</v>
      </c>
    </row>
    <row r="29" spans="1:8">
      <c r="A29" s="116" t="s">
        <v>5</v>
      </c>
      <c r="B29" s="114">
        <v>0</v>
      </c>
      <c r="C29" s="114">
        <v>0</v>
      </c>
      <c r="D29" s="114">
        <v>2</v>
      </c>
      <c r="E29" s="157"/>
      <c r="F29" s="133">
        <f t="shared" ref="F29:F35" si="0">SUM(B29:D29)</f>
        <v>2</v>
      </c>
    </row>
    <row r="30" spans="1:8">
      <c r="A30" s="116" t="s">
        <v>4</v>
      </c>
      <c r="B30" s="114">
        <v>1</v>
      </c>
      <c r="C30" s="114">
        <v>1</v>
      </c>
      <c r="D30" s="114">
        <v>2</v>
      </c>
      <c r="E30" s="157"/>
      <c r="F30" s="133">
        <f t="shared" si="0"/>
        <v>4</v>
      </c>
    </row>
    <row r="31" spans="1:8">
      <c r="A31" s="116" t="s">
        <v>3</v>
      </c>
      <c r="B31" s="114">
        <v>0</v>
      </c>
      <c r="C31" s="114">
        <v>0</v>
      </c>
      <c r="D31" s="114">
        <v>0</v>
      </c>
      <c r="E31" s="157"/>
      <c r="F31" s="133">
        <f t="shared" si="0"/>
        <v>0</v>
      </c>
    </row>
    <row r="32" spans="1:8">
      <c r="A32" s="116" t="s">
        <v>2</v>
      </c>
      <c r="B32" s="114">
        <v>0</v>
      </c>
      <c r="C32" s="114">
        <v>1</v>
      </c>
      <c r="D32" s="114">
        <v>1</v>
      </c>
      <c r="E32" s="157"/>
      <c r="F32" s="133">
        <f t="shared" si="0"/>
        <v>2</v>
      </c>
    </row>
    <row r="33" spans="1:7">
      <c r="A33" s="116" t="s">
        <v>1</v>
      </c>
      <c r="B33" s="114">
        <v>0</v>
      </c>
      <c r="C33" s="114">
        <v>0</v>
      </c>
      <c r="D33" s="114">
        <v>1</v>
      </c>
      <c r="E33" s="157"/>
      <c r="F33" s="133">
        <f t="shared" si="0"/>
        <v>1</v>
      </c>
    </row>
    <row r="34" spans="1:7">
      <c r="A34" s="116" t="s">
        <v>20</v>
      </c>
      <c r="B34" s="114">
        <v>1</v>
      </c>
      <c r="C34" s="114">
        <v>0</v>
      </c>
      <c r="D34" s="114">
        <v>2</v>
      </c>
      <c r="E34" s="157"/>
      <c r="F34" s="133">
        <f t="shared" si="0"/>
        <v>3</v>
      </c>
    </row>
    <row r="35" spans="1:7">
      <c r="A35" s="116" t="s">
        <v>6</v>
      </c>
      <c r="B35" s="114">
        <v>1</v>
      </c>
      <c r="C35" s="114">
        <v>1</v>
      </c>
      <c r="D35" s="114">
        <v>7</v>
      </c>
      <c r="E35" s="157"/>
      <c r="F35" s="133">
        <f t="shared" si="0"/>
        <v>9</v>
      </c>
    </row>
    <row r="36" spans="1:7">
      <c r="A36" s="116" t="s">
        <v>14</v>
      </c>
      <c r="B36" s="114">
        <f>SUM(B28:B35)</f>
        <v>3</v>
      </c>
      <c r="C36" s="114">
        <f t="shared" ref="C36:F36" si="1">SUM(C28:C35)</f>
        <v>3</v>
      </c>
      <c r="D36" s="114">
        <f t="shared" si="1"/>
        <v>18</v>
      </c>
      <c r="E36" s="158"/>
      <c r="F36" s="114">
        <f t="shared" si="1"/>
        <v>24</v>
      </c>
    </row>
    <row r="37" spans="1:7">
      <c r="A37" s="117"/>
      <c r="B37" s="118"/>
      <c r="C37" s="119"/>
      <c r="D37" s="119"/>
      <c r="E37" s="26"/>
      <c r="F37" s="109"/>
      <c r="G37" s="26"/>
    </row>
    <row r="38" spans="1:7">
      <c r="A38" s="106" t="s">
        <v>87</v>
      </c>
      <c r="B38" s="106" t="s">
        <v>120</v>
      </c>
      <c r="C38" s="120"/>
      <c r="D38" s="120"/>
      <c r="E38" s="121"/>
      <c r="F38" s="122"/>
      <c r="G38" s="26"/>
    </row>
    <row r="39" spans="1:7" ht="13.5" thickBot="1">
      <c r="A39" s="26"/>
      <c r="B39" s="101"/>
      <c r="C39" s="26"/>
      <c r="D39" s="26"/>
      <c r="E39" s="26"/>
      <c r="F39" s="109"/>
      <c r="G39" s="26"/>
    </row>
    <row r="40" spans="1:7" ht="26.25" customHeight="1" thickBot="1">
      <c r="A40" s="138" t="s">
        <v>121</v>
      </c>
      <c r="B40" s="154"/>
      <c r="C40" s="139"/>
      <c r="D40" s="123" t="s">
        <v>87</v>
      </c>
      <c r="E40" s="124"/>
      <c r="F40" s="103"/>
    </row>
    <row r="41" spans="1:7" ht="33.75" customHeight="1" thickBot="1">
      <c r="A41" s="27"/>
      <c r="B41" s="149" t="s">
        <v>108</v>
      </c>
      <c r="C41" s="150"/>
      <c r="D41" s="60"/>
      <c r="E41" s="22"/>
    </row>
    <row r="42" spans="1:7" ht="13.5" thickBot="1">
      <c r="A42" s="28"/>
      <c r="B42" s="37" t="s">
        <v>54</v>
      </c>
      <c r="C42" s="38" t="s">
        <v>55</v>
      </c>
      <c r="D42" s="61"/>
      <c r="E42" s="21"/>
    </row>
    <row r="43" spans="1:7">
      <c r="A43" s="24" t="s">
        <v>0</v>
      </c>
      <c r="B43" s="81">
        <v>58</v>
      </c>
      <c r="C43" s="81">
        <v>2</v>
      </c>
      <c r="D43" s="62"/>
      <c r="E43" s="63"/>
    </row>
    <row r="44" spans="1:7">
      <c r="A44" s="25" t="s">
        <v>15</v>
      </c>
      <c r="B44" s="81">
        <v>46</v>
      </c>
      <c r="C44" s="81">
        <v>39</v>
      </c>
      <c r="D44" s="62"/>
      <c r="E44" s="63"/>
    </row>
    <row r="45" spans="1:7">
      <c r="A45" s="25" t="s">
        <v>16</v>
      </c>
      <c r="B45" s="81">
        <v>19</v>
      </c>
      <c r="C45" s="81">
        <v>59</v>
      </c>
      <c r="D45" s="62"/>
      <c r="E45" s="63"/>
    </row>
    <row r="46" spans="1:7">
      <c r="A46" s="25" t="s">
        <v>22</v>
      </c>
      <c r="B46" s="81">
        <v>19</v>
      </c>
      <c r="C46" s="81">
        <v>11</v>
      </c>
      <c r="D46" s="62"/>
      <c r="E46" s="63"/>
    </row>
    <row r="47" spans="1:7">
      <c r="A47" s="25" t="s">
        <v>18</v>
      </c>
      <c r="B47" s="81">
        <v>26</v>
      </c>
      <c r="C47" s="81">
        <v>35</v>
      </c>
      <c r="D47" s="62"/>
      <c r="E47" s="63"/>
    </row>
    <row r="48" spans="1:7">
      <c r="A48" s="25" t="s">
        <v>17</v>
      </c>
      <c r="B48" s="81">
        <v>70</v>
      </c>
      <c r="C48" s="81">
        <v>62</v>
      </c>
      <c r="D48" s="62"/>
      <c r="E48" s="63"/>
    </row>
    <row r="49" spans="1:5">
      <c r="A49" s="25" t="s">
        <v>107</v>
      </c>
      <c r="B49" s="81">
        <v>29</v>
      </c>
      <c r="C49" s="81">
        <v>22</v>
      </c>
      <c r="D49" s="62"/>
      <c r="E49" s="63"/>
    </row>
    <row r="50" spans="1:5">
      <c r="A50" s="25" t="s">
        <v>7</v>
      </c>
      <c r="B50" s="81">
        <v>1054</v>
      </c>
      <c r="C50" s="81">
        <v>1008</v>
      </c>
      <c r="D50" s="62"/>
      <c r="E50" s="63"/>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43806</v>
      </c>
    </row>
    <row r="4" spans="1:6" ht="13.5" thickBot="1">
      <c r="A4" s="143"/>
      <c r="B4" s="155"/>
      <c r="C4" s="148"/>
      <c r="D4" s="31" t="s">
        <v>60</v>
      </c>
      <c r="E4" s="32">
        <f>'Service Metrics (items 1-2)'!E4</f>
        <v>43812</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44</v>
      </c>
      <c r="C9" s="2">
        <v>0</v>
      </c>
      <c r="D9" s="2">
        <v>44</v>
      </c>
    </row>
    <row r="10" spans="1:6">
      <c r="A10" s="49" t="s">
        <v>26</v>
      </c>
      <c r="B10" s="134">
        <v>3</v>
      </c>
      <c r="C10" s="134">
        <v>0</v>
      </c>
      <c r="D10" s="134">
        <v>3</v>
      </c>
    </row>
    <row r="11" spans="1:6">
      <c r="A11" s="48" t="s">
        <v>24</v>
      </c>
      <c r="B11" s="2">
        <v>87</v>
      </c>
      <c r="C11" s="2">
        <v>0</v>
      </c>
      <c r="D11" s="2">
        <v>87</v>
      </c>
    </row>
    <row r="12" spans="1:6">
      <c r="A12" s="49" t="s">
        <v>25</v>
      </c>
      <c r="B12" s="134">
        <v>216</v>
      </c>
      <c r="C12" s="134">
        <v>97</v>
      </c>
      <c r="D12" s="134">
        <v>119</v>
      </c>
    </row>
    <row r="13" spans="1:6">
      <c r="A13" s="48" t="s">
        <v>27</v>
      </c>
      <c r="B13" s="2">
        <v>1103</v>
      </c>
      <c r="C13" s="2">
        <v>634</v>
      </c>
      <c r="D13" s="2">
        <v>469</v>
      </c>
    </row>
    <row r="14" spans="1:6">
      <c r="A14" s="49" t="s">
        <v>28</v>
      </c>
      <c r="B14" s="134">
        <v>397</v>
      </c>
      <c r="C14" s="134">
        <v>0</v>
      </c>
      <c r="D14" s="134">
        <v>397</v>
      </c>
    </row>
    <row r="15" spans="1:6">
      <c r="A15" s="48" t="s">
        <v>29</v>
      </c>
      <c r="B15" s="2">
        <v>890</v>
      </c>
      <c r="C15" s="2">
        <v>870</v>
      </c>
      <c r="D15" s="2">
        <v>20</v>
      </c>
    </row>
    <row r="16" spans="1:6">
      <c r="A16" s="49" t="s">
        <v>30</v>
      </c>
      <c r="B16" s="134">
        <v>1113</v>
      </c>
      <c r="C16" s="134">
        <v>881</v>
      </c>
      <c r="D16" s="134">
        <v>232</v>
      </c>
    </row>
    <row r="17" spans="1:7">
      <c r="A17" s="48" t="s">
        <v>31</v>
      </c>
      <c r="B17" s="2">
        <v>1</v>
      </c>
      <c r="C17" s="2">
        <v>0</v>
      </c>
      <c r="D17" s="2">
        <v>1</v>
      </c>
    </row>
    <row r="18" spans="1:7">
      <c r="A18" s="49" t="s">
        <v>32</v>
      </c>
      <c r="B18" s="134">
        <v>421</v>
      </c>
      <c r="C18" s="134">
        <v>110</v>
      </c>
      <c r="D18" s="134">
        <v>311</v>
      </c>
    </row>
    <row r="19" spans="1:7">
      <c r="A19" s="48" t="s">
        <v>33</v>
      </c>
      <c r="B19" s="2">
        <v>7</v>
      </c>
      <c r="C19" s="2">
        <v>0</v>
      </c>
      <c r="D19" s="2">
        <v>7</v>
      </c>
    </row>
    <row r="20" spans="1:7">
      <c r="A20" s="49" t="s">
        <v>34</v>
      </c>
      <c r="B20" s="134">
        <v>20</v>
      </c>
      <c r="C20" s="134">
        <v>0</v>
      </c>
      <c r="D20" s="134">
        <v>20</v>
      </c>
    </row>
    <row r="21" spans="1:7">
      <c r="A21" s="48" t="s">
        <v>35</v>
      </c>
      <c r="B21" s="2">
        <v>1535</v>
      </c>
      <c r="C21" s="2">
        <v>1187</v>
      </c>
      <c r="D21" s="2">
        <v>348</v>
      </c>
    </row>
    <row r="22" spans="1:7">
      <c r="A22" s="49" t="s">
        <v>36</v>
      </c>
      <c r="B22" s="134">
        <v>0</v>
      </c>
      <c r="C22" s="134">
        <v>0</v>
      </c>
      <c r="D22" s="134">
        <v>0</v>
      </c>
    </row>
    <row r="23" spans="1:7">
      <c r="A23" s="48" t="s">
        <v>37</v>
      </c>
      <c r="B23" s="2">
        <v>0</v>
      </c>
      <c r="C23" s="2">
        <v>0</v>
      </c>
      <c r="D23" s="2">
        <v>0</v>
      </c>
    </row>
    <row r="24" spans="1:7">
      <c r="A24" s="49" t="s">
        <v>38</v>
      </c>
      <c r="B24" s="134">
        <v>0</v>
      </c>
      <c r="C24" s="134">
        <v>0</v>
      </c>
      <c r="D24" s="134">
        <v>0</v>
      </c>
    </row>
    <row r="25" spans="1:7">
      <c r="A25" s="48" t="s">
        <v>39</v>
      </c>
      <c r="B25" s="2">
        <v>17</v>
      </c>
      <c r="C25" s="2">
        <v>0</v>
      </c>
      <c r="D25" s="2">
        <v>17</v>
      </c>
    </row>
    <row r="26" spans="1:7">
      <c r="A26" s="49" t="s">
        <v>40</v>
      </c>
      <c r="B26" s="134">
        <v>0</v>
      </c>
      <c r="C26" s="134">
        <v>0</v>
      </c>
      <c r="D26" s="134">
        <v>0</v>
      </c>
    </row>
    <row r="27" spans="1:7">
      <c r="A27" s="48" t="s">
        <v>41</v>
      </c>
      <c r="B27" s="2">
        <v>17</v>
      </c>
      <c r="C27" s="2">
        <v>0</v>
      </c>
      <c r="D27" s="2">
        <v>17</v>
      </c>
      <c r="G27" s="103"/>
    </row>
    <row r="28" spans="1:7">
      <c r="A28" s="49" t="s">
        <v>42</v>
      </c>
      <c r="B28" s="134">
        <v>4</v>
      </c>
      <c r="C28" s="134">
        <v>0</v>
      </c>
      <c r="D28" s="134">
        <v>4</v>
      </c>
    </row>
    <row r="29" spans="1:7">
      <c r="A29" s="48" t="s">
        <v>43</v>
      </c>
      <c r="B29" s="2">
        <v>9</v>
      </c>
      <c r="C29" s="2">
        <v>0</v>
      </c>
      <c r="D29" s="2">
        <v>9</v>
      </c>
    </row>
    <row r="30" spans="1:7">
      <c r="A30" s="49" t="s">
        <v>44</v>
      </c>
      <c r="B30" s="134">
        <v>167</v>
      </c>
      <c r="C30" s="134">
        <v>106</v>
      </c>
      <c r="D30" s="134">
        <v>61</v>
      </c>
    </row>
    <row r="31" spans="1:7">
      <c r="A31" s="48" t="s">
        <v>45</v>
      </c>
      <c r="B31" s="2">
        <v>3</v>
      </c>
      <c r="C31" s="2">
        <v>0</v>
      </c>
      <c r="D31" s="2">
        <v>3</v>
      </c>
    </row>
    <row r="32" spans="1:7">
      <c r="A32" s="52" t="s">
        <v>14</v>
      </c>
      <c r="B32" s="53">
        <f>SUM(B9:B31)</f>
        <v>6054</v>
      </c>
      <c r="C32" s="53">
        <f>SUM(C9:C31)</f>
        <v>3885</v>
      </c>
      <c r="D32" s="53">
        <f>SUM(D9:D31)</f>
        <v>2169</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43806</v>
      </c>
      <c r="F3" s="20"/>
      <c r="G3" s="20"/>
    </row>
    <row r="4" spans="1:10" ht="13.5" thickBot="1">
      <c r="A4" s="143"/>
      <c r="B4" s="155"/>
      <c r="C4" s="155"/>
      <c r="D4" s="31" t="s">
        <v>60</v>
      </c>
      <c r="E4" s="32">
        <f>'Service Metrics (items 1-2)'!E4</f>
        <v>43812</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6"/>
      <c r="I8" s="86"/>
      <c r="J8" s="6"/>
    </row>
    <row r="9" spans="1:10" ht="15">
      <c r="A9" s="87" t="s">
        <v>23</v>
      </c>
      <c r="B9" s="88">
        <v>58</v>
      </c>
      <c r="C9" s="88">
        <v>50</v>
      </c>
      <c r="D9" s="88">
        <v>11</v>
      </c>
      <c r="E9" s="88">
        <v>0</v>
      </c>
      <c r="F9" s="54"/>
      <c r="G9" s="26"/>
      <c r="H9" s="82"/>
      <c r="I9" s="83"/>
      <c r="J9" s="6"/>
    </row>
    <row r="10" spans="1:10" ht="15">
      <c r="A10" s="49" t="s">
        <v>26</v>
      </c>
      <c r="B10" s="56">
        <v>0</v>
      </c>
      <c r="C10" s="56">
        <v>0</v>
      </c>
      <c r="D10" s="56">
        <v>0</v>
      </c>
      <c r="E10" s="56">
        <v>0</v>
      </c>
      <c r="F10" s="54"/>
      <c r="G10" s="26"/>
      <c r="H10" s="82"/>
      <c r="I10" s="83"/>
      <c r="J10" s="6"/>
    </row>
    <row r="11" spans="1:10">
      <c r="A11" s="48" t="s">
        <v>24</v>
      </c>
      <c r="B11" s="135">
        <v>53</v>
      </c>
      <c r="C11" s="135">
        <v>7</v>
      </c>
      <c r="D11" s="135">
        <v>7</v>
      </c>
      <c r="E11" s="135">
        <v>0</v>
      </c>
      <c r="F11" s="54"/>
      <c r="G11" s="26"/>
      <c r="H11" s="84"/>
      <c r="I11" s="85"/>
      <c r="J11" s="6"/>
    </row>
    <row r="12" spans="1:10" ht="15">
      <c r="A12" s="49" t="s">
        <v>25</v>
      </c>
      <c r="B12" s="56">
        <v>33</v>
      </c>
      <c r="C12" s="56">
        <v>15</v>
      </c>
      <c r="D12" s="56">
        <v>10</v>
      </c>
      <c r="E12" s="56">
        <v>2</v>
      </c>
      <c r="F12" s="54"/>
      <c r="G12" s="26"/>
      <c r="H12" s="84"/>
      <c r="I12" s="83"/>
    </row>
    <row r="13" spans="1:10" ht="15">
      <c r="A13" s="48" t="s">
        <v>27</v>
      </c>
      <c r="B13" s="135">
        <v>229</v>
      </c>
      <c r="C13" s="135">
        <v>108</v>
      </c>
      <c r="D13" s="135">
        <v>27</v>
      </c>
      <c r="E13" s="135">
        <v>3</v>
      </c>
      <c r="F13" s="54"/>
      <c r="G13" s="26"/>
      <c r="H13" s="84"/>
      <c r="I13" s="83"/>
    </row>
    <row r="14" spans="1:10" ht="15">
      <c r="A14" s="49" t="s">
        <v>28</v>
      </c>
      <c r="B14" s="56">
        <v>4</v>
      </c>
      <c r="C14" s="56">
        <v>6</v>
      </c>
      <c r="D14" s="56">
        <v>0</v>
      </c>
      <c r="E14" s="56">
        <v>1</v>
      </c>
      <c r="F14" s="54"/>
      <c r="G14" s="26"/>
      <c r="H14" s="84"/>
      <c r="I14" s="83"/>
    </row>
    <row r="15" spans="1:10" ht="15">
      <c r="A15" s="48" t="s">
        <v>29</v>
      </c>
      <c r="B15" s="135">
        <v>54</v>
      </c>
      <c r="C15" s="135">
        <v>19</v>
      </c>
      <c r="D15" s="135">
        <v>1</v>
      </c>
      <c r="E15" s="135">
        <v>1</v>
      </c>
      <c r="F15" s="54"/>
      <c r="G15" s="26"/>
      <c r="H15" s="84"/>
      <c r="I15" s="83"/>
    </row>
    <row r="16" spans="1:10" ht="15">
      <c r="A16" s="49" t="s">
        <v>30</v>
      </c>
      <c r="B16" s="56">
        <v>367</v>
      </c>
      <c r="C16" s="56">
        <v>137</v>
      </c>
      <c r="D16" s="56">
        <v>114</v>
      </c>
      <c r="E16" s="56">
        <v>16</v>
      </c>
      <c r="F16" s="54"/>
      <c r="G16" s="26"/>
      <c r="H16" s="84"/>
      <c r="I16" s="83"/>
    </row>
    <row r="17" spans="1:9" ht="15">
      <c r="A17" s="48" t="s">
        <v>31</v>
      </c>
      <c r="B17" s="135">
        <v>0</v>
      </c>
      <c r="C17" s="135">
        <v>0</v>
      </c>
      <c r="D17" s="135">
        <v>0</v>
      </c>
      <c r="E17" s="135">
        <v>0</v>
      </c>
      <c r="F17" s="54"/>
      <c r="G17" s="26"/>
      <c r="H17" s="84"/>
      <c r="I17" s="83"/>
    </row>
    <row r="18" spans="1:9" ht="15">
      <c r="A18" s="49" t="s">
        <v>32</v>
      </c>
      <c r="B18" s="56">
        <v>60</v>
      </c>
      <c r="C18" s="56">
        <v>26</v>
      </c>
      <c r="D18" s="56">
        <v>15</v>
      </c>
      <c r="E18" s="56">
        <v>10</v>
      </c>
      <c r="F18" s="54"/>
      <c r="G18" s="26"/>
      <c r="H18" s="84"/>
      <c r="I18" s="83"/>
    </row>
    <row r="19" spans="1:9" ht="15">
      <c r="A19" s="48" t="s">
        <v>33</v>
      </c>
      <c r="B19" s="135">
        <v>0</v>
      </c>
      <c r="C19" s="135">
        <v>0</v>
      </c>
      <c r="D19" s="135">
        <v>0</v>
      </c>
      <c r="E19" s="135">
        <v>0</v>
      </c>
      <c r="F19" s="54"/>
      <c r="G19" s="26"/>
      <c r="H19" s="84"/>
      <c r="I19" s="83"/>
    </row>
    <row r="20" spans="1:9" ht="15">
      <c r="A20" s="49" t="s">
        <v>34</v>
      </c>
      <c r="B20" s="56">
        <v>36</v>
      </c>
      <c r="C20" s="56">
        <v>18</v>
      </c>
      <c r="D20" s="56">
        <v>6</v>
      </c>
      <c r="E20" s="56">
        <v>0</v>
      </c>
      <c r="F20" s="54"/>
      <c r="G20" s="26"/>
      <c r="H20" s="84"/>
      <c r="I20" s="83"/>
    </row>
    <row r="21" spans="1:9">
      <c r="A21" s="48" t="s">
        <v>35</v>
      </c>
      <c r="B21" s="135">
        <v>339</v>
      </c>
      <c r="C21" s="135">
        <v>166</v>
      </c>
      <c r="D21" s="135">
        <v>36</v>
      </c>
      <c r="E21" s="135">
        <v>4</v>
      </c>
      <c r="F21" s="54"/>
      <c r="G21" s="26"/>
      <c r="H21" s="84"/>
      <c r="I21" s="85"/>
    </row>
    <row r="22" spans="1:9">
      <c r="A22" s="49" t="s">
        <v>36</v>
      </c>
      <c r="B22" s="56">
        <v>0</v>
      </c>
      <c r="C22" s="56">
        <v>0</v>
      </c>
      <c r="D22" s="56">
        <v>0</v>
      </c>
      <c r="E22" s="56">
        <v>0</v>
      </c>
      <c r="F22" s="54"/>
      <c r="G22" s="26"/>
      <c r="H22" s="84"/>
      <c r="I22" s="85"/>
    </row>
    <row r="23" spans="1:9" ht="15">
      <c r="A23" s="48" t="s">
        <v>37</v>
      </c>
      <c r="B23" s="135">
        <v>0</v>
      </c>
      <c r="C23" s="135">
        <v>0</v>
      </c>
      <c r="D23" s="135">
        <v>0</v>
      </c>
      <c r="E23" s="135">
        <v>0</v>
      </c>
      <c r="F23" s="54"/>
      <c r="G23" s="26"/>
      <c r="H23" s="84"/>
      <c r="I23" s="83"/>
    </row>
    <row r="24" spans="1:9" ht="15">
      <c r="A24" s="49" t="s">
        <v>38</v>
      </c>
      <c r="B24" s="56">
        <v>113</v>
      </c>
      <c r="C24" s="56">
        <v>0</v>
      </c>
      <c r="D24" s="56">
        <v>0</v>
      </c>
      <c r="E24" s="56">
        <v>0</v>
      </c>
      <c r="F24" s="54"/>
      <c r="G24" s="26"/>
      <c r="H24" s="84"/>
      <c r="I24" s="83"/>
    </row>
    <row r="25" spans="1:9" ht="15">
      <c r="A25" s="48" t="s">
        <v>39</v>
      </c>
      <c r="B25" s="135">
        <v>15</v>
      </c>
      <c r="C25" s="135">
        <v>8</v>
      </c>
      <c r="D25" s="135">
        <v>8</v>
      </c>
      <c r="E25" s="135">
        <v>0</v>
      </c>
      <c r="F25" s="54"/>
      <c r="G25" s="26"/>
      <c r="H25" s="84"/>
      <c r="I25" s="83"/>
    </row>
    <row r="26" spans="1:9" ht="15">
      <c r="A26" s="49" t="s">
        <v>40</v>
      </c>
      <c r="B26" s="56">
        <v>0</v>
      </c>
      <c r="C26" s="56">
        <v>0</v>
      </c>
      <c r="D26" s="56">
        <v>0</v>
      </c>
      <c r="E26" s="56">
        <v>0</v>
      </c>
      <c r="F26" s="54"/>
      <c r="G26" s="26"/>
      <c r="H26" s="84"/>
      <c r="I26" s="83"/>
    </row>
    <row r="27" spans="1:9" ht="15">
      <c r="A27" s="48" t="s">
        <v>41</v>
      </c>
      <c r="B27" s="135">
        <v>48</v>
      </c>
      <c r="C27" s="135">
        <v>15</v>
      </c>
      <c r="D27" s="135">
        <v>0</v>
      </c>
      <c r="E27" s="135">
        <v>0</v>
      </c>
      <c r="F27" s="54"/>
      <c r="G27" s="26"/>
      <c r="H27" s="84"/>
      <c r="I27" s="83"/>
    </row>
    <row r="28" spans="1:9" ht="15">
      <c r="A28" s="49" t="s">
        <v>42</v>
      </c>
      <c r="B28" s="56">
        <v>0</v>
      </c>
      <c r="C28" s="56">
        <v>0</v>
      </c>
      <c r="D28" s="56">
        <v>0</v>
      </c>
      <c r="E28" s="56">
        <v>0</v>
      </c>
      <c r="F28" s="54"/>
      <c r="G28" s="26"/>
      <c r="H28" s="84"/>
      <c r="I28" s="83"/>
    </row>
    <row r="29" spans="1:9" ht="15">
      <c r="A29" s="48" t="s">
        <v>43</v>
      </c>
      <c r="B29" s="135">
        <v>11</v>
      </c>
      <c r="C29" s="135">
        <v>5</v>
      </c>
      <c r="D29" s="135">
        <v>4</v>
      </c>
      <c r="E29" s="135">
        <v>0</v>
      </c>
      <c r="F29" s="54"/>
      <c r="G29" s="26"/>
      <c r="H29" s="84"/>
      <c r="I29" s="83"/>
    </row>
    <row r="30" spans="1:9">
      <c r="A30" s="49" t="s">
        <v>44</v>
      </c>
      <c r="B30" s="56">
        <v>16</v>
      </c>
      <c r="C30" s="56">
        <v>15</v>
      </c>
      <c r="D30" s="56">
        <v>0</v>
      </c>
      <c r="E30" s="56">
        <v>0</v>
      </c>
      <c r="F30" s="54"/>
      <c r="G30" s="26"/>
      <c r="H30" s="26"/>
      <c r="I30" s="26"/>
    </row>
    <row r="31" spans="1:9">
      <c r="A31" s="48" t="s">
        <v>45</v>
      </c>
      <c r="B31" s="135">
        <v>5</v>
      </c>
      <c r="C31" s="135">
        <v>0</v>
      </c>
      <c r="D31" s="135">
        <v>0</v>
      </c>
      <c r="E31" s="135">
        <v>0</v>
      </c>
      <c r="F31" s="54"/>
      <c r="G31" s="26"/>
      <c r="H31" s="26"/>
      <c r="I31" s="26"/>
    </row>
    <row r="32" spans="1:9">
      <c r="A32" s="50" t="s">
        <v>46</v>
      </c>
      <c r="B32" s="57">
        <f>SUM(B9:B31)</f>
        <v>1441</v>
      </c>
      <c r="C32" s="57">
        <f t="shared" ref="C32:E32" si="0">SUM(C9:C31)</f>
        <v>595</v>
      </c>
      <c r="D32" s="57">
        <f t="shared" si="0"/>
        <v>239</v>
      </c>
      <c r="E32" s="57">
        <f t="shared" si="0"/>
        <v>37</v>
      </c>
      <c r="F32" s="26"/>
      <c r="G32" s="26"/>
      <c r="H32" s="26"/>
      <c r="I32" s="26"/>
    </row>
    <row r="33" spans="1:7">
      <c r="A33" s="59"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43806</v>
      </c>
      <c r="F3" s="20"/>
    </row>
    <row r="4" spans="1:7" ht="13.5" thickBot="1">
      <c r="A4" s="143"/>
      <c r="B4" s="155"/>
      <c r="C4" s="155"/>
      <c r="D4" s="31" t="s">
        <v>60</v>
      </c>
      <c r="E4" s="32">
        <f>'Service Metrics (items 1-2)'!E4</f>
        <v>43812</v>
      </c>
      <c r="F4" s="20"/>
    </row>
    <row r="5" spans="1:7" ht="13.5" thickBot="1"/>
    <row r="6" spans="1:7" ht="36.75" customHeight="1" thickBot="1">
      <c r="A6" s="138" t="s">
        <v>114</v>
      </c>
      <c r="B6" s="154"/>
      <c r="C6" s="139"/>
    </row>
    <row r="7" spans="1:7" ht="57.75" customHeight="1" thickBot="1">
      <c r="A7" s="125" t="s">
        <v>67</v>
      </c>
      <c r="B7" s="131" t="s">
        <v>116</v>
      </c>
      <c r="C7" s="126" t="s">
        <v>115</v>
      </c>
      <c r="D7" s="75" t="s">
        <v>87</v>
      </c>
      <c r="E7" s="167" t="s">
        <v>157</v>
      </c>
      <c r="F7" s="167"/>
      <c r="G7" s="167"/>
    </row>
    <row r="8" spans="1:7" ht="12.75" customHeight="1">
      <c r="A8" s="128" t="s">
        <v>48</v>
      </c>
      <c r="B8" s="129">
        <v>12.4</v>
      </c>
      <c r="C8" s="74">
        <v>12.9</v>
      </c>
      <c r="E8" s="167"/>
      <c r="F8" s="167"/>
      <c r="G8" s="167"/>
    </row>
    <row r="9" spans="1:7" ht="12.75" customHeight="1">
      <c r="A9" s="130" t="s">
        <v>49</v>
      </c>
      <c r="B9" s="129">
        <v>4</v>
      </c>
      <c r="C9" s="74">
        <v>3.5</v>
      </c>
      <c r="E9" s="167"/>
      <c r="F9" s="167"/>
      <c r="G9" s="167"/>
    </row>
    <row r="10" spans="1:7">
      <c r="A10" s="130" t="s">
        <v>13</v>
      </c>
      <c r="B10" s="129">
        <v>1</v>
      </c>
      <c r="C10" s="74" t="s">
        <v>181</v>
      </c>
      <c r="E10" s="77"/>
      <c r="F10" s="77"/>
      <c r="G10" s="77"/>
    </row>
    <row r="11" spans="1:7">
      <c r="A11" s="103"/>
      <c r="B11" s="103"/>
      <c r="C11" s="103"/>
    </row>
    <row r="12" spans="1:7">
      <c r="A12" s="103"/>
      <c r="B12" s="103"/>
      <c r="C12" s="39"/>
      <c r="D12" s="26"/>
      <c r="F12" s="26"/>
    </row>
    <row r="13" spans="1:7" ht="13.5" thickBot="1">
      <c r="A13" s="103"/>
      <c r="B13" s="103"/>
      <c r="C13" s="103"/>
    </row>
    <row r="14" spans="1:7" ht="42.75" customHeight="1" thickBot="1">
      <c r="A14" s="138" t="s">
        <v>180</v>
      </c>
      <c r="B14" s="154"/>
      <c r="C14" s="139"/>
      <c r="D14" s="67"/>
      <c r="E14" s="67"/>
      <c r="F14" s="67"/>
    </row>
    <row r="15" spans="1:7" ht="39" customHeight="1">
      <c r="A15" s="70" t="s">
        <v>69</v>
      </c>
      <c r="B15" s="71" t="s">
        <v>129</v>
      </c>
      <c r="C15" s="72" t="s">
        <v>128</v>
      </c>
      <c r="D15" s="75" t="s">
        <v>87</v>
      </c>
      <c r="E15" s="167" t="s">
        <v>134</v>
      </c>
      <c r="F15" s="167"/>
      <c r="G15" s="167"/>
    </row>
    <row r="16" spans="1:7">
      <c r="A16" s="73" t="s">
        <v>82</v>
      </c>
      <c r="B16" s="66">
        <v>4.0999999999999996</v>
      </c>
      <c r="C16" s="74">
        <v>2.5</v>
      </c>
      <c r="E16" s="167"/>
      <c r="F16" s="167"/>
      <c r="G16" s="167"/>
    </row>
    <row r="17" spans="1:7">
      <c r="A17" s="73" t="s">
        <v>83</v>
      </c>
      <c r="B17" s="66">
        <v>2.9</v>
      </c>
      <c r="C17" s="74">
        <v>2.5</v>
      </c>
      <c r="D17" s="19"/>
      <c r="E17" s="167"/>
      <c r="F17" s="167"/>
      <c r="G17" s="167"/>
    </row>
    <row r="18" spans="1:7">
      <c r="A18" s="73" t="s">
        <v>84</v>
      </c>
      <c r="B18" s="66">
        <v>3.3</v>
      </c>
      <c r="C18" s="74">
        <v>2.5</v>
      </c>
      <c r="E18" s="167"/>
      <c r="F18" s="167"/>
      <c r="G18" s="167"/>
    </row>
    <row r="19" spans="1:7">
      <c r="A19" s="73" t="s">
        <v>85</v>
      </c>
      <c r="B19" s="66">
        <v>2.1</v>
      </c>
      <c r="C19" s="74">
        <v>1.5</v>
      </c>
      <c r="E19" s="167"/>
      <c r="F19" s="167"/>
      <c r="G19" s="167"/>
    </row>
    <row r="20" spans="1:7">
      <c r="A20" s="73" t="s">
        <v>86</v>
      </c>
      <c r="B20" s="66">
        <v>3.4</v>
      </c>
      <c r="C20" s="74">
        <v>2</v>
      </c>
      <c r="E20" s="167"/>
      <c r="F20" s="167"/>
      <c r="G20" s="167"/>
    </row>
    <row r="21" spans="1:7">
      <c r="A21" s="73" t="s">
        <v>127</v>
      </c>
      <c r="B21" s="66">
        <v>3.3</v>
      </c>
      <c r="C21" s="74">
        <v>2.5</v>
      </c>
      <c r="E21" s="167"/>
      <c r="F21" s="167"/>
      <c r="G21" s="167"/>
    </row>
    <row r="22" spans="1:7">
      <c r="A22" s="68"/>
      <c r="B22" s="69"/>
      <c r="C22" s="69"/>
      <c r="E22" s="167"/>
      <c r="F22" s="167"/>
      <c r="G22" s="167"/>
    </row>
    <row r="23" spans="1:7">
      <c r="E23" s="167"/>
      <c r="F23" s="167"/>
      <c r="G23" s="167"/>
    </row>
    <row r="24" spans="1:7" ht="14.25">
      <c r="A24" s="79" t="s">
        <v>156</v>
      </c>
      <c r="B24" s="79"/>
      <c r="C24" s="79"/>
      <c r="D24" s="79"/>
      <c r="E24" s="79"/>
      <c r="F24" s="79"/>
      <c r="G24" s="79"/>
    </row>
    <row r="25" spans="1:7" ht="12.75" customHeight="1">
      <c r="A25" s="79"/>
      <c r="B25" s="79"/>
      <c r="C25" s="79"/>
      <c r="D25" s="79"/>
      <c r="E25" s="79"/>
      <c r="F25" s="79"/>
      <c r="G25" s="79"/>
    </row>
    <row r="26" spans="1:7" ht="14.25">
      <c r="G26" s="79"/>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3"/>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132" t="s">
        <v>51</v>
      </c>
      <c r="F3" s="13">
        <f>'Service Metrics (items 1-2)'!E3+1</f>
        <v>43807</v>
      </c>
      <c r="G3" s="20"/>
    </row>
    <row r="4" spans="1:8" ht="13.5" thickBot="1">
      <c r="B4" s="143"/>
      <c r="C4" s="155"/>
      <c r="D4" s="155"/>
      <c r="E4" s="31" t="s">
        <v>60</v>
      </c>
      <c r="F4" s="32">
        <f>'Service Metrics (items 1-2)'!E4+1</f>
        <v>43813</v>
      </c>
      <c r="G4" s="20"/>
    </row>
    <row r="5" spans="1:8" ht="13.5" thickBot="1"/>
    <row r="6" spans="1:8" ht="36.75" customHeight="1" thickBot="1">
      <c r="B6" s="138" t="s">
        <v>122</v>
      </c>
      <c r="C6" s="154"/>
      <c r="D6" s="139"/>
    </row>
    <row r="7" spans="1:8" ht="29.25" customHeight="1" thickBot="1">
      <c r="B7" s="125" t="s">
        <v>117</v>
      </c>
      <c r="C7" s="126" t="s">
        <v>131</v>
      </c>
      <c r="D7" s="126" t="s">
        <v>130</v>
      </c>
    </row>
    <row r="8" spans="1:8" ht="13.5" customHeight="1">
      <c r="A8" s="136" t="s">
        <v>159</v>
      </c>
      <c r="B8" s="127" t="s">
        <v>15</v>
      </c>
      <c r="C8" s="80">
        <v>4692</v>
      </c>
      <c r="D8" s="80">
        <v>1333</v>
      </c>
      <c r="E8" s="58" t="s">
        <v>87</v>
      </c>
      <c r="F8" s="167" t="s">
        <v>132</v>
      </c>
      <c r="G8" s="167"/>
      <c r="H8" s="167"/>
    </row>
    <row r="9" spans="1:8" ht="13.5" customHeight="1">
      <c r="A9" s="136" t="s">
        <v>160</v>
      </c>
      <c r="B9" s="127" t="s">
        <v>135</v>
      </c>
      <c r="C9" s="80">
        <v>253</v>
      </c>
      <c r="D9" s="80">
        <v>129</v>
      </c>
      <c r="F9" s="167"/>
      <c r="G9" s="167"/>
      <c r="H9" s="167"/>
    </row>
    <row r="10" spans="1:8" ht="13.5" customHeight="1">
      <c r="A10" s="136" t="s">
        <v>161</v>
      </c>
      <c r="B10" s="127" t="s">
        <v>136</v>
      </c>
      <c r="C10" s="80">
        <v>279</v>
      </c>
      <c r="D10" s="80">
        <v>69</v>
      </c>
      <c r="F10" s="167"/>
      <c r="G10" s="167"/>
      <c r="H10" s="167"/>
    </row>
    <row r="11" spans="1:8" ht="13.5" customHeight="1">
      <c r="A11" s="136" t="s">
        <v>162</v>
      </c>
      <c r="B11" s="127" t="s">
        <v>16</v>
      </c>
      <c r="C11" s="80">
        <v>15878</v>
      </c>
      <c r="D11" s="80">
        <v>1567</v>
      </c>
      <c r="F11" s="167"/>
      <c r="G11" s="167"/>
      <c r="H11" s="167"/>
    </row>
    <row r="12" spans="1:8" ht="13.5" customHeight="1">
      <c r="A12" s="136" t="s">
        <v>163</v>
      </c>
      <c r="B12" s="127" t="s">
        <v>137</v>
      </c>
      <c r="C12" s="80">
        <v>7105</v>
      </c>
      <c r="D12" s="80">
        <v>55</v>
      </c>
      <c r="F12" s="167"/>
      <c r="G12" s="167"/>
      <c r="H12" s="167"/>
    </row>
    <row r="13" spans="1:8" ht="13.5" customHeight="1">
      <c r="A13" s="136" t="s">
        <v>164</v>
      </c>
      <c r="B13" s="127" t="s">
        <v>138</v>
      </c>
      <c r="C13" s="80">
        <v>458</v>
      </c>
      <c r="D13" s="80">
        <v>136</v>
      </c>
      <c r="F13" s="167"/>
      <c r="G13" s="167"/>
      <c r="H13" s="167"/>
    </row>
    <row r="14" spans="1:8" ht="13.5" customHeight="1">
      <c r="A14" s="136" t="s">
        <v>165</v>
      </c>
      <c r="B14" s="127" t="s">
        <v>139</v>
      </c>
      <c r="C14" s="80">
        <v>2764</v>
      </c>
      <c r="D14" s="80">
        <v>162</v>
      </c>
      <c r="F14" s="167"/>
      <c r="G14" s="167"/>
      <c r="H14" s="167"/>
    </row>
    <row r="15" spans="1:8" ht="13.5" customHeight="1">
      <c r="A15" s="136" t="s">
        <v>166</v>
      </c>
      <c r="B15" s="127" t="s">
        <v>140</v>
      </c>
      <c r="C15" s="80">
        <v>2485</v>
      </c>
      <c r="D15" s="80">
        <v>1725</v>
      </c>
      <c r="F15" s="167"/>
      <c r="G15" s="167"/>
      <c r="H15" s="167"/>
    </row>
    <row r="16" spans="1:8" ht="13.5" customHeight="1">
      <c r="A16" s="136" t="s">
        <v>167</v>
      </c>
      <c r="B16" s="127" t="s">
        <v>141</v>
      </c>
      <c r="C16" s="80">
        <v>224</v>
      </c>
      <c r="D16" s="80">
        <v>87</v>
      </c>
      <c r="F16" s="76"/>
      <c r="G16" s="76"/>
    </row>
    <row r="17" spans="1:6" ht="13.5" customHeight="1">
      <c r="A17" s="136" t="s">
        <v>168</v>
      </c>
      <c r="B17" s="127" t="s">
        <v>142</v>
      </c>
      <c r="C17" s="80">
        <v>1489</v>
      </c>
      <c r="D17" s="80">
        <v>748</v>
      </c>
    </row>
    <row r="18" spans="1:6" ht="13.5" customHeight="1">
      <c r="A18" s="136" t="s">
        <v>169</v>
      </c>
      <c r="B18" s="127" t="s">
        <v>143</v>
      </c>
      <c r="C18" s="80">
        <v>736</v>
      </c>
      <c r="D18" s="80">
        <v>871</v>
      </c>
    </row>
    <row r="19" spans="1:6" ht="13.5" customHeight="1">
      <c r="A19" s="136" t="s">
        <v>170</v>
      </c>
      <c r="B19" s="127" t="s">
        <v>144</v>
      </c>
      <c r="C19" s="80">
        <v>14928</v>
      </c>
      <c r="D19" s="80">
        <v>3426</v>
      </c>
    </row>
    <row r="20" spans="1:6" ht="13.5" customHeight="1">
      <c r="A20" s="136" t="s">
        <v>171</v>
      </c>
      <c r="B20" s="127" t="s">
        <v>145</v>
      </c>
      <c r="C20" s="80">
        <v>3233</v>
      </c>
      <c r="D20" s="80">
        <v>3221</v>
      </c>
    </row>
    <row r="21" spans="1:6" ht="13.5" customHeight="1">
      <c r="A21" s="136" t="s">
        <v>172</v>
      </c>
      <c r="B21" s="127" t="s">
        <v>146</v>
      </c>
      <c r="C21" s="80">
        <v>1918</v>
      </c>
      <c r="D21" s="80">
        <v>423</v>
      </c>
    </row>
    <row r="22" spans="1:6" ht="13.5" customHeight="1">
      <c r="A22" s="136" t="s">
        <v>173</v>
      </c>
      <c r="B22" s="127" t="s">
        <v>147</v>
      </c>
      <c r="C22" s="80">
        <v>814</v>
      </c>
      <c r="D22" s="80">
        <v>45</v>
      </c>
    </row>
    <row r="23" spans="1:6" ht="13.5" customHeight="1">
      <c r="A23" s="136" t="s">
        <v>174</v>
      </c>
      <c r="B23" s="127" t="s">
        <v>148</v>
      </c>
      <c r="C23" s="80">
        <v>1195</v>
      </c>
      <c r="D23" s="80">
        <v>1400</v>
      </c>
    </row>
    <row r="24" spans="1:6" ht="13.5" customHeight="1">
      <c r="A24" s="136" t="s">
        <v>175</v>
      </c>
      <c r="B24" s="127" t="s">
        <v>149</v>
      </c>
      <c r="C24" s="80">
        <v>2765</v>
      </c>
      <c r="D24" s="80">
        <v>7246</v>
      </c>
      <c r="F24" s="103"/>
    </row>
    <row r="25" spans="1:6" ht="13.5" customHeight="1">
      <c r="A25" s="136" t="s">
        <v>176</v>
      </c>
      <c r="B25" s="127" t="s">
        <v>150</v>
      </c>
      <c r="C25" s="80">
        <v>738</v>
      </c>
      <c r="D25" s="80">
        <v>63</v>
      </c>
    </row>
    <row r="26" spans="1:6" ht="13.5" customHeight="1">
      <c r="A26" s="136" t="s">
        <v>177</v>
      </c>
      <c r="B26" s="127" t="s">
        <v>151</v>
      </c>
      <c r="C26" s="80">
        <v>645</v>
      </c>
      <c r="D26" s="80">
        <v>75</v>
      </c>
    </row>
    <row r="27" spans="1:6" ht="13.5" customHeight="1">
      <c r="A27" s="136" t="s">
        <v>178</v>
      </c>
      <c r="B27" s="127" t="s">
        <v>7</v>
      </c>
      <c r="C27" s="80">
        <v>3854</v>
      </c>
      <c r="D27" s="80">
        <v>1389</v>
      </c>
    </row>
    <row r="28" spans="1:6" ht="13.5" customHeight="1">
      <c r="A28" s="78" t="s">
        <v>123</v>
      </c>
      <c r="B28" s="127" t="s">
        <v>152</v>
      </c>
      <c r="C28" s="80">
        <v>66453</v>
      </c>
      <c r="D28" s="80">
        <v>24170</v>
      </c>
    </row>
    <row r="29" spans="1:6" ht="13.5" customHeight="1">
      <c r="A29" s="78" t="s">
        <v>124</v>
      </c>
      <c r="B29" s="127" t="s">
        <v>153</v>
      </c>
      <c r="C29" s="80">
        <v>58698</v>
      </c>
      <c r="D29" s="80">
        <v>10074</v>
      </c>
    </row>
    <row r="30" spans="1:6" ht="13.5" customHeight="1">
      <c r="A30" s="78" t="s">
        <v>125</v>
      </c>
      <c r="B30" s="127" t="s">
        <v>154</v>
      </c>
      <c r="C30" s="80">
        <v>3398</v>
      </c>
      <c r="D30" s="80">
        <v>52</v>
      </c>
    </row>
    <row r="31" spans="1:6" ht="13.5" customHeight="1">
      <c r="A31" s="78" t="s">
        <v>126</v>
      </c>
      <c r="B31" s="127" t="s">
        <v>155</v>
      </c>
      <c r="C31" s="80">
        <v>62096</v>
      </c>
      <c r="D31" s="80">
        <v>10126</v>
      </c>
    </row>
    <row r="32" spans="1:6" ht="13.5" thickBot="1">
      <c r="B32" s="103"/>
      <c r="C32" s="103"/>
      <c r="D32" s="103"/>
    </row>
    <row r="33" spans="1:7" ht="36.75" customHeight="1" thickBot="1">
      <c r="B33" s="138" t="s">
        <v>122</v>
      </c>
      <c r="C33" s="154"/>
      <c r="D33" s="139"/>
    </row>
    <row r="34" spans="1:7" ht="29.25" customHeight="1" thickBot="1">
      <c r="B34" s="42" t="s">
        <v>117</v>
      </c>
      <c r="C34" s="47" t="s">
        <v>131</v>
      </c>
      <c r="D34" s="47" t="s">
        <v>130</v>
      </c>
    </row>
    <row r="35" spans="1:7" ht="13.5" customHeight="1">
      <c r="A35" s="137" t="s">
        <v>179</v>
      </c>
      <c r="B35" s="40" t="s">
        <v>107</v>
      </c>
      <c r="C35" s="80">
        <v>1100</v>
      </c>
      <c r="D35" s="80">
        <v>1050</v>
      </c>
    </row>
    <row r="37" spans="1: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2019-12-18T13:04:26Z</dcterms:modified>
</cp:coreProperties>
</file>