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<sst xmlns="http://schemas.openxmlformats.org/spreadsheetml/2006/main" count="273" uniqueCount="191">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</sst>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43890</v>
      </c>
    </row>
    <row r="4" spans="1:6" ht="13.5" thickBot="1">
      <c r="A4" s="151"/>
      <c r="B4" s="156"/>
      <c r="C4" s="156"/>
      <c r="D4" s="13" t="s">
        <v>60</v>
      </c>
      <c r="E4" s="14">
        <f>E3+6</f>
        <v>43896</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24.7</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31.8</v>
      </c>
      <c r="C11" s="132" t="s">
        <v>87</v>
      </c>
      <c r="D11" s="143" t="s">
        <v>95</v>
      </c>
      <c r="E11" s="5"/>
      <c r="F11" s="7"/>
    </row>
    <row r="12" spans="1:6">
      <c r="A12" s="96" t="s">
        <v>5</v>
      </c>
      <c r="B12" s="88">
        <v>24.4</v>
      </c>
      <c r="C12" s="134"/>
      <c r="D12" s="143" t="s">
        <v>96</v>
      </c>
      <c r="E12" s="5"/>
      <c r="F12" s="7"/>
    </row>
    <row r="13" spans="1:6">
      <c r="A13" s="96" t="s">
        <v>4</v>
      </c>
      <c r="B13" s="88">
        <v>27.7</v>
      </c>
      <c r="C13" s="134"/>
      <c r="D13" s="143" t="s">
        <v>97</v>
      </c>
      <c r="E13" s="5"/>
      <c r="F13" s="7"/>
    </row>
    <row r="14" spans="1:6">
      <c r="A14" s="96" t="s">
        <v>3</v>
      </c>
      <c r="B14" s="88">
        <v>25.6</v>
      </c>
      <c r="C14" s="134"/>
      <c r="D14" s="143" t="s">
        <v>178</v>
      </c>
      <c r="E14" s="5"/>
      <c r="F14" s="7"/>
    </row>
    <row r="15" spans="1:6">
      <c r="A15" s="90" t="s">
        <v>2</v>
      </c>
      <c r="B15" s="88">
        <v>20.3</v>
      </c>
      <c r="C15" s="134"/>
      <c r="D15" s="142" t="s">
        <v>176</v>
      </c>
      <c r="E15" s="5"/>
      <c r="F15" s="7"/>
    </row>
    <row r="16" spans="1:6">
      <c r="A16" s="96" t="s">
        <v>1</v>
      </c>
      <c r="B16" s="88">
        <v>20.7</v>
      </c>
      <c r="C16" s="134"/>
      <c r="D16" s="142" t="s">
        <v>177</v>
      </c>
      <c r="E16" s="5"/>
      <c r="F16" s="7"/>
    </row>
    <row r="17" spans="1:6">
      <c r="A17" s="96" t="s">
        <v>6</v>
      </c>
      <c r="B17" s="88">
        <v>21.6</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23.7</v>
      </c>
      <c r="C21" s="9"/>
      <c r="D21" s="9"/>
    </row>
    <row r="22" spans="1:6" ht="21" customHeight="1" thickBot="1">
      <c r="A22" s="93"/>
      <c r="B22" s="93"/>
      <c r="C22" s="9"/>
      <c r="D22" s="9"/>
    </row>
    <row r="23" spans="1:6" ht="49.5" customHeight="1" thickBot="1">
      <c r="A23" s="146" t="s">
        <v>65</v>
      </c>
      <c r="B23" s="147"/>
      <c r="C23" s="20"/>
      <c r="D23" s="21"/>
    </row>
    <row r="24" spans="1:6">
      <c r="A24" s="61" t="s">
        <v>72</v>
      </c>
      <c r="B24" s="88">
        <v>20.3</v>
      </c>
      <c r="C24" s="132" t="s">
        <v>87</v>
      </c>
      <c r="D24" s="145" t="s">
        <v>98</v>
      </c>
    </row>
    <row r="25" spans="1:6">
      <c r="A25" s="62" t="s">
        <v>73</v>
      </c>
      <c r="B25" s="88">
        <v>31.9</v>
      </c>
      <c r="C25" s="15"/>
      <c r="D25" s="145" t="s">
        <v>99</v>
      </c>
    </row>
    <row r="26" spans="1:6">
      <c r="A26" s="62" t="s">
        <v>74</v>
      </c>
      <c r="B26" s="88">
        <v>24.8</v>
      </c>
      <c r="C26" s="135"/>
      <c r="D26" s="145" t="s">
        <v>100</v>
      </c>
    </row>
    <row r="27" spans="1:6">
      <c r="A27" s="62" t="s">
        <v>75</v>
      </c>
      <c r="B27" s="88">
        <v>26.7</v>
      </c>
      <c r="C27" s="136"/>
      <c r="D27" s="145" t="s">
        <v>101</v>
      </c>
    </row>
    <row r="28" spans="1:6">
      <c r="A28" s="62" t="s">
        <v>76</v>
      </c>
      <c r="B28" s="88">
        <v>25.2</v>
      </c>
      <c r="C28" s="137"/>
      <c r="D28" s="145" t="s">
        <v>183</v>
      </c>
    </row>
    <row r="29" spans="1:6">
      <c r="A29" s="62" t="s">
        <v>77</v>
      </c>
      <c r="B29" s="88">
        <v>18.3</v>
      </c>
      <c r="C29" s="137"/>
      <c r="D29" s="145" t="s">
        <v>102</v>
      </c>
    </row>
    <row r="30" spans="1:6">
      <c r="A30" s="62" t="s">
        <v>78</v>
      </c>
      <c r="B30" s="88">
        <v>21.7</v>
      </c>
      <c r="C30" s="137"/>
      <c r="D30" s="145" t="s">
        <v>184</v>
      </c>
    </row>
    <row r="31" spans="1:6">
      <c r="A31" s="62" t="s">
        <v>79</v>
      </c>
      <c r="B31" s="88">
        <v>29.9</v>
      </c>
      <c r="C31" s="137"/>
      <c r="D31" s="144" t="s">
        <v>185</v>
      </c>
    </row>
    <row r="32" spans="1:6">
      <c r="A32" s="62" t="s">
        <v>80</v>
      </c>
      <c r="B32" s="88">
        <v>22.1</v>
      </c>
      <c r="C32" s="137"/>
      <c r="D32" s="144" t="s">
        <v>186</v>
      </c>
    </row>
    <row r="33" spans="1:4">
      <c r="A33" s="62" t="s">
        <v>81</v>
      </c>
      <c r="B33" s="88">
        <v>25.4</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43890</v>
      </c>
      <c r="F3" s="3"/>
    </row>
    <row r="4" spans="1:7" ht="15.75" customHeight="1" thickBot="1">
      <c r="A4" s="151"/>
      <c r="B4" s="163"/>
      <c r="C4" s="163"/>
      <c r="D4" s="29" t="s">
        <v>60</v>
      </c>
      <c r="E4" s="30">
        <f>'Service Metrics (items 1-2)'!E4</f>
        <v>43896</v>
      </c>
    </row>
    <row r="5" spans="1:7" ht="28.5" customHeight="1" thickBot="1">
      <c r="A5" s="146" t="s">
        <v>68</v>
      </c>
      <c r="B5" s="147"/>
      <c r="C5" s="98"/>
      <c r="D5" s="99"/>
      <c r="E5" s="99"/>
      <c r="F5" s="99"/>
    </row>
    <row r="6" spans="1:7" ht="12.75" customHeight="1">
      <c r="A6" s="87" t="s">
        <v>8</v>
      </c>
      <c r="B6" s="85">
        <v>22531</v>
      </c>
      <c r="C6" s="99"/>
      <c r="D6" s="138" t="s">
        <v>87</v>
      </c>
      <c r="E6" s="99"/>
      <c r="F6" s="99"/>
    </row>
    <row r="7" spans="1:7" ht="12.75" customHeight="1">
      <c r="A7" s="89" t="s">
        <v>9</v>
      </c>
      <c r="B7" s="86">
        <v>109542</v>
      </c>
      <c r="C7" s="100"/>
      <c r="D7" s="101"/>
      <c r="E7" s="99"/>
      <c r="F7" s="99"/>
    </row>
    <row r="8" spans="1:7" ht="12.75" customHeight="1">
      <c r="A8" s="89" t="s">
        <v>10</v>
      </c>
      <c r="B8" s="86">
        <v>11143</v>
      </c>
      <c r="C8" s="102"/>
      <c r="D8" s="101"/>
      <c r="E8" s="99"/>
      <c r="F8" s="99"/>
    </row>
    <row r="9" spans="1:7" ht="12.75" customHeight="1">
      <c r="A9" s="89" t="s">
        <v>0</v>
      </c>
      <c r="B9" s="86">
        <v>15049</v>
      </c>
      <c r="C9" s="102"/>
      <c r="D9" s="99"/>
      <c r="E9" s="99"/>
      <c r="F9" s="99"/>
      <c r="G9" s="31"/>
    </row>
    <row r="10" spans="1:7" ht="12.75" customHeight="1">
      <c r="A10" s="89" t="s">
        <v>11</v>
      </c>
      <c r="B10" s="86">
        <v>12961</v>
      </c>
      <c r="C10" s="102"/>
      <c r="D10" s="99"/>
      <c r="E10" s="99"/>
      <c r="F10" s="99"/>
      <c r="G10" s="32"/>
    </row>
    <row r="11" spans="1:7" ht="12.75" customHeight="1">
      <c r="A11" s="89" t="s">
        <v>19</v>
      </c>
      <c r="B11" s="86">
        <v>33283</v>
      </c>
      <c r="C11" s="102"/>
      <c r="D11" s="99"/>
      <c r="E11" s="99"/>
      <c r="F11" s="99"/>
    </row>
    <row r="12" spans="1:7" ht="12.75" customHeight="1">
      <c r="A12" s="89" t="s">
        <v>12</v>
      </c>
      <c r="B12" s="86">
        <v>77337</v>
      </c>
      <c r="C12" s="102"/>
      <c r="D12" s="99"/>
      <c r="E12" s="99"/>
      <c r="F12" s="99"/>
    </row>
    <row r="13" spans="1:7" ht="12.75" customHeight="1">
      <c r="A13" s="89" t="s">
        <v>13</v>
      </c>
      <c r="B13" s="86">
        <v>14567</v>
      </c>
      <c r="C13" s="102"/>
      <c r="D13" s="99"/>
      <c r="E13" s="99"/>
      <c r="F13" s="99"/>
    </row>
    <row r="14" spans="1:7" ht="12.75" customHeight="1">
      <c r="A14" s="89" t="s">
        <v>14</v>
      </c>
      <c r="B14" s="86">
        <f>SUM(B6:B13)</f>
        <v>296413</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12.8</v>
      </c>
      <c r="C17" s="99"/>
      <c r="D17" s="138" t="s">
        <v>87</v>
      </c>
      <c r="E17" s="99"/>
      <c r="F17" s="99"/>
    </row>
    <row r="18" spans="1:8">
      <c r="A18" s="89" t="s">
        <v>16</v>
      </c>
      <c r="B18" s="88">
        <v>5.0999999999999996</v>
      </c>
      <c r="C18" s="106"/>
      <c r="D18" s="101"/>
      <c r="E18" s="99"/>
      <c r="F18" s="99"/>
    </row>
    <row r="19" spans="1:8">
      <c r="A19" s="89" t="s">
        <v>17</v>
      </c>
      <c r="B19" s="88">
        <v>15.1</v>
      </c>
      <c r="C19" s="106"/>
      <c r="D19" s="101"/>
      <c r="E19" s="99"/>
      <c r="F19" s="99"/>
    </row>
    <row r="20" spans="1:8">
      <c r="A20" s="89" t="s">
        <v>22</v>
      </c>
      <c r="B20" s="88">
        <v>14.6</v>
      </c>
      <c r="C20" s="107"/>
      <c r="D20" s="101"/>
      <c r="E20" s="99"/>
      <c r="F20" s="99"/>
    </row>
    <row r="21" spans="1:8">
      <c r="A21" s="89" t="s">
        <v>18</v>
      </c>
      <c r="B21" s="88">
        <v>15.6</v>
      </c>
      <c r="C21" s="107"/>
      <c r="D21" s="107"/>
      <c r="E21" s="99"/>
      <c r="F21" s="99"/>
    </row>
    <row r="22" spans="1:8">
      <c r="A22" s="89" t="s">
        <v>52</v>
      </c>
      <c r="B22" s="88">
        <v>13.2</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1</v>
      </c>
      <c r="C28" s="109">
        <v>0</v>
      </c>
      <c r="D28" s="109">
        <v>4</v>
      </c>
      <c r="E28" s="164" t="s">
        <v>94</v>
      </c>
      <c r="F28" s="110">
        <f>SUM(B28:D28)</f>
        <v>5</v>
      </c>
    </row>
    <row r="29" spans="1:8">
      <c r="A29" s="111" t="s">
        <v>5</v>
      </c>
      <c r="B29" s="109">
        <v>0</v>
      </c>
      <c r="C29" s="109">
        <v>1</v>
      </c>
      <c r="D29" s="109">
        <v>2</v>
      </c>
      <c r="E29" s="165"/>
      <c r="F29" s="127">
        <f t="shared" ref="F29:F35" si="0">SUM(B29:D29)</f>
        <v>3</v>
      </c>
    </row>
    <row r="30" spans="1:8">
      <c r="A30" s="111" t="s">
        <v>4</v>
      </c>
      <c r="B30" s="109">
        <v>0</v>
      </c>
      <c r="C30" s="109">
        <v>1</v>
      </c>
      <c r="D30" s="109">
        <v>2</v>
      </c>
      <c r="E30" s="165"/>
      <c r="F30" s="127">
        <f t="shared" si="0"/>
        <v>3</v>
      </c>
    </row>
    <row r="31" spans="1:8">
      <c r="A31" s="111" t="s">
        <v>3</v>
      </c>
      <c r="B31" s="109">
        <v>1</v>
      </c>
      <c r="C31" s="109">
        <v>1</v>
      </c>
      <c r="D31" s="109">
        <v>4</v>
      </c>
      <c r="E31" s="165"/>
      <c r="F31" s="127">
        <f t="shared" si="0"/>
        <v>6</v>
      </c>
    </row>
    <row r="32" spans="1:8">
      <c r="A32" s="111" t="s">
        <v>2</v>
      </c>
      <c r="B32" s="109">
        <v>1</v>
      </c>
      <c r="C32" s="109">
        <v>0</v>
      </c>
      <c r="D32" s="109">
        <v>1</v>
      </c>
      <c r="E32" s="165"/>
      <c r="F32" s="127">
        <f t="shared" si="0"/>
        <v>2</v>
      </c>
    </row>
    <row r="33" spans="1:7">
      <c r="A33" s="111" t="s">
        <v>1</v>
      </c>
      <c r="B33" s="109">
        <v>0</v>
      </c>
      <c r="C33" s="109">
        <v>1</v>
      </c>
      <c r="D33" s="109">
        <v>2</v>
      </c>
      <c r="E33" s="165"/>
      <c r="F33" s="127">
        <f t="shared" si="0"/>
        <v>3</v>
      </c>
    </row>
    <row r="34" spans="1:7">
      <c r="A34" s="111" t="s">
        <v>20</v>
      </c>
      <c r="B34" s="109">
        <v>2</v>
      </c>
      <c r="C34" s="109">
        <v>1</v>
      </c>
      <c r="D34" s="109">
        <v>4</v>
      </c>
      <c r="E34" s="165"/>
      <c r="F34" s="127">
        <f t="shared" si="0"/>
        <v>7</v>
      </c>
    </row>
    <row r="35" spans="1:7">
      <c r="A35" s="111" t="s">
        <v>6</v>
      </c>
      <c r="B35" s="109">
        <v>5</v>
      </c>
      <c r="C35" s="109">
        <v>3</v>
      </c>
      <c r="D35" s="109">
        <v>21</v>
      </c>
      <c r="E35" s="165"/>
      <c r="F35" s="127">
        <f t="shared" si="0"/>
        <v>29</v>
      </c>
    </row>
    <row r="36" spans="1:7">
      <c r="A36" s="111" t="s">
        <v>14</v>
      </c>
      <c r="B36" s="109">
        <f>SUM(B28:B35)</f>
        <v>10</v>
      </c>
      <c r="C36" s="109">
        <f t="shared" ref="C36:F36" si="1">SUM(C28:C35)</f>
        <v>8</v>
      </c>
      <c r="D36" s="109">
        <f t="shared" si="1"/>
        <v>40</v>
      </c>
      <c r="E36" s="166"/>
      <c r="F36" s="109">
        <f t="shared" si="1"/>
        <v>58</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41</v>
      </c>
      <c r="C43" s="77">
        <v>6</v>
      </c>
      <c r="D43" s="59"/>
      <c r="E43" s="60"/>
    </row>
    <row r="44" spans="1:7">
      <c r="A44" s="23" t="s">
        <v>15</v>
      </c>
      <c r="B44" s="77">
        <v>44</v>
      </c>
      <c r="C44" s="77">
        <v>46</v>
      </c>
      <c r="D44" s="59"/>
      <c r="E44" s="60"/>
    </row>
    <row r="45" spans="1:7">
      <c r="A45" s="23" t="s">
        <v>16</v>
      </c>
      <c r="B45" s="77">
        <v>14</v>
      </c>
      <c r="C45" s="77">
        <v>45</v>
      </c>
      <c r="D45" s="59"/>
      <c r="E45" s="60"/>
    </row>
    <row r="46" spans="1:7">
      <c r="A46" s="23" t="s">
        <v>22</v>
      </c>
      <c r="B46" s="77">
        <v>38</v>
      </c>
      <c r="C46" s="77">
        <v>11</v>
      </c>
      <c r="D46" s="59"/>
      <c r="E46" s="60"/>
    </row>
    <row r="47" spans="1:7">
      <c r="A47" s="23" t="s">
        <v>18</v>
      </c>
      <c r="B47" s="77">
        <v>29</v>
      </c>
      <c r="C47" s="77">
        <v>105</v>
      </c>
      <c r="D47" s="59"/>
      <c r="E47" s="60"/>
    </row>
    <row r="48" spans="1:7">
      <c r="A48" s="23" t="s">
        <v>17</v>
      </c>
      <c r="B48" s="77">
        <v>105</v>
      </c>
      <c r="C48" s="77">
        <v>23</v>
      </c>
      <c r="D48" s="59"/>
      <c r="E48" s="60"/>
    </row>
    <row r="49" spans="1:5">
      <c r="A49" s="23" t="s">
        <v>104</v>
      </c>
      <c r="B49" s="77">
        <v>49</v>
      </c>
      <c r="C49" s="77">
        <v>27</v>
      </c>
      <c r="D49" s="59"/>
      <c r="E49" s="60"/>
    </row>
    <row r="50" spans="1:5">
      <c r="A50" s="23" t="s">
        <v>7</v>
      </c>
      <c r="B50" s="77">
        <v>1429</v>
      </c>
      <c r="C50" s="77">
        <v>1312</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43890</v>
      </c>
    </row>
    <row r="4" spans="1:6" ht="13.5" thickBot="1">
      <c r="A4" s="151"/>
      <c r="B4" s="163"/>
      <c r="C4" s="156"/>
      <c r="D4" s="29" t="s">
        <v>60</v>
      </c>
      <c r="E4" s="30">
        <f>'Service Metrics (items 1-2)'!E4</f>
        <v>43896</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31</v>
      </c>
      <c r="C9" s="1">
        <v>0</v>
      </c>
      <c r="D9" s="1">
        <v>31</v>
      </c>
    </row>
    <row r="10" spans="1:6">
      <c r="A10" s="47" t="s">
        <v>26</v>
      </c>
      <c r="B10" s="128">
        <v>9</v>
      </c>
      <c r="C10" s="128">
        <v>0</v>
      </c>
      <c r="D10" s="128">
        <v>9</v>
      </c>
    </row>
    <row r="11" spans="1:6">
      <c r="A11" s="46" t="s">
        <v>24</v>
      </c>
      <c r="B11" s="1">
        <v>5</v>
      </c>
      <c r="C11" s="1">
        <v>0</v>
      </c>
      <c r="D11" s="1">
        <v>5</v>
      </c>
    </row>
    <row r="12" spans="1:6">
      <c r="A12" s="47" t="s">
        <v>25</v>
      </c>
      <c r="B12" s="128">
        <v>134</v>
      </c>
      <c r="C12" s="128">
        <v>0</v>
      </c>
      <c r="D12" s="128">
        <v>134</v>
      </c>
    </row>
    <row r="13" spans="1:6">
      <c r="A13" s="46" t="s">
        <v>27</v>
      </c>
      <c r="B13" s="1">
        <v>340</v>
      </c>
      <c r="C13" s="1">
        <v>108</v>
      </c>
      <c r="D13" s="1">
        <v>232</v>
      </c>
    </row>
    <row r="14" spans="1:6">
      <c r="A14" s="47" t="s">
        <v>28</v>
      </c>
      <c r="B14" s="128">
        <v>288</v>
      </c>
      <c r="C14" s="128">
        <v>0</v>
      </c>
      <c r="D14" s="128">
        <v>288</v>
      </c>
    </row>
    <row r="15" spans="1:6">
      <c r="A15" s="46" t="s">
        <v>29</v>
      </c>
      <c r="B15" s="1">
        <v>487</v>
      </c>
      <c r="C15" s="1">
        <v>444</v>
      </c>
      <c r="D15" s="1">
        <v>43</v>
      </c>
    </row>
    <row r="16" spans="1:6">
      <c r="A16" s="47" t="s">
        <v>30</v>
      </c>
      <c r="B16" s="128">
        <v>1337</v>
      </c>
      <c r="C16" s="128">
        <v>978</v>
      </c>
      <c r="D16" s="128">
        <v>359</v>
      </c>
    </row>
    <row r="17" spans="1:7">
      <c r="A17" s="46" t="s">
        <v>31</v>
      </c>
      <c r="B17" s="1">
        <v>0</v>
      </c>
      <c r="C17" s="1">
        <v>0</v>
      </c>
      <c r="D17" s="1">
        <v>0</v>
      </c>
    </row>
    <row r="18" spans="1:7">
      <c r="A18" s="47" t="s">
        <v>32</v>
      </c>
      <c r="B18" s="128">
        <v>152</v>
      </c>
      <c r="C18" s="128">
        <v>0</v>
      </c>
      <c r="D18" s="128">
        <v>152</v>
      </c>
    </row>
    <row r="19" spans="1:7">
      <c r="A19" s="46" t="s">
        <v>33</v>
      </c>
      <c r="B19" s="1">
        <v>121</v>
      </c>
      <c r="C19" s="1">
        <v>107</v>
      </c>
      <c r="D19" s="1">
        <v>14</v>
      </c>
    </row>
    <row r="20" spans="1:7">
      <c r="A20" s="47" t="s">
        <v>34</v>
      </c>
      <c r="B20" s="128">
        <v>21</v>
      </c>
      <c r="C20" s="128">
        <v>0</v>
      </c>
      <c r="D20" s="128">
        <v>21</v>
      </c>
    </row>
    <row r="21" spans="1:7">
      <c r="A21" s="46" t="s">
        <v>35</v>
      </c>
      <c r="B21" s="1">
        <v>1648</v>
      </c>
      <c r="C21" s="1">
        <v>1401</v>
      </c>
      <c r="D21" s="1">
        <v>247</v>
      </c>
    </row>
    <row r="22" spans="1:7">
      <c r="A22" s="47" t="s">
        <v>36</v>
      </c>
      <c r="B22" s="128">
        <v>1</v>
      </c>
      <c r="C22" s="128">
        <v>0</v>
      </c>
      <c r="D22" s="128">
        <v>1</v>
      </c>
    </row>
    <row r="23" spans="1:7">
      <c r="A23" s="46" t="s">
        <v>37</v>
      </c>
      <c r="B23" s="1">
        <v>0</v>
      </c>
      <c r="C23" s="1">
        <v>0</v>
      </c>
      <c r="D23" s="1">
        <v>0</v>
      </c>
    </row>
    <row r="24" spans="1:7">
      <c r="A24" s="47" t="s">
        <v>38</v>
      </c>
      <c r="B24" s="128">
        <v>226</v>
      </c>
      <c r="C24" s="128">
        <v>112</v>
      </c>
      <c r="D24" s="128">
        <v>114</v>
      </c>
    </row>
    <row r="25" spans="1:7">
      <c r="A25" s="46" t="s">
        <v>39</v>
      </c>
      <c r="B25" s="1">
        <v>305</v>
      </c>
      <c r="C25" s="1">
        <v>182</v>
      </c>
      <c r="D25" s="1">
        <v>123</v>
      </c>
    </row>
    <row r="26" spans="1:7">
      <c r="A26" s="47" t="s">
        <v>40</v>
      </c>
      <c r="B26" s="128">
        <v>0</v>
      </c>
      <c r="C26" s="128">
        <v>0</v>
      </c>
      <c r="D26" s="128">
        <v>0</v>
      </c>
    </row>
    <row r="27" spans="1:7">
      <c r="A27" s="46" t="s">
        <v>41</v>
      </c>
      <c r="B27" s="1">
        <v>14</v>
      </c>
      <c r="C27" s="1">
        <v>0</v>
      </c>
      <c r="D27" s="1">
        <v>14</v>
      </c>
      <c r="G27" s="99"/>
    </row>
    <row r="28" spans="1:7">
      <c r="A28" s="47" t="s">
        <v>42</v>
      </c>
      <c r="B28" s="128">
        <v>3</v>
      </c>
      <c r="C28" s="128">
        <v>0</v>
      </c>
      <c r="D28" s="128">
        <v>3</v>
      </c>
    </row>
    <row r="29" spans="1:7">
      <c r="A29" s="46" t="s">
        <v>43</v>
      </c>
      <c r="B29" s="1">
        <v>21</v>
      </c>
      <c r="C29" s="1">
        <v>0</v>
      </c>
      <c r="D29" s="1">
        <v>21</v>
      </c>
    </row>
    <row r="30" spans="1:7">
      <c r="A30" s="47" t="s">
        <v>44</v>
      </c>
      <c r="B30" s="128">
        <v>123</v>
      </c>
      <c r="C30" s="128">
        <v>110</v>
      </c>
      <c r="D30" s="128">
        <v>13</v>
      </c>
    </row>
    <row r="31" spans="1:7">
      <c r="A31" s="46" t="s">
        <v>45</v>
      </c>
      <c r="B31" s="1">
        <v>5</v>
      </c>
      <c r="C31" s="1">
        <v>0</v>
      </c>
      <c r="D31" s="1">
        <v>5</v>
      </c>
    </row>
    <row r="32" spans="1:7">
      <c r="A32" s="50" t="s">
        <v>14</v>
      </c>
      <c r="B32" s="51">
        <f>SUM(B9:B31)</f>
        <v>5271</v>
      </c>
      <c r="C32" s="51">
        <f>SUM(C9:C31)</f>
        <v>3442</v>
      </c>
      <c r="D32" s="51">
        <f>SUM(D9:D31)</f>
        <v>1829</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43890</v>
      </c>
      <c r="F3" s="18"/>
      <c r="G3" s="18"/>
    </row>
    <row r="4" spans="1:10" ht="13.5" thickBot="1">
      <c r="A4" s="151"/>
      <c r="B4" s="163"/>
      <c r="C4" s="163"/>
      <c r="D4" s="29" t="s">
        <v>60</v>
      </c>
      <c r="E4" s="30">
        <f>'Service Metrics (items 1-2)'!E4</f>
        <v>43896</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77</v>
      </c>
      <c r="C9" s="84">
        <v>33</v>
      </c>
      <c r="D9" s="84">
        <v>6</v>
      </c>
      <c r="E9" s="84">
        <v>1</v>
      </c>
      <c r="F9" s="52"/>
      <c r="G9" s="24"/>
      <c r="H9" s="78"/>
      <c r="I9" s="79"/>
      <c r="J9" s="5"/>
    </row>
    <row r="10" spans="1:10" ht="15">
      <c r="A10" s="47" t="s">
        <v>26</v>
      </c>
      <c r="B10" s="54">
        <v>0</v>
      </c>
      <c r="C10" s="54">
        <v>0</v>
      </c>
      <c r="D10" s="54">
        <v>0</v>
      </c>
      <c r="E10" s="54">
        <v>0</v>
      </c>
      <c r="F10" s="52"/>
      <c r="G10" s="24"/>
      <c r="H10" s="78"/>
      <c r="I10" s="79"/>
      <c r="J10" s="5"/>
    </row>
    <row r="11" spans="1:10">
      <c r="A11" s="46" t="s">
        <v>24</v>
      </c>
      <c r="B11" s="129">
        <v>9</v>
      </c>
      <c r="C11" s="129">
        <v>9</v>
      </c>
      <c r="D11" s="129">
        <v>8</v>
      </c>
      <c r="E11" s="129">
        <v>0</v>
      </c>
      <c r="F11" s="52"/>
      <c r="G11" s="24"/>
      <c r="H11" s="80"/>
      <c r="I11" s="81"/>
      <c r="J11" s="5"/>
    </row>
    <row r="12" spans="1:10" ht="15">
      <c r="A12" s="47" t="s">
        <v>25</v>
      </c>
      <c r="B12" s="54">
        <v>44</v>
      </c>
      <c r="C12" s="54">
        <v>18</v>
      </c>
      <c r="D12" s="54">
        <v>0</v>
      </c>
      <c r="E12" s="54">
        <v>0</v>
      </c>
      <c r="F12" s="52"/>
      <c r="G12" s="24"/>
      <c r="H12" s="80"/>
      <c r="I12" s="79"/>
    </row>
    <row r="13" spans="1:10" ht="15">
      <c r="A13" s="46" t="s">
        <v>27</v>
      </c>
      <c r="B13" s="129">
        <v>53</v>
      </c>
      <c r="C13" s="129">
        <v>200</v>
      </c>
      <c r="D13" s="129">
        <v>5</v>
      </c>
      <c r="E13" s="129">
        <v>0</v>
      </c>
      <c r="F13" s="52"/>
      <c r="G13" s="24"/>
      <c r="H13" s="80"/>
      <c r="I13" s="79"/>
    </row>
    <row r="14" spans="1:10" ht="15">
      <c r="A14" s="47" t="s">
        <v>28</v>
      </c>
      <c r="B14" s="54">
        <v>7</v>
      </c>
      <c r="C14" s="54">
        <v>17</v>
      </c>
      <c r="D14" s="54">
        <v>0</v>
      </c>
      <c r="E14" s="54">
        <v>0</v>
      </c>
      <c r="F14" s="52"/>
      <c r="G14" s="24"/>
      <c r="H14" s="80"/>
      <c r="I14" s="79"/>
    </row>
    <row r="15" spans="1:10" ht="15">
      <c r="A15" s="46" t="s">
        <v>29</v>
      </c>
      <c r="B15" s="129">
        <v>1</v>
      </c>
      <c r="C15" s="129">
        <v>19</v>
      </c>
      <c r="D15" s="129">
        <v>1</v>
      </c>
      <c r="E15" s="129">
        <v>0</v>
      </c>
      <c r="F15" s="52"/>
      <c r="G15" s="24"/>
      <c r="H15" s="80"/>
      <c r="I15" s="79"/>
    </row>
    <row r="16" spans="1:10" ht="15">
      <c r="A16" s="47" t="s">
        <v>30</v>
      </c>
      <c r="B16" s="54">
        <v>274</v>
      </c>
      <c r="C16" s="54">
        <v>96</v>
      </c>
      <c r="D16" s="54">
        <v>61</v>
      </c>
      <c r="E16" s="54">
        <v>41</v>
      </c>
      <c r="F16" s="52"/>
      <c r="G16" s="24"/>
      <c r="H16" s="80"/>
      <c r="I16" s="79"/>
    </row>
    <row r="17" spans="1:9" ht="15">
      <c r="A17" s="46" t="s">
        <v>31</v>
      </c>
      <c r="B17" s="129">
        <v>0</v>
      </c>
      <c r="C17" s="129">
        <v>0</v>
      </c>
      <c r="D17" s="129">
        <v>0</v>
      </c>
      <c r="E17" s="129">
        <v>0</v>
      </c>
      <c r="F17" s="52"/>
      <c r="G17" s="24"/>
      <c r="H17" s="80"/>
      <c r="I17" s="79"/>
    </row>
    <row r="18" spans="1:9" ht="15">
      <c r="A18" s="47" t="s">
        <v>32</v>
      </c>
      <c r="B18" s="54">
        <v>1</v>
      </c>
      <c r="C18" s="54">
        <v>8</v>
      </c>
      <c r="D18" s="54">
        <v>1</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2</v>
      </c>
      <c r="C20" s="54">
        <v>36</v>
      </c>
      <c r="D20" s="54">
        <v>0</v>
      </c>
      <c r="E20" s="54">
        <v>0</v>
      </c>
      <c r="F20" s="52"/>
      <c r="G20" s="24"/>
      <c r="H20" s="80"/>
      <c r="I20" s="79"/>
    </row>
    <row r="21" spans="1:9">
      <c r="A21" s="46" t="s">
        <v>35</v>
      </c>
      <c r="B21" s="129">
        <v>153</v>
      </c>
      <c r="C21" s="129">
        <v>256</v>
      </c>
      <c r="D21" s="129">
        <v>5</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110</v>
      </c>
      <c r="C24" s="54">
        <v>10</v>
      </c>
      <c r="D24" s="54">
        <v>0</v>
      </c>
      <c r="E24" s="54">
        <v>0</v>
      </c>
      <c r="F24" s="52"/>
      <c r="G24" s="24"/>
      <c r="H24" s="80"/>
      <c r="I24" s="79"/>
    </row>
    <row r="25" spans="1:9" ht="15">
      <c r="A25" s="46" t="s">
        <v>39</v>
      </c>
      <c r="B25" s="129">
        <v>2</v>
      </c>
      <c r="C25" s="129">
        <v>8</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7</v>
      </c>
      <c r="C27" s="129">
        <v>9</v>
      </c>
      <c r="D27" s="129">
        <v>0</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25</v>
      </c>
      <c r="C29" s="129">
        <v>9</v>
      </c>
      <c r="D29" s="129">
        <v>2</v>
      </c>
      <c r="E29" s="129">
        <v>0</v>
      </c>
      <c r="F29" s="52"/>
      <c r="G29" s="24"/>
      <c r="H29" s="80"/>
      <c r="I29" s="79"/>
    </row>
    <row r="30" spans="1:9">
      <c r="A30" s="47" t="s">
        <v>44</v>
      </c>
      <c r="B30" s="54">
        <v>9</v>
      </c>
      <c r="C30" s="54">
        <v>4</v>
      </c>
      <c r="D30" s="54">
        <v>1</v>
      </c>
      <c r="E30" s="54">
        <v>0</v>
      </c>
      <c r="F30" s="52"/>
      <c r="G30" s="24"/>
      <c r="H30" s="24"/>
      <c r="I30" s="24"/>
    </row>
    <row r="31" spans="1:9">
      <c r="A31" s="46" t="s">
        <v>45</v>
      </c>
      <c r="B31" s="129">
        <v>1</v>
      </c>
      <c r="C31" s="129">
        <v>6</v>
      </c>
      <c r="D31" s="129">
        <v>1</v>
      </c>
      <c r="E31" s="129">
        <v>0</v>
      </c>
      <c r="F31" s="52"/>
      <c r="G31" s="24"/>
      <c r="H31" s="24"/>
      <c r="I31" s="24"/>
    </row>
    <row r="32" spans="1:9">
      <c r="A32" s="48" t="s">
        <v>46</v>
      </c>
      <c r="B32" s="55">
        <f>SUM(B9:B31)</f>
        <v>775</v>
      </c>
      <c r="C32" s="55">
        <f t="shared" ref="C32:E32" si="0">SUM(C9:C31)</f>
        <v>738</v>
      </c>
      <c r="D32" s="55">
        <f t="shared" si="0"/>
        <v>91</v>
      </c>
      <c r="E32" s="55">
        <f t="shared" si="0"/>
        <v>42</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43890</v>
      </c>
      <c r="F3" s="18"/>
    </row>
    <row r="4" spans="1:7" ht="13.5" thickBot="1">
      <c r="A4" s="151"/>
      <c r="B4" s="163"/>
      <c r="C4" s="163"/>
      <c r="D4" s="29" t="s">
        <v>60</v>
      </c>
      <c r="E4" s="30">
        <f>'Service Metrics (items 1-2)'!E4</f>
        <v>43896</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11.1</v>
      </c>
      <c r="C8" s="71">
        <v>11.8</v>
      </c>
      <c r="E8" s="176"/>
      <c r="F8" s="176"/>
      <c r="G8" s="176"/>
    </row>
    <row r="9" spans="1:7" ht="12.75" customHeight="1">
      <c r="A9" s="124" t="s">
        <v>49</v>
      </c>
      <c r="B9" s="123">
        <v>2.6</v>
      </c>
      <c r="C9" s="71">
        <v>2.7</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3.7</v>
      </c>
      <c r="C16" s="71">
        <v>2.5</v>
      </c>
      <c r="E16" s="175"/>
      <c r="F16" s="175"/>
      <c r="G16" s="175"/>
    </row>
    <row r="17" spans="1:7">
      <c r="A17" s="70" t="s">
        <v>83</v>
      </c>
      <c r="B17" s="63">
        <v>3</v>
      </c>
      <c r="C17" s="71">
        <v>2.5</v>
      </c>
      <c r="D17" s="17"/>
      <c r="E17" s="175"/>
      <c r="F17" s="175"/>
      <c r="G17" s="175"/>
    </row>
    <row r="18" spans="1:7">
      <c r="A18" s="70" t="s">
        <v>84</v>
      </c>
      <c r="B18" s="63">
        <v>2.9</v>
      </c>
      <c r="C18" s="71">
        <v>2.5</v>
      </c>
      <c r="E18" s="175"/>
      <c r="F18" s="175"/>
      <c r="G18" s="175"/>
    </row>
    <row r="19" spans="1:7">
      <c r="A19" s="70" t="s">
        <v>85</v>
      </c>
      <c r="B19" s="63">
        <v>2.1</v>
      </c>
      <c r="C19" s="71">
        <v>1.5</v>
      </c>
      <c r="E19" s="175"/>
      <c r="F19" s="175"/>
      <c r="G19" s="175"/>
    </row>
    <row r="20" spans="1:7">
      <c r="A20" s="70" t="s">
        <v>86</v>
      </c>
      <c r="B20" s="63">
        <v>2.8</v>
      </c>
      <c r="C20" s="71">
        <v>2</v>
      </c>
      <c r="E20" s="175"/>
      <c r="F20" s="175"/>
      <c r="G20" s="175"/>
    </row>
    <row r="21" spans="1:7">
      <c r="A21" s="70" t="s">
        <v>124</v>
      </c>
      <c r="B21" s="63">
        <v>2.8</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43891</v>
      </c>
      <c r="G3" s="18"/>
    </row>
    <row r="4" spans="1:8" ht="13.5" thickBot="1">
      <c r="B4" s="151"/>
      <c r="C4" s="163"/>
      <c r="D4" s="163"/>
      <c r="E4" s="29" t="s">
        <v>60</v>
      </c>
      <c r="F4" s="30">
        <f>'Service Metrics (items 1-2)'!E4+1</f>
        <v>43897</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4873</v>
      </c>
      <c r="D8" s="76">
        <v>700</v>
      </c>
      <c r="E8" s="132" t="s">
        <v>87</v>
      </c>
      <c r="F8" s="175" t="s">
        <v>129</v>
      </c>
      <c r="G8" s="175"/>
      <c r="H8" s="175"/>
    </row>
    <row r="9" spans="1:8" ht="13.5" customHeight="1">
      <c r="A9" s="130" t="s">
        <v>156</v>
      </c>
      <c r="B9" s="121" t="s">
        <v>132</v>
      </c>
      <c r="C9" s="76">
        <v>286</v>
      </c>
      <c r="D9" s="76">
        <v>118</v>
      </c>
      <c r="F9" s="175"/>
      <c r="G9" s="175"/>
      <c r="H9" s="175"/>
    </row>
    <row r="10" spans="1:8" ht="13.5" customHeight="1">
      <c r="A10" s="130" t="s">
        <v>157</v>
      </c>
      <c r="B10" s="121" t="s">
        <v>133</v>
      </c>
      <c r="C10" s="76">
        <v>288</v>
      </c>
      <c r="D10" s="76">
        <v>71</v>
      </c>
      <c r="F10" s="175"/>
      <c r="G10" s="175"/>
      <c r="H10" s="175"/>
    </row>
    <row r="11" spans="1:8" ht="13.5" customHeight="1">
      <c r="A11" s="130" t="s">
        <v>158</v>
      </c>
      <c r="B11" s="121" t="s">
        <v>16</v>
      </c>
      <c r="C11" s="76">
        <v>13361</v>
      </c>
      <c r="D11" s="76">
        <v>464</v>
      </c>
      <c r="F11" s="175"/>
      <c r="G11" s="175"/>
      <c r="H11" s="175"/>
    </row>
    <row r="12" spans="1:8" ht="13.5" customHeight="1">
      <c r="A12" s="130" t="s">
        <v>159</v>
      </c>
      <c r="B12" s="121" t="s">
        <v>134</v>
      </c>
      <c r="C12" s="76">
        <v>7590</v>
      </c>
      <c r="D12" s="76">
        <v>186</v>
      </c>
      <c r="F12" s="175"/>
      <c r="G12" s="175"/>
      <c r="H12" s="175"/>
    </row>
    <row r="13" spans="1:8" ht="13.5" customHeight="1">
      <c r="A13" s="130" t="s">
        <v>160</v>
      </c>
      <c r="B13" s="121" t="s">
        <v>135</v>
      </c>
      <c r="C13" s="76">
        <v>560</v>
      </c>
      <c r="D13" s="76">
        <v>148</v>
      </c>
      <c r="F13" s="175"/>
      <c r="G13" s="175"/>
      <c r="H13" s="175"/>
    </row>
    <row r="14" spans="1:8" ht="13.5" customHeight="1">
      <c r="A14" s="130" t="s">
        <v>161</v>
      </c>
      <c r="B14" s="121" t="s">
        <v>136</v>
      </c>
      <c r="C14" s="76">
        <v>2841</v>
      </c>
      <c r="D14" s="76">
        <v>156</v>
      </c>
      <c r="F14" s="175"/>
      <c r="G14" s="175"/>
      <c r="H14" s="175"/>
    </row>
    <row r="15" spans="1:8" ht="13.5" customHeight="1">
      <c r="A15" s="130" t="s">
        <v>162</v>
      </c>
      <c r="B15" s="121" t="s">
        <v>137</v>
      </c>
      <c r="C15" s="76">
        <v>2485</v>
      </c>
      <c r="D15" s="76">
        <v>1637</v>
      </c>
      <c r="F15" s="175"/>
      <c r="G15" s="175"/>
      <c r="H15" s="175"/>
    </row>
    <row r="16" spans="1:8" ht="13.5" customHeight="1">
      <c r="A16" s="130" t="s">
        <v>163</v>
      </c>
      <c r="B16" s="121" t="s">
        <v>138</v>
      </c>
      <c r="C16" s="76">
        <v>153</v>
      </c>
      <c r="D16" s="76">
        <v>96</v>
      </c>
      <c r="F16" s="72"/>
      <c r="G16" s="72"/>
    </row>
    <row r="17" spans="1:6" ht="13.5" customHeight="1">
      <c r="A17" s="130" t="s">
        <v>164</v>
      </c>
      <c r="B17" s="121" t="s">
        <v>139</v>
      </c>
      <c r="C17" s="76">
        <v>1636</v>
      </c>
      <c r="D17" s="76">
        <v>774</v>
      </c>
    </row>
    <row r="18" spans="1:6" ht="13.5" customHeight="1">
      <c r="A18" s="130" t="s">
        <v>165</v>
      </c>
      <c r="B18" s="121" t="s">
        <v>140</v>
      </c>
      <c r="C18" s="76">
        <v>729</v>
      </c>
      <c r="D18" s="76">
        <v>899</v>
      </c>
    </row>
    <row r="19" spans="1:6" ht="13.5" customHeight="1">
      <c r="A19" s="130" t="s">
        <v>166</v>
      </c>
      <c r="B19" s="121" t="s">
        <v>141</v>
      </c>
      <c r="C19" s="76">
        <v>15535</v>
      </c>
      <c r="D19" s="76">
        <v>4000</v>
      </c>
    </row>
    <row r="20" spans="1:6" ht="13.5" customHeight="1">
      <c r="A20" s="130" t="s">
        <v>167</v>
      </c>
      <c r="B20" s="121" t="s">
        <v>142</v>
      </c>
      <c r="C20" s="76">
        <v>2570</v>
      </c>
      <c r="D20" s="76">
        <v>3354</v>
      </c>
    </row>
    <row r="21" spans="1:6" ht="13.5" customHeight="1">
      <c r="A21" s="130" t="s">
        <v>168</v>
      </c>
      <c r="B21" s="121" t="s">
        <v>143</v>
      </c>
      <c r="C21" s="76">
        <v>2131</v>
      </c>
      <c r="D21" s="76">
        <v>506</v>
      </c>
    </row>
    <row r="22" spans="1:6" ht="13.5" customHeight="1">
      <c r="A22" s="130" t="s">
        <v>169</v>
      </c>
      <c r="B22" s="121" t="s">
        <v>144</v>
      </c>
      <c r="C22" s="76">
        <v>682</v>
      </c>
      <c r="D22" s="76">
        <v>54</v>
      </c>
    </row>
    <row r="23" spans="1:6" ht="13.5" customHeight="1">
      <c r="A23" s="130" t="s">
        <v>170</v>
      </c>
      <c r="B23" s="121" t="s">
        <v>145</v>
      </c>
      <c r="C23" s="76">
        <v>1240</v>
      </c>
      <c r="D23" s="76">
        <v>1685</v>
      </c>
    </row>
    <row r="24" spans="1:6" ht="13.5" customHeight="1">
      <c r="A24" s="130" t="s">
        <v>171</v>
      </c>
      <c r="B24" s="121" t="s">
        <v>146</v>
      </c>
      <c r="C24" s="76">
        <v>2692</v>
      </c>
      <c r="D24" s="76">
        <v>7123</v>
      </c>
      <c r="F24" s="99"/>
    </row>
    <row r="25" spans="1:6" ht="13.5" customHeight="1">
      <c r="A25" s="130" t="s">
        <v>172</v>
      </c>
      <c r="B25" s="121" t="s">
        <v>147</v>
      </c>
      <c r="C25" s="76">
        <v>618</v>
      </c>
      <c r="D25" s="76">
        <v>65</v>
      </c>
    </row>
    <row r="26" spans="1:6" ht="13.5" customHeight="1">
      <c r="A26" s="130" t="s">
        <v>173</v>
      </c>
      <c r="B26" s="121" t="s">
        <v>148</v>
      </c>
      <c r="C26" s="76">
        <v>751</v>
      </c>
      <c r="D26" s="76">
        <v>94</v>
      </c>
    </row>
    <row r="27" spans="1:6" ht="13.5" customHeight="1">
      <c r="A27" s="130" t="s">
        <v>174</v>
      </c>
      <c r="B27" s="121" t="s">
        <v>7</v>
      </c>
      <c r="C27" s="76">
        <v>3247</v>
      </c>
      <c r="D27" s="76">
        <v>938</v>
      </c>
    </row>
    <row r="28" spans="1:6" ht="13.5" customHeight="1">
      <c r="A28" s="74" t="s">
        <v>120</v>
      </c>
      <c r="B28" s="121" t="s">
        <v>149</v>
      </c>
      <c r="C28" s="76">
        <v>64268</v>
      </c>
      <c r="D28" s="76">
        <v>23068</v>
      </c>
    </row>
    <row r="29" spans="1:6" ht="13.5" customHeight="1">
      <c r="A29" s="74" t="s">
        <v>121</v>
      </c>
      <c r="B29" s="121" t="s">
        <v>150</v>
      </c>
      <c r="C29" s="76">
        <v>49162</v>
      </c>
      <c r="D29" s="76">
        <v>10650</v>
      </c>
    </row>
    <row r="30" spans="1:6" ht="13.5" customHeight="1">
      <c r="A30" s="74" t="s">
        <v>122</v>
      </c>
      <c r="B30" s="121" t="s">
        <v>151</v>
      </c>
      <c r="C30" s="76">
        <v>2241</v>
      </c>
      <c r="D30" s="76">
        <v>40</v>
      </c>
    </row>
    <row r="31" spans="1:6" ht="13.5" customHeight="1">
      <c r="A31" s="74" t="s">
        <v>123</v>
      </c>
      <c r="B31" s="121" t="s">
        <v>152</v>
      </c>
      <c r="C31" s="76">
        <v>51403</v>
      </c>
      <c r="D31" s="76">
        <v>10690</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980</v>
      </c>
      <c r="D35" s="76">
        <v>1356</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2020-03-09T11:58:38Z</dcterms:modified>
</cp:coreProperties>
</file>